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90" windowHeight="8820" activeTab="0"/>
  </bookViews>
  <sheets>
    <sheet name="1ª Scadenza" sheetId="1" r:id="rId1"/>
    <sheet name="2ª Scadenz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francesco_b</author>
  </authors>
  <commentList>
    <comment ref="C11" authorId="0">
      <text>
        <r>
          <rPr>
            <sz val="8"/>
            <rFont val="Tahoma"/>
            <family val="2"/>
          </rPr>
          <t xml:space="preserve">INSERIRE
GG/MM/AAAA
</t>
        </r>
      </text>
    </comment>
    <comment ref="C12" authorId="0">
      <text>
        <r>
          <rPr>
            <sz val="8"/>
            <rFont val="Tahoma"/>
            <family val="2"/>
          </rPr>
          <t xml:space="preserve">INSERIRE
GG/MM/AAAA
</t>
        </r>
      </text>
    </comment>
  </commentList>
</comments>
</file>

<file path=xl/comments2.xml><?xml version="1.0" encoding="utf-8"?>
<comments xmlns="http://schemas.openxmlformats.org/spreadsheetml/2006/main">
  <authors>
    <author>francesco_b</author>
  </authors>
  <commentList>
    <comment ref="C11" authorId="0">
      <text>
        <r>
          <rPr>
            <sz val="8"/>
            <rFont val="Tahoma"/>
            <family val="2"/>
          </rPr>
          <t xml:space="preserve">INSERIRE
GG/MM/AAAA
</t>
        </r>
      </text>
    </comment>
    <comment ref="C12" authorId="0">
      <text>
        <r>
          <rPr>
            <sz val="8"/>
            <rFont val="Tahoma"/>
            <family val="2"/>
          </rPr>
          <t xml:space="preserve">INSERIRE
GG/MM/AAAA
</t>
        </r>
      </text>
    </comment>
  </commentList>
</comments>
</file>

<file path=xl/sharedStrings.xml><?xml version="1.0" encoding="utf-8"?>
<sst xmlns="http://schemas.openxmlformats.org/spreadsheetml/2006/main" count="78" uniqueCount="40">
  <si>
    <t>CALCOLO RAVVEDIMENTO OPEROSO</t>
  </si>
  <si>
    <t>INSERISCI LA DATA DELLA REGOLARIZZAZIONE</t>
  </si>
  <si>
    <t>Sanzione da versare</t>
  </si>
  <si>
    <t>Sanzione da applicare</t>
  </si>
  <si>
    <t>Interessi legali</t>
  </si>
  <si>
    <t>Tot giorni di ritardo</t>
  </si>
  <si>
    <t>DESCRIZIONE</t>
  </si>
  <si>
    <t>CODICE TRIBUTO</t>
  </si>
  <si>
    <t>COMUNE</t>
  </si>
  <si>
    <t>STATO</t>
  </si>
  <si>
    <t>-</t>
  </si>
  <si>
    <t>CODICI PER IL VERSAMENTO DELL'IMPOSTA CON MODELLO F24</t>
  </si>
  <si>
    <t>Per il versamento delle componenti dell'Imposta unica comunale deve essere utilizzata la sezione“IMU e altri tributi locali”.</t>
  </si>
  <si>
    <t>IMU - imposta municipale propria su abitazione principale e relative pertinenze - articolo 13, c. 7. D.L.201/2011 - categoria catastale A/1 - A/8 - A/9</t>
  </si>
  <si>
    <t>IMU - imposta municipale propria per terreni</t>
  </si>
  <si>
    <t>IMU - imposta municipale propria per le aree fabbricabili</t>
  </si>
  <si>
    <t>IMU - imposta municipale propria per gli altri fabbricati</t>
  </si>
  <si>
    <t>IMU – imposta municipale propria per gli immobili ad uso produttivo classificati nel gruppo catastale D - (Escluso D/10 esente)</t>
  </si>
  <si>
    <t>TASI – tributo per i servizi indivisibili su abitazione principale e relative pertinenze – art. 1, c. 639, L. n. 147/2013 e succ. modif.</t>
  </si>
  <si>
    <t>TASI – tributo per i servizi indivisibili per fabbricati rurali ad uso strumentale – art. 1, c. 639, L. n. 147/2013 e succ. modif.</t>
  </si>
  <si>
    <t>TASI – tributo per i servizi indivisibili per le aree fabbricabili – art. 1, c. 639, L. n. 147/2013 e succ. modif.</t>
  </si>
  <si>
    <t>TASI – tributo per i servizi indivisibili per altri fabbricati – art. 1, c. 639, L. n. 147/2013 e succ. modif.</t>
  </si>
  <si>
    <t>TARI - tassa sui rifiuti - art. 1, c. 639, L. n. 147/2013 - TARES –art. 14 DL n. 201/2011</t>
  </si>
  <si>
    <t>SELEZIONA LA SCADENZA ORIGINARIA</t>
  </si>
  <si>
    <r>
      <t>INSERISCI IMPORTO DA REGOLARIZZARE</t>
    </r>
    <r>
      <rPr>
        <b/>
        <sz val="12"/>
        <color indexed="63"/>
        <rFont val="Verdana"/>
        <family val="2"/>
      </rPr>
      <t>*</t>
    </r>
  </si>
  <si>
    <t>IMPOSTA UNICA COMUNALE (IUC) - 1° Scadenza (16 GIUGNO)</t>
  </si>
  <si>
    <t>* N.B. Inserire importo relativo alla singola scadenza</t>
  </si>
  <si>
    <t>Totale Ravvedimento 1ª Scadenza</t>
  </si>
  <si>
    <r>
      <t xml:space="preserve">Comune di </t>
    </r>
    <r>
      <rPr>
        <sz val="8"/>
        <color indexed="8"/>
        <rFont val="Footlight MT Light"/>
        <family val="1"/>
      </rPr>
      <t>……………………………………………………….…………….</t>
    </r>
  </si>
  <si>
    <t>IMPOSTA UNICA COMUNALE (IUC) - 2° Scadenza (16 DICEMBRE)</t>
  </si>
  <si>
    <r>
      <rPr>
        <b/>
        <sz val="9"/>
        <rFont val="Verdana"/>
        <family val="2"/>
      </rPr>
      <t xml:space="preserve">Modalità di versamento
</t>
    </r>
    <r>
      <rPr>
        <sz val="9"/>
        <rFont val="Verdana"/>
        <family val="2"/>
      </rPr>
      <t xml:space="preserve">
Il versamento deve essere effettuato utilizzando il modello F24.
Va specificato:
- l'anno di imposta al quale si riferisce il ravvedimento, cioè in cui doveva essere versata l'imposta,
- vanno barrate le caselline “ acconto” e/o “ saldo”,
- va barrata anche l'apposita casella “RAVVEDIMENTO”,
- va indicato l'importo totale comprensivo dell'imposta dovuta, delle sanzioni e degli interessi, in corrispondenza del codice tributo al quale si riferiscono gli immobili da regolarizzare e l'imposta.</t>
    </r>
  </si>
  <si>
    <r>
      <rPr>
        <b/>
        <sz val="9"/>
        <rFont val="Verdana"/>
        <family val="2"/>
      </rPr>
      <t>Modalità di versamento</t>
    </r>
    <r>
      <rPr>
        <sz val="9"/>
        <rFont val="Verdana"/>
        <family val="2"/>
      </rPr>
      <t xml:space="preserve">
Il versamento deve essere effettuato utilizzando il modello F24.
Va specificato:
- l'anno di imposta al quale si riferisce il ravvedimento, cioè in cui doveva essere versata l'imposta,
- vanno barrate le caselline “ acconto” e/o “ saldo”,
- va barrata anche l'apposita casella “RAVVEDIMENTO”,
- va indicato l'importo totale comprensivo dell'imposta dovuta, delle sanzioni e degli interessi, in corrispondenza del codice tributo al quale si riferiscono gli immobili da regolarizzare e l'imposta.</t>
    </r>
  </si>
  <si>
    <t>VERSAMENTO REGOLARIZZABILE</t>
  </si>
  <si>
    <t>0,10% per ciascun giorno di ritardo, nei primi 14 gg (da 0,10 a 1,40%)
1,50% da 15 a 30 gg
1,66% da 31 a 90 gg
3,75% entro un anno</t>
  </si>
  <si>
    <t>Utilizzabile solo prima dell'avvenuta constatazione della violazione, ed entro i termini di presentazione della dichiarazione relativa all’anno in cui è stata commessa la violazione (salvo proroga)</t>
  </si>
  <si>
    <t>Totale Ravvedimento 2ª Scadenza</t>
  </si>
  <si>
    <t xml:space="preserve">Oltre alla sanzione il contribuente è tenuto a versare, per ogni giorno di ritardo, gli interessi calcolati sul tasso di interesse legale annuo.
Con il decreto del Ministero dell’Economia e delle Finanze 14 dicembre 2016, pubblicato in Gazzetta Ufficiale Serie Generale n.291 del 14/12/2016, il saggio di interesse legale è sceso allo 0,1% in ragione d’anno a partire dal 1° gennaio 2017
</t>
  </si>
  <si>
    <t>Interessi: prima del 31/12/2016 (0,2%) - dal 1/01/2017 (0,1%)</t>
  </si>
  <si>
    <t>Interessi: prima del 31/12/2017 (0,1%) - dal 1/01/2018 (0,3%)</t>
  </si>
  <si>
    <t xml:space="preserve">Oltre alla sanzione il contribuente è tenuto a versare, per ogni giorno di ritardo, gli interessi calcolati sul tasso di interesse legale annuo.
Con il decreto del Ministero dell’Economia e delle Finanze 13 dicembre 2017, pubblicato in Gazzetta Ufficiale Serie Generale n.295 del 15/12/2017, il saggio di interesse legale è salito allo 0,3% in ragione d’anno a partire dal 1° gennaio 2018
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</si>
</sst>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0_ ;\-#,##0.00\ "/>
    <numFmt numFmtId="174" formatCode="&quot;€&quot;\ #,##0.00"/>
    <numFmt numFmtId="175" formatCode="dd/mm/yy"/>
    <numFmt numFmtId="176" formatCode="d\ mmmm\ yyyy"/>
    <numFmt numFmtId="177" formatCode="d/m/yyyy"/>
    <numFmt numFmtId="178" formatCode="0.0%"/>
    <numFmt numFmtId="179" formatCode="[$€-2]\ #.##000_);[Red]\([$€-2]\ #.##000\)"/>
    <numFmt numFmtId="180" formatCode="[$-410]dddd\ d\ mmmm\ yyyy"/>
    <numFmt numFmtId="181" formatCode="dd/mm/yy;@"/>
    <numFmt numFmtId="182" formatCode="&quot;Attivo&quot;;&quot;Attivo&quot;;&quot;Inattivo&quot;"/>
    <numFmt numFmtId="183" formatCode="00000"/>
  </numFmts>
  <fonts count="65">
    <font>
      <sz val="10"/>
      <name val="Arial"/>
      <family val="0"/>
    </font>
    <font>
      <sz val="12"/>
      <color indexed="18"/>
      <name val="Times New Roman"/>
      <family val="1"/>
    </font>
    <font>
      <sz val="9"/>
      <color indexed="18"/>
      <name val="Times New Roman"/>
      <family val="1"/>
    </font>
    <font>
      <u val="single"/>
      <sz val="10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24"/>
      <color indexed="8"/>
      <name val="Footlight MT Light"/>
      <family val="1"/>
    </font>
    <font>
      <sz val="10"/>
      <color indexed="8"/>
      <name val="Footlight MT Light"/>
      <family val="1"/>
    </font>
    <font>
      <sz val="9"/>
      <color indexed="8"/>
      <name val="Times New Roman"/>
      <family val="1"/>
    </font>
    <font>
      <b/>
      <i/>
      <sz val="8"/>
      <color indexed="18"/>
      <name val="Verdana"/>
      <family val="2"/>
    </font>
    <font>
      <sz val="8"/>
      <name val="Tahoma"/>
      <family val="2"/>
    </font>
    <font>
      <u val="single"/>
      <sz val="8"/>
      <color indexed="18"/>
      <name val="Verdana"/>
      <family val="2"/>
    </font>
    <font>
      <b/>
      <i/>
      <sz val="12"/>
      <color indexed="18"/>
      <name val="Verdana"/>
      <family val="2"/>
    </font>
    <font>
      <sz val="12"/>
      <color indexed="63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b/>
      <i/>
      <sz val="8.5"/>
      <color indexed="18"/>
      <name val="Verdana"/>
      <family val="2"/>
    </font>
    <font>
      <b/>
      <sz val="9"/>
      <color indexed="8"/>
      <name val="Times New Roman"/>
      <family val="1"/>
    </font>
    <font>
      <b/>
      <sz val="12"/>
      <color indexed="63"/>
      <name val="Verdana"/>
      <family val="2"/>
    </font>
    <font>
      <sz val="8"/>
      <color indexed="8"/>
      <name val="Footlight MT Light"/>
      <family val="1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Verdana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Verdana"/>
      <family val="2"/>
    </font>
    <font>
      <sz val="11"/>
      <color rgb="FF222222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 vertical="top" wrapText="1"/>
      <protection/>
    </xf>
    <xf numFmtId="0" fontId="3" fillId="33" borderId="0" xfId="0" applyFont="1" applyFill="1" applyAlignment="1" applyProtection="1">
      <alignment vertical="top" wrapText="1"/>
      <protection/>
    </xf>
    <xf numFmtId="0" fontId="2" fillId="33" borderId="0" xfId="0" applyFont="1" applyFill="1" applyAlignment="1" applyProtection="1">
      <alignment horizontal="center" vertical="top" wrapText="1"/>
      <protection/>
    </xf>
    <xf numFmtId="0" fontId="12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4" fontId="6" fillId="33" borderId="0" xfId="0" applyNumberFormat="1" applyFont="1" applyFill="1" applyAlignment="1" applyProtection="1">
      <alignment/>
      <protection/>
    </xf>
    <xf numFmtId="14" fontId="15" fillId="33" borderId="0" xfId="0" applyNumberFormat="1" applyFont="1" applyFill="1" applyAlignment="1" applyProtection="1">
      <alignment horizontal="justify"/>
      <protection/>
    </xf>
    <xf numFmtId="0" fontId="15" fillId="33" borderId="0" xfId="0" applyFont="1" applyFill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3" fillId="0" borderId="11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14" fillId="4" borderId="12" xfId="0" applyFont="1" applyFill="1" applyBorder="1" applyAlignment="1" applyProtection="1">
      <alignment vertical="center" wrapText="1"/>
      <protection hidden="1"/>
    </xf>
    <xf numFmtId="7" fontId="14" fillId="30" borderId="13" xfId="45" applyNumberFormat="1" applyFont="1" applyFill="1" applyBorder="1" applyAlignment="1" applyProtection="1">
      <alignment horizontal="right" vertical="center"/>
      <protection hidden="1" locked="0"/>
    </xf>
    <xf numFmtId="0" fontId="6" fillId="0" borderId="0" xfId="0" applyFont="1" applyAlignment="1" applyProtection="1">
      <alignment vertical="center"/>
      <protection/>
    </xf>
    <xf numFmtId="0" fontId="14" fillId="4" borderId="12" xfId="0" applyFont="1" applyFill="1" applyBorder="1" applyAlignment="1" applyProtection="1">
      <alignment vertical="center"/>
      <protection hidden="1"/>
    </xf>
    <xf numFmtId="14" fontId="15" fillId="30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4" xfId="0" applyFont="1" applyFill="1" applyBorder="1" applyAlignment="1" applyProtection="1">
      <alignment vertical="center"/>
      <protection hidden="1"/>
    </xf>
    <xf numFmtId="177" fontId="14" fillId="33" borderId="15" xfId="0" applyNumberFormat="1" applyFont="1" applyFill="1" applyBorder="1" applyAlignment="1" applyProtection="1">
      <alignment horizontal="right" vertical="center"/>
      <protection hidden="1"/>
    </xf>
    <xf numFmtId="0" fontId="15" fillId="4" borderId="12" xfId="0" applyFont="1" applyFill="1" applyBorder="1" applyAlignment="1" applyProtection="1">
      <alignment vertical="center" wrapText="1"/>
      <protection/>
    </xf>
    <xf numFmtId="0" fontId="15" fillId="4" borderId="13" xfId="0" applyFont="1" applyFill="1" applyBorder="1" applyAlignment="1" applyProtection="1">
      <alignment horizontal="right" vertical="center" wrapText="1"/>
      <protection hidden="1"/>
    </xf>
    <xf numFmtId="7" fontId="15" fillId="4" borderId="13" xfId="0" applyNumberFormat="1" applyFont="1" applyFill="1" applyBorder="1" applyAlignment="1" applyProtection="1">
      <alignment horizontal="right" vertical="center" wrapText="1"/>
      <protection hidden="1"/>
    </xf>
    <xf numFmtId="174" fontId="15" fillId="4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10" borderId="16" xfId="0" applyFont="1" applyFill="1" applyBorder="1" applyAlignment="1" applyProtection="1">
      <alignment vertical="center" wrapText="1"/>
      <protection/>
    </xf>
    <xf numFmtId="7" fontId="16" fillId="10" borderId="17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18" xfId="0" applyFont="1" applyFill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 shrinkToFit="1"/>
    </xf>
    <xf numFmtId="0" fontId="19" fillId="0" borderId="18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wrapText="1"/>
      <protection/>
    </xf>
    <xf numFmtId="0" fontId="19" fillId="33" borderId="0" xfId="0" applyFont="1" applyFill="1" applyAlignment="1" applyProtection="1">
      <alignment/>
      <protection/>
    </xf>
    <xf numFmtId="0" fontId="19" fillId="0" borderId="0" xfId="0" applyFont="1" applyAlignment="1" applyProtection="1">
      <alignment horizontal="justify"/>
      <protection/>
    </xf>
    <xf numFmtId="0" fontId="18" fillId="4" borderId="0" xfId="0" applyFont="1" applyFill="1" applyAlignment="1" applyProtection="1">
      <alignment/>
      <protection/>
    </xf>
    <xf numFmtId="0" fontId="19" fillId="4" borderId="0" xfId="0" applyFont="1" applyFill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 wrapText="1"/>
      <protection/>
    </xf>
    <xf numFmtId="0" fontId="0" fillId="34" borderId="0" xfId="0" applyFill="1" applyAlignment="1" applyProtection="1">
      <alignment/>
      <protection/>
    </xf>
    <xf numFmtId="0" fontId="7" fillId="34" borderId="0" xfId="0" applyFont="1" applyFill="1" applyAlignment="1" applyProtection="1">
      <alignment horizontal="center" vertical="top" wrapText="1"/>
      <protection/>
    </xf>
    <xf numFmtId="0" fontId="8" fillId="34" borderId="0" xfId="0" applyFont="1" applyFill="1" applyAlignment="1" applyProtection="1">
      <alignment horizontal="center" vertical="top" wrapText="1"/>
      <protection/>
    </xf>
    <xf numFmtId="0" fontId="9" fillId="34" borderId="0" xfId="0" applyFont="1" applyFill="1" applyAlignment="1" applyProtection="1">
      <alignment horizontal="center" vertical="top" wrapText="1"/>
      <protection/>
    </xf>
    <xf numFmtId="0" fontId="22" fillId="34" borderId="0" xfId="0" applyFont="1" applyFill="1" applyAlignment="1" applyProtection="1">
      <alignment horizontal="center" vertical="top" wrapText="1"/>
      <protection/>
    </xf>
    <xf numFmtId="0" fontId="2" fillId="34" borderId="0" xfId="0" applyFont="1" applyFill="1" applyAlignment="1" applyProtection="1">
      <alignment horizontal="center" vertical="top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top" wrapText="1"/>
      <protection/>
    </xf>
    <xf numFmtId="7" fontId="14" fillId="34" borderId="0" xfId="45" applyNumberFormat="1" applyFont="1" applyFill="1" applyBorder="1" applyAlignment="1" applyProtection="1">
      <alignment horizontal="right" vertical="center"/>
      <protection hidden="1" locked="0"/>
    </xf>
    <xf numFmtId="14" fontId="15" fillId="34" borderId="0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0" xfId="0" applyNumberFormat="1" applyFont="1" applyFill="1" applyBorder="1" applyAlignment="1" applyProtection="1">
      <alignment horizontal="right" vertical="center"/>
      <protection hidden="1"/>
    </xf>
    <xf numFmtId="0" fontId="15" fillId="34" borderId="0" xfId="0" applyFont="1" applyFill="1" applyBorder="1" applyAlignment="1" applyProtection="1">
      <alignment horizontal="right" vertical="center" wrapText="1"/>
      <protection hidden="1"/>
    </xf>
    <xf numFmtId="7" fontId="15" fillId="34" borderId="0" xfId="0" applyNumberFormat="1" applyFont="1" applyFill="1" applyBorder="1" applyAlignment="1" applyProtection="1">
      <alignment horizontal="right" vertical="center" wrapText="1"/>
      <protection hidden="1"/>
    </xf>
    <xf numFmtId="10" fontId="15" fillId="34" borderId="0" xfId="50" applyNumberFormat="1" applyFont="1" applyFill="1" applyBorder="1" applyAlignment="1" applyProtection="1">
      <alignment horizontal="right" vertical="center" wrapText="1"/>
      <protection hidden="1"/>
    </xf>
    <xf numFmtId="174" fontId="15" fillId="34" borderId="0" xfId="0" applyNumberFormat="1" applyFont="1" applyFill="1" applyBorder="1" applyAlignment="1" applyProtection="1">
      <alignment horizontal="right" vertical="center" wrapText="1"/>
      <protection hidden="1"/>
    </xf>
    <xf numFmtId="7" fontId="16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Alignment="1" applyProtection="1">
      <alignment/>
      <protection/>
    </xf>
    <xf numFmtId="14" fontId="6" fillId="34" borderId="0" xfId="0" applyNumberFormat="1" applyFont="1" applyFill="1" applyAlignment="1" applyProtection="1">
      <alignment/>
      <protection/>
    </xf>
    <xf numFmtId="0" fontId="19" fillId="34" borderId="0" xfId="0" applyFont="1" applyFill="1" applyAlignment="1" applyProtection="1">
      <alignment horizontal="left" vertical="center" wrapText="1"/>
      <protection/>
    </xf>
    <xf numFmtId="0" fontId="15" fillId="34" borderId="0" xfId="0" applyFont="1" applyFill="1" applyAlignment="1" applyProtection="1">
      <alignment horizontal="right"/>
      <protection/>
    </xf>
    <xf numFmtId="0" fontId="18" fillId="34" borderId="0" xfId="0" applyFont="1" applyFill="1" applyAlignment="1" applyProtection="1">
      <alignment horizontal="left"/>
      <protection/>
    </xf>
    <xf numFmtId="0" fontId="19" fillId="34" borderId="0" xfId="0" applyFont="1" applyFill="1" applyBorder="1" applyAlignment="1" applyProtection="1">
      <alignment horizontal="left" vertical="center" wrapText="1"/>
      <protection/>
    </xf>
    <xf numFmtId="0" fontId="19" fillId="34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0" fontId="15" fillId="4" borderId="13" xfId="50" applyNumberFormat="1" applyFont="1" applyFill="1" applyBorder="1" applyAlignment="1" applyProtection="1">
      <alignment horizontal="right" vertical="center" wrapText="1"/>
      <protection/>
    </xf>
    <xf numFmtId="0" fontId="19" fillId="35" borderId="18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62" fillId="37" borderId="19" xfId="0" applyFont="1" applyFill="1" applyBorder="1" applyAlignment="1">
      <alignment vertical="center" wrapText="1"/>
    </xf>
    <xf numFmtId="0" fontId="62" fillId="37" borderId="20" xfId="0" applyFont="1" applyFill="1" applyBorder="1" applyAlignment="1">
      <alignment vertical="center" wrapText="1"/>
    </xf>
    <xf numFmtId="0" fontId="62" fillId="37" borderId="21" xfId="0" applyFont="1" applyFill="1" applyBorder="1" applyAlignment="1">
      <alignment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 applyProtection="1">
      <alignment vertical="center"/>
      <protection/>
    </xf>
    <xf numFmtId="10" fontId="25" fillId="4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center"/>
      <protection/>
    </xf>
    <xf numFmtId="0" fontId="6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1" fillId="10" borderId="22" xfId="0" applyFont="1" applyFill="1" applyBorder="1" applyAlignment="1" applyProtection="1">
      <alignment horizontal="center" vertical="center" wrapText="1"/>
      <protection/>
    </xf>
    <xf numFmtId="0" fontId="21" fillId="10" borderId="23" xfId="0" applyFont="1" applyFill="1" applyBorder="1" applyAlignment="1" applyProtection="1">
      <alignment horizontal="center" vertical="center" wrapText="1"/>
      <protection/>
    </xf>
    <xf numFmtId="0" fontId="19" fillId="35" borderId="24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4" borderId="0" xfId="0" applyFont="1" applyFill="1" applyAlignment="1" applyProtection="1">
      <alignment horizontal="left" vertical="center" wrapText="1"/>
      <protection/>
    </xf>
    <xf numFmtId="0" fontId="18" fillId="4" borderId="0" xfId="0" applyFont="1" applyFill="1" applyAlignment="1" applyProtection="1">
      <alignment horizontal="left"/>
      <protection/>
    </xf>
    <xf numFmtId="0" fontId="19" fillId="4" borderId="0" xfId="0" applyFont="1" applyFill="1" applyBorder="1" applyAlignment="1" applyProtection="1">
      <alignment horizontal="left" vertical="center" wrapText="1"/>
      <protection/>
    </xf>
    <xf numFmtId="0" fontId="7" fillId="30" borderId="0" xfId="0" applyFont="1" applyFill="1" applyAlignment="1" applyProtection="1">
      <alignment horizontal="center" vertical="top" wrapText="1"/>
      <protection/>
    </xf>
    <xf numFmtId="0" fontId="8" fillId="34" borderId="0" xfId="0" applyFont="1" applyFill="1" applyAlignment="1" applyProtection="1">
      <alignment horizontal="center" vertical="top" wrapText="1"/>
      <protection/>
    </xf>
    <xf numFmtId="0" fontId="9" fillId="34" borderId="0" xfId="0" applyFont="1" applyFill="1" applyAlignment="1" applyProtection="1">
      <alignment horizontal="center" vertical="top" wrapText="1"/>
      <protection/>
    </xf>
    <xf numFmtId="0" fontId="22" fillId="34" borderId="0" xfId="0" applyFont="1" applyFill="1" applyAlignment="1" applyProtection="1">
      <alignment horizontal="center" vertical="top" wrapText="1"/>
      <protection/>
    </xf>
    <xf numFmtId="0" fontId="17" fillId="10" borderId="26" xfId="0" applyFont="1" applyFill="1" applyBorder="1" applyAlignment="1" applyProtection="1">
      <alignment horizontal="center" vertical="center" wrapText="1"/>
      <protection/>
    </xf>
    <xf numFmtId="0" fontId="17" fillId="10" borderId="27" xfId="0" applyFont="1" applyFill="1" applyBorder="1" applyAlignment="1" applyProtection="1">
      <alignment horizontal="center" vertical="center" wrapText="1"/>
      <protection/>
    </xf>
    <xf numFmtId="0" fontId="18" fillId="36" borderId="19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62" fillId="37" borderId="19" xfId="0" applyFont="1" applyFill="1" applyBorder="1" applyAlignment="1">
      <alignment vertical="center" wrapText="1"/>
    </xf>
    <xf numFmtId="0" fontId="62" fillId="37" borderId="20" xfId="0" applyFont="1" applyFill="1" applyBorder="1" applyAlignment="1">
      <alignment vertical="center" wrapText="1"/>
    </xf>
    <xf numFmtId="0" fontId="62" fillId="37" borderId="21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47"/>
  <sheetViews>
    <sheetView tabSelected="1" workbookViewId="0" topLeftCell="A1">
      <selection activeCell="E1" sqref="E1:E16384"/>
    </sheetView>
  </sheetViews>
  <sheetFormatPr defaultColWidth="26.140625" defaultRowHeight="0" customHeight="1" zeroHeight="1"/>
  <cols>
    <col min="1" max="1" width="6.421875" style="1" customWidth="1"/>
    <col min="2" max="2" width="79.00390625" style="1" customWidth="1"/>
    <col min="3" max="3" width="18.28125" style="1" customWidth="1"/>
    <col min="4" max="4" width="13.421875" style="41" customWidth="1"/>
    <col min="5" max="5" width="12.57421875" style="78" hidden="1" customWidth="1"/>
    <col min="6" max="6" width="17.140625" style="2" customWidth="1"/>
    <col min="7" max="254" width="9.140625" style="2" customWidth="1"/>
    <col min="255" max="16384" width="26.140625" style="2" customWidth="1"/>
  </cols>
  <sheetData>
    <row r="1" ht="12.75">
      <c r="E1"/>
    </row>
    <row r="2" spans="1:6" ht="30">
      <c r="A2" s="3"/>
      <c r="B2" s="88" t="s">
        <v>28</v>
      </c>
      <c r="C2" s="88"/>
      <c r="D2" s="42"/>
      <c r="F2" s="65"/>
    </row>
    <row r="3" spans="1:4" ht="12.75" customHeight="1">
      <c r="A3" s="3"/>
      <c r="B3" s="89"/>
      <c r="C3" s="89"/>
      <c r="D3" s="43"/>
    </row>
    <row r="4" spans="1:4" ht="12.75">
      <c r="A4" s="4"/>
      <c r="B4" s="90"/>
      <c r="C4" s="90"/>
      <c r="D4" s="44"/>
    </row>
    <row r="5" spans="1:4" ht="12.75">
      <c r="A5" s="4"/>
      <c r="B5" s="91" t="s">
        <v>25</v>
      </c>
      <c r="C5" s="91"/>
      <c r="D5" s="45"/>
    </row>
    <row r="6" spans="1:4" ht="13.5" thickBot="1">
      <c r="A6" s="4"/>
      <c r="B6" s="5"/>
      <c r="C6" s="5"/>
      <c r="D6" s="46"/>
    </row>
    <row r="7" spans="1:5" s="8" customFormat="1" ht="22.5" customHeight="1">
      <c r="A7" s="6"/>
      <c r="B7" s="92" t="s">
        <v>0</v>
      </c>
      <c r="C7" s="93"/>
      <c r="D7" s="47"/>
      <c r="E7" s="9">
        <v>43100</v>
      </c>
    </row>
    <row r="8" spans="1:5" s="8" customFormat="1" ht="36.75" customHeight="1" thickBot="1">
      <c r="A8" s="6"/>
      <c r="B8" s="81" t="s">
        <v>34</v>
      </c>
      <c r="C8" s="82"/>
      <c r="D8" s="48"/>
      <c r="E8" s="78"/>
    </row>
    <row r="9" spans="1:5" s="8" customFormat="1" ht="15">
      <c r="A9" s="6"/>
      <c r="B9" s="12"/>
      <c r="C9" s="13"/>
      <c r="D9" s="49"/>
      <c r="E9" s="78"/>
    </row>
    <row r="10" spans="1:5" s="17" customFormat="1" ht="15">
      <c r="A10" s="14"/>
      <c r="B10" s="15" t="s">
        <v>24</v>
      </c>
      <c r="C10" s="16">
        <v>0</v>
      </c>
      <c r="D10" s="50"/>
      <c r="E10" s="79">
        <f>IF(E7-C11&lt;0,0,E7-C11)</f>
        <v>198</v>
      </c>
    </row>
    <row r="11" spans="1:5" s="17" customFormat="1" ht="15">
      <c r="A11" s="14"/>
      <c r="B11" s="18" t="s">
        <v>23</v>
      </c>
      <c r="C11" s="19">
        <v>42902</v>
      </c>
      <c r="D11" s="51"/>
      <c r="E11" s="78">
        <f>IF(C11&lt;E7,(C12-E7),C12-C11)</f>
        <v>1</v>
      </c>
    </row>
    <row r="12" spans="1:5" s="17" customFormat="1" ht="15">
      <c r="A12" s="14"/>
      <c r="B12" s="18" t="s">
        <v>1</v>
      </c>
      <c r="C12" s="19">
        <v>43101</v>
      </c>
      <c r="D12" s="51"/>
      <c r="E12" s="78"/>
    </row>
    <row r="13" spans="1:5" s="17" customFormat="1" ht="15">
      <c r="A13" s="14"/>
      <c r="B13" s="20"/>
      <c r="C13" s="21"/>
      <c r="D13" s="52"/>
      <c r="E13" s="78"/>
    </row>
    <row r="14" spans="1:5" s="17" customFormat="1" ht="15">
      <c r="A14" s="14"/>
      <c r="B14" s="22" t="s">
        <v>5</v>
      </c>
      <c r="C14" s="23">
        <f>SUM(E10,E11)</f>
        <v>199</v>
      </c>
      <c r="D14" s="53"/>
      <c r="E14" s="78"/>
    </row>
    <row r="15" spans="1:5" s="17" customFormat="1" ht="33" customHeight="1">
      <c r="A15" s="14"/>
      <c r="B15" s="76" t="s">
        <v>32</v>
      </c>
      <c r="C15" s="77" t="str">
        <f>IF(C14&lt;365,"SI","Solo con proroga")</f>
        <v>SI</v>
      </c>
      <c r="D15" s="54"/>
      <c r="E15" s="78"/>
    </row>
    <row r="16" spans="1:5" s="17" customFormat="1" ht="18" customHeight="1">
      <c r="A16" s="14"/>
      <c r="B16" s="22" t="s">
        <v>38</v>
      </c>
      <c r="C16" s="24">
        <f>(C10/1000/366*E10)+(C10/333/365*E11)</f>
        <v>0</v>
      </c>
      <c r="D16" s="55"/>
      <c r="E16" s="78"/>
    </row>
    <row r="17" spans="1:5" s="17" customFormat="1" ht="15">
      <c r="A17" s="14"/>
      <c r="B17" s="22" t="s">
        <v>3</v>
      </c>
      <c r="C17" s="66">
        <f>IF(C15="SI",IF(C14&lt;=90,IF(C14&lt;=30,IF(C14&lt;=14,0.1*C14/100,1.5/100),1.66/100),3.75/100),3.75/100)</f>
        <v>0.0375</v>
      </c>
      <c r="D17" s="56"/>
      <c r="E17" s="78"/>
    </row>
    <row r="18" spans="1:5" s="17" customFormat="1" ht="15">
      <c r="A18" s="14"/>
      <c r="B18" s="22" t="s">
        <v>2</v>
      </c>
      <c r="C18" s="25">
        <f>C10*C17</f>
        <v>0</v>
      </c>
      <c r="D18" s="57"/>
      <c r="E18" s="78"/>
    </row>
    <row r="19" spans="1:5" s="8" customFormat="1" ht="19.5" customHeight="1" thickBot="1">
      <c r="A19" s="7"/>
      <c r="B19" s="26" t="s">
        <v>27</v>
      </c>
      <c r="C19" s="27">
        <f>C10+C18+C16</f>
        <v>0</v>
      </c>
      <c r="D19" s="58"/>
      <c r="E19" s="78"/>
    </row>
    <row r="20" spans="1:5" s="8" customFormat="1" ht="10.5" customHeight="1">
      <c r="A20" s="7"/>
      <c r="B20" s="7"/>
      <c r="C20" s="7"/>
      <c r="D20" s="58"/>
      <c r="E20" s="78"/>
    </row>
    <row r="21" spans="1:5" s="8" customFormat="1" ht="10.5" customHeight="1">
      <c r="A21" s="7"/>
      <c r="B21" s="7" t="s">
        <v>26</v>
      </c>
      <c r="C21" s="7"/>
      <c r="D21" s="59"/>
      <c r="E21" s="78"/>
    </row>
    <row r="22" spans="1:5" s="8" customFormat="1" ht="11.25" customHeight="1">
      <c r="A22" s="7"/>
      <c r="B22" s="7"/>
      <c r="C22" s="9"/>
      <c r="D22" s="60"/>
      <c r="E22" s="78"/>
    </row>
    <row r="23" spans="1:5" s="8" customFormat="1" ht="9.75" customHeight="1">
      <c r="A23" s="7"/>
      <c r="B23" s="38" t="s">
        <v>4</v>
      </c>
      <c r="C23" s="40"/>
      <c r="D23" s="60"/>
      <c r="E23" s="78"/>
    </row>
    <row r="24" spans="1:5" s="8" customFormat="1" ht="67.5" customHeight="1">
      <c r="A24" s="7"/>
      <c r="B24" s="85" t="s">
        <v>39</v>
      </c>
      <c r="C24" s="85"/>
      <c r="D24" s="61"/>
      <c r="E24" s="78"/>
    </row>
    <row r="25" spans="1:5" s="8" customFormat="1" ht="11.25" customHeight="1">
      <c r="A25" s="7"/>
      <c r="B25" s="10"/>
      <c r="C25" s="11"/>
      <c r="D25" s="62"/>
      <c r="E25" s="78"/>
    </row>
    <row r="26" spans="1:5" s="8" customFormat="1" ht="15" customHeight="1">
      <c r="A26" s="7"/>
      <c r="B26" s="86" t="s">
        <v>3</v>
      </c>
      <c r="C26" s="86"/>
      <c r="D26" s="63"/>
      <c r="E26" s="78"/>
    </row>
    <row r="27" spans="1:5" s="8" customFormat="1" ht="52.5" customHeight="1">
      <c r="A27" s="7"/>
      <c r="B27" s="87" t="s">
        <v>33</v>
      </c>
      <c r="C27" s="87"/>
      <c r="D27" s="64"/>
      <c r="E27" s="78"/>
    </row>
    <row r="28" spans="1:5" s="8" customFormat="1" ht="11.25" customHeight="1">
      <c r="A28" s="7"/>
      <c r="B28" s="35"/>
      <c r="C28" s="36"/>
      <c r="D28" s="64"/>
      <c r="E28" s="78"/>
    </row>
    <row r="29" spans="1:5" s="8" customFormat="1" ht="14.25" customHeight="1">
      <c r="A29" s="7"/>
      <c r="B29" s="37"/>
      <c r="C29" s="36"/>
      <c r="D29" s="63"/>
      <c r="E29" s="78"/>
    </row>
    <row r="30" spans="1:5" s="8" customFormat="1" ht="122.25" customHeight="1">
      <c r="A30" s="7"/>
      <c r="B30" s="87" t="s">
        <v>30</v>
      </c>
      <c r="C30" s="87"/>
      <c r="D30" s="63"/>
      <c r="E30" s="78"/>
    </row>
    <row r="31" spans="1:5" s="8" customFormat="1" ht="18.75" customHeight="1">
      <c r="A31" s="7"/>
      <c r="B31" s="7"/>
      <c r="C31" s="7"/>
      <c r="D31" s="58"/>
      <c r="E31" s="78"/>
    </row>
    <row r="32" spans="1:5" s="8" customFormat="1" ht="30" customHeight="1">
      <c r="A32" s="7"/>
      <c r="B32" s="68" t="s">
        <v>11</v>
      </c>
      <c r="C32" s="69"/>
      <c r="D32" s="75"/>
      <c r="E32" s="78"/>
    </row>
    <row r="33" spans="1:5" s="8" customFormat="1" ht="11.25" customHeight="1">
      <c r="A33" s="7"/>
      <c r="B33" s="72" t="s">
        <v>12</v>
      </c>
      <c r="C33" s="73"/>
      <c r="D33" s="74"/>
      <c r="E33" s="78"/>
    </row>
    <row r="34" spans="1:5" s="8" customFormat="1" ht="11.25" customHeight="1">
      <c r="A34" s="7"/>
      <c r="B34" s="83" t="s">
        <v>6</v>
      </c>
      <c r="C34" s="70" t="s">
        <v>7</v>
      </c>
      <c r="D34" s="71"/>
      <c r="E34" s="78"/>
    </row>
    <row r="35" spans="1:5" s="8" customFormat="1" ht="11.25" customHeight="1">
      <c r="A35" s="7"/>
      <c r="B35" s="84"/>
      <c r="C35" s="67" t="s">
        <v>8</v>
      </c>
      <c r="D35" s="67" t="s">
        <v>9</v>
      </c>
      <c r="E35" s="78"/>
    </row>
    <row r="36" spans="1:5" s="8" customFormat="1" ht="11.25" customHeight="1">
      <c r="A36" s="7"/>
      <c r="B36" s="28" t="s">
        <v>13</v>
      </c>
      <c r="C36" s="30">
        <v>3912</v>
      </c>
      <c r="D36" s="30" t="s">
        <v>10</v>
      </c>
      <c r="E36" s="78"/>
    </row>
    <row r="37" spans="1:5" s="8" customFormat="1" ht="11.25" customHeight="1">
      <c r="A37" s="7"/>
      <c r="B37" s="29" t="s">
        <v>14</v>
      </c>
      <c r="C37" s="30">
        <v>3914</v>
      </c>
      <c r="D37" s="30" t="s">
        <v>10</v>
      </c>
      <c r="E37" s="78"/>
    </row>
    <row r="38" spans="1:5" s="8" customFormat="1" ht="11.25" customHeight="1">
      <c r="A38" s="7"/>
      <c r="B38" s="29" t="s">
        <v>15</v>
      </c>
      <c r="C38" s="30">
        <v>3916</v>
      </c>
      <c r="D38" s="30" t="s">
        <v>10</v>
      </c>
      <c r="E38" s="78"/>
    </row>
    <row r="39" spans="1:5" s="8" customFormat="1" ht="11.25" customHeight="1">
      <c r="A39" s="7"/>
      <c r="B39" s="29" t="s">
        <v>16</v>
      </c>
      <c r="C39" s="30">
        <v>3918</v>
      </c>
      <c r="D39" s="31" t="s">
        <v>10</v>
      </c>
      <c r="E39" s="78"/>
    </row>
    <row r="40" spans="1:5" s="8" customFormat="1" ht="33" customHeight="1">
      <c r="A40" s="7"/>
      <c r="B40" s="29" t="s">
        <v>17</v>
      </c>
      <c r="C40" s="30">
        <v>3930</v>
      </c>
      <c r="D40" s="30">
        <v>3925</v>
      </c>
      <c r="E40" s="78"/>
    </row>
    <row r="41" spans="1:5" s="8" customFormat="1" ht="22.5">
      <c r="A41" s="7"/>
      <c r="B41" s="28" t="s">
        <v>18</v>
      </c>
      <c r="C41" s="32">
        <v>3958</v>
      </c>
      <c r="D41" s="33"/>
      <c r="E41" s="78"/>
    </row>
    <row r="42" spans="1:5" s="8" customFormat="1" ht="22.5">
      <c r="A42" s="7"/>
      <c r="B42" s="28" t="s">
        <v>19</v>
      </c>
      <c r="C42" s="32">
        <v>3959</v>
      </c>
      <c r="D42" s="34"/>
      <c r="E42" s="78"/>
    </row>
    <row r="43" spans="1:5" s="8" customFormat="1" ht="22.5">
      <c r="A43" s="7"/>
      <c r="B43" s="28" t="s">
        <v>20</v>
      </c>
      <c r="C43" s="32">
        <v>3960</v>
      </c>
      <c r="D43" s="34"/>
      <c r="E43" s="78"/>
    </row>
    <row r="44" spans="1:5" s="8" customFormat="1" ht="22.5">
      <c r="A44" s="7"/>
      <c r="B44" s="28" t="s">
        <v>21</v>
      </c>
      <c r="C44" s="32">
        <v>3961</v>
      </c>
      <c r="D44" s="34"/>
      <c r="E44" s="78"/>
    </row>
    <row r="45" spans="1:5" s="8" customFormat="1" ht="10.5" customHeight="1">
      <c r="A45" s="7"/>
      <c r="B45" s="28" t="s">
        <v>22</v>
      </c>
      <c r="C45" s="32">
        <v>3944</v>
      </c>
      <c r="D45" s="34"/>
      <c r="E45" s="78"/>
    </row>
    <row r="46" spans="1:5" s="8" customFormat="1" ht="10.5" customHeight="1">
      <c r="A46" s="7"/>
      <c r="B46" s="7"/>
      <c r="C46" s="7"/>
      <c r="D46" s="58"/>
      <c r="E46" s="78"/>
    </row>
    <row r="47" spans="2:4" ht="12.75">
      <c r="B47" s="7"/>
      <c r="C47" s="7"/>
      <c r="D47" s="58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0" customHeight="1" hidden="1"/>
    <row r="82" ht="0" customHeight="1" hidden="1"/>
  </sheetData>
  <sheetProtection/>
  <mergeCells count="11">
    <mergeCell ref="B2:C2"/>
    <mergeCell ref="B3:C3"/>
    <mergeCell ref="B4:C4"/>
    <mergeCell ref="B5:C5"/>
    <mergeCell ref="B7:C7"/>
    <mergeCell ref="B8:C8"/>
    <mergeCell ref="B34:B35"/>
    <mergeCell ref="B24:C24"/>
    <mergeCell ref="B26:C26"/>
    <mergeCell ref="B27:C27"/>
    <mergeCell ref="B30:C30"/>
  </mergeCells>
  <dataValidations count="1">
    <dataValidation errorStyle="warning" type="custom" allowBlank="1" showInputMessage="1" showErrorMessage="1" errorTitle="Attenzione" error="Inserire &quot;SI&quot; o &quot;NO&quot;" sqref="F9">
      <formula1>"SI;NO"</formula1>
    </dataValidation>
  </dataValidations>
  <printOptions horizontalCentered="1"/>
  <pageMargins left="0.7874015748031497" right="0.7874015748031497" top="1.1811023622047245" bottom="1.1811023622047245" header="0.5118110236220472" footer="0.5118110236220472"/>
  <pageSetup fitToHeight="1" fitToWidth="1" horizontalDpi="600" verticalDpi="600" orientation="portrait" paperSize="9" scale="70" r:id="rId3"/>
  <headerFooter alignWithMargins="0">
    <oddFooter>&amp;C&amp;7Grafiche E.Gaspari S.r.l. - Cod. 853540.5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IU81"/>
  <sheetViews>
    <sheetView view="pageLayout" workbookViewId="0" topLeftCell="A1">
      <selection activeCell="E7" sqref="E1:E16384"/>
    </sheetView>
  </sheetViews>
  <sheetFormatPr defaultColWidth="13.00390625" defaultRowHeight="12.75" zeroHeight="1"/>
  <cols>
    <col min="1" max="1" width="6.421875" style="1" customWidth="1"/>
    <col min="2" max="2" width="78.00390625" style="1" customWidth="1"/>
    <col min="3" max="3" width="18.57421875" style="1" customWidth="1"/>
    <col min="4" max="4" width="14.28125" style="1" customWidth="1"/>
    <col min="5" max="5" width="13.00390625" style="2" hidden="1" customWidth="1"/>
    <col min="6" max="250" width="13.00390625" style="2" customWidth="1"/>
    <col min="251" max="251" width="11.7109375" style="2" customWidth="1"/>
    <col min="252" max="252" width="6.140625" style="2" customWidth="1"/>
    <col min="253" max="253" width="3.140625" style="2" customWidth="1"/>
    <col min="254" max="254" width="5.57421875" style="2" customWidth="1"/>
    <col min="255" max="16384" width="13.00390625" style="2" customWidth="1"/>
  </cols>
  <sheetData>
    <row r="1" spans="5:255" ht="12.75">
      <c r="E1" s="80"/>
      <c r="IU1" s="102"/>
    </row>
    <row r="2" spans="1:255" ht="30">
      <c r="A2" s="3"/>
      <c r="B2" s="88" t="s">
        <v>28</v>
      </c>
      <c r="C2" s="88"/>
      <c r="E2" s="80"/>
      <c r="IU2" s="102"/>
    </row>
    <row r="3" spans="1:255" ht="12.75" customHeight="1">
      <c r="A3" s="3"/>
      <c r="B3" s="89"/>
      <c r="C3" s="89"/>
      <c r="E3" s="80"/>
      <c r="IU3" s="102"/>
    </row>
    <row r="4" spans="1:255" ht="12.75">
      <c r="A4" s="4"/>
      <c r="B4" s="90"/>
      <c r="C4" s="90"/>
      <c r="E4" s="80"/>
      <c r="IU4" s="102"/>
    </row>
    <row r="5" spans="1:255" ht="12.75">
      <c r="A5" s="4"/>
      <c r="B5" s="91" t="s">
        <v>29</v>
      </c>
      <c r="C5" s="91"/>
      <c r="E5" s="80"/>
      <c r="IU5" s="102"/>
    </row>
    <row r="6" spans="1:255" ht="13.5" thickBot="1">
      <c r="A6" s="4"/>
      <c r="B6" s="5"/>
      <c r="C6" s="5"/>
      <c r="E6" s="80"/>
      <c r="IU6" s="102"/>
    </row>
    <row r="7" spans="1:255" s="8" customFormat="1" ht="22.5" customHeight="1">
      <c r="A7" s="6"/>
      <c r="B7" s="92" t="s">
        <v>0</v>
      </c>
      <c r="C7" s="93"/>
      <c r="D7" s="47"/>
      <c r="E7" s="9">
        <v>42735</v>
      </c>
      <c r="IU7" s="102"/>
    </row>
    <row r="8" spans="1:255" s="8" customFormat="1" ht="35.25" customHeight="1" thickBot="1">
      <c r="A8" s="6"/>
      <c r="B8" s="81" t="s">
        <v>34</v>
      </c>
      <c r="C8" s="82"/>
      <c r="D8" s="48"/>
      <c r="E8" s="78"/>
      <c r="IU8" s="102"/>
    </row>
    <row r="9" spans="1:255" s="8" customFormat="1" ht="15">
      <c r="A9" s="6"/>
      <c r="B9" s="12"/>
      <c r="C9" s="13"/>
      <c r="D9" s="49"/>
      <c r="E9" s="78"/>
      <c r="IU9" s="102"/>
    </row>
    <row r="10" spans="1:255" s="17" customFormat="1" ht="15">
      <c r="A10" s="14"/>
      <c r="B10" s="15" t="s">
        <v>24</v>
      </c>
      <c r="C10" s="16">
        <v>0</v>
      </c>
      <c r="D10" s="50"/>
      <c r="E10" s="79">
        <f>IF(E7-C11&lt;0,0,E7-C11)</f>
        <v>15</v>
      </c>
      <c r="IU10" s="102"/>
    </row>
    <row r="11" spans="1:255" s="17" customFormat="1" ht="15">
      <c r="A11" s="14"/>
      <c r="B11" s="18" t="s">
        <v>23</v>
      </c>
      <c r="C11" s="19">
        <v>42720</v>
      </c>
      <c r="D11" s="51"/>
      <c r="E11" s="78">
        <f>IF(C11&lt;E7,(C12-E7),C12-C11)</f>
        <v>1</v>
      </c>
      <c r="IU11" s="102"/>
    </row>
    <row r="12" spans="1:255" s="17" customFormat="1" ht="15">
      <c r="A12" s="14"/>
      <c r="B12" s="18" t="s">
        <v>1</v>
      </c>
      <c r="C12" s="19">
        <v>42736</v>
      </c>
      <c r="D12" s="51"/>
      <c r="E12" s="78"/>
      <c r="IU12" s="102"/>
    </row>
    <row r="13" spans="1:255" s="17" customFormat="1" ht="15">
      <c r="A13" s="14"/>
      <c r="B13" s="20"/>
      <c r="C13" s="21"/>
      <c r="D13" s="52"/>
      <c r="E13" s="78"/>
      <c r="IU13" s="102"/>
    </row>
    <row r="14" spans="1:255" s="17" customFormat="1" ht="15">
      <c r="A14" s="14"/>
      <c r="B14" s="22" t="s">
        <v>5</v>
      </c>
      <c r="C14" s="23">
        <f>SUM(E10,E11)</f>
        <v>16</v>
      </c>
      <c r="D14" s="53"/>
      <c r="E14" s="78"/>
      <c r="IU14" s="102"/>
    </row>
    <row r="15" spans="1:255" s="17" customFormat="1" ht="32.25" customHeight="1">
      <c r="A15" s="14"/>
      <c r="B15" s="76" t="s">
        <v>32</v>
      </c>
      <c r="C15" s="77" t="str">
        <f>IF(C14&lt;365,"SI","Solo con proroga")</f>
        <v>SI</v>
      </c>
      <c r="D15" s="54"/>
      <c r="E15" s="78"/>
      <c r="IU15" s="102"/>
    </row>
    <row r="16" spans="1:255" s="17" customFormat="1" ht="20.25" customHeight="1">
      <c r="A16" s="14"/>
      <c r="B16" s="22" t="s">
        <v>37</v>
      </c>
      <c r="C16" s="24">
        <f>(C10/500/366*E10)+(C10/1000/365*E11)</f>
        <v>0</v>
      </c>
      <c r="D16" s="55"/>
      <c r="E16" s="78"/>
      <c r="IU16" s="102"/>
    </row>
    <row r="17" spans="1:255" s="17" customFormat="1" ht="15">
      <c r="A17" s="14"/>
      <c r="B17" s="22" t="s">
        <v>3</v>
      </c>
      <c r="C17" s="66">
        <f>IF(C15="SI",IF(C14&lt;=90,IF(C14&lt;=30,IF(C14&lt;=14,0.1*C14/100,1.5/100),1.66/100),3.75/100),3.75/100)</f>
        <v>0.015</v>
      </c>
      <c r="D17" s="56"/>
      <c r="E17" s="78"/>
      <c r="IU17" s="102"/>
    </row>
    <row r="18" spans="1:255" s="17" customFormat="1" ht="15">
      <c r="A18" s="14"/>
      <c r="B18" s="22" t="s">
        <v>2</v>
      </c>
      <c r="C18" s="25">
        <f>C10*C17</f>
        <v>0</v>
      </c>
      <c r="D18" s="57"/>
      <c r="E18" s="78"/>
      <c r="IU18" s="102"/>
    </row>
    <row r="19" spans="1:255" s="8" customFormat="1" ht="22.5" customHeight="1" thickBot="1">
      <c r="A19" s="7"/>
      <c r="B19" s="26" t="s">
        <v>35</v>
      </c>
      <c r="C19" s="27">
        <f>C10+C18+C16</f>
        <v>0</v>
      </c>
      <c r="D19" s="58"/>
      <c r="E19" s="78"/>
      <c r="IU19" s="102"/>
    </row>
    <row r="20" spans="1:255" s="8" customFormat="1" ht="10.5" customHeight="1">
      <c r="A20" s="7"/>
      <c r="B20" s="7" t="s">
        <v>26</v>
      </c>
      <c r="C20" s="7"/>
      <c r="D20" s="7"/>
      <c r="E20" s="80"/>
      <c r="IU20" s="102"/>
    </row>
    <row r="21" spans="1:255" s="8" customFormat="1" ht="10.5" customHeight="1">
      <c r="A21" s="7"/>
      <c r="B21" s="7"/>
      <c r="C21" s="9"/>
      <c r="D21" s="7"/>
      <c r="E21" s="80"/>
      <c r="IU21" s="102"/>
    </row>
    <row r="22" spans="1:255" s="8" customFormat="1" ht="11.25" customHeight="1">
      <c r="A22" s="7"/>
      <c r="B22" s="38" t="s">
        <v>4</v>
      </c>
      <c r="C22" s="39"/>
      <c r="D22" s="7"/>
      <c r="E22" s="80"/>
      <c r="IU22" s="102"/>
    </row>
    <row r="23" spans="1:255" s="8" customFormat="1" ht="74.25" customHeight="1">
      <c r="A23" s="7"/>
      <c r="B23" s="85" t="s">
        <v>36</v>
      </c>
      <c r="C23" s="85"/>
      <c r="D23" s="7"/>
      <c r="E23" s="80"/>
      <c r="IU23" s="102"/>
    </row>
    <row r="24" spans="1:255" s="8" customFormat="1" ht="15">
      <c r="A24" s="7"/>
      <c r="B24" s="10"/>
      <c r="C24" s="11"/>
      <c r="D24" s="7"/>
      <c r="E24" s="80"/>
      <c r="IU24" s="102"/>
    </row>
    <row r="25" spans="1:255" s="8" customFormat="1" ht="11.25" customHeight="1">
      <c r="A25" s="7"/>
      <c r="B25" s="86" t="s">
        <v>3</v>
      </c>
      <c r="C25" s="86"/>
      <c r="D25" s="7"/>
      <c r="E25" s="80"/>
      <c r="IU25" s="102"/>
    </row>
    <row r="26" spans="1:255" s="8" customFormat="1" ht="53.25" customHeight="1">
      <c r="A26" s="7"/>
      <c r="B26" s="87" t="s">
        <v>33</v>
      </c>
      <c r="C26" s="87"/>
      <c r="D26" s="7"/>
      <c r="E26" s="80"/>
      <c r="IU26" s="102"/>
    </row>
    <row r="27" spans="1:255" s="8" customFormat="1" ht="11.25" customHeight="1">
      <c r="A27" s="7"/>
      <c r="B27" s="35"/>
      <c r="C27" s="36"/>
      <c r="D27" s="7"/>
      <c r="E27" s="80"/>
      <c r="IU27" s="102"/>
    </row>
    <row r="28" spans="1:255" s="8" customFormat="1" ht="11.25" customHeight="1">
      <c r="A28" s="7"/>
      <c r="B28" s="37"/>
      <c r="C28" s="36"/>
      <c r="D28" s="7"/>
      <c r="E28" s="80"/>
      <c r="IU28" s="102"/>
    </row>
    <row r="29" spans="1:255" s="8" customFormat="1" ht="112.5" customHeight="1">
      <c r="A29" s="7"/>
      <c r="B29" s="87" t="s">
        <v>31</v>
      </c>
      <c r="C29" s="87"/>
      <c r="D29" s="7"/>
      <c r="E29" s="80"/>
      <c r="IU29" s="102"/>
    </row>
    <row r="30" spans="1:255" s="8" customFormat="1" ht="10.5" customHeight="1">
      <c r="A30" s="7"/>
      <c r="B30" s="7"/>
      <c r="C30" s="7"/>
      <c r="D30" s="7"/>
      <c r="E30" s="80"/>
      <c r="IU30" s="102"/>
    </row>
    <row r="31" spans="1:255" s="8" customFormat="1" ht="18.75" customHeight="1">
      <c r="A31" s="7"/>
      <c r="B31" s="94" t="s">
        <v>11</v>
      </c>
      <c r="C31" s="95"/>
      <c r="D31" s="96"/>
      <c r="E31" s="80"/>
      <c r="IU31" s="102"/>
    </row>
    <row r="32" spans="1:255" s="8" customFormat="1" ht="30" customHeight="1">
      <c r="A32" s="7"/>
      <c r="B32" s="99" t="s">
        <v>12</v>
      </c>
      <c r="C32" s="100"/>
      <c r="D32" s="101"/>
      <c r="E32" s="80"/>
      <c r="IU32" s="102"/>
    </row>
    <row r="33" spans="1:255" s="8" customFormat="1" ht="11.25" customHeight="1">
      <c r="A33" s="7"/>
      <c r="B33" s="83" t="s">
        <v>6</v>
      </c>
      <c r="C33" s="97" t="s">
        <v>7</v>
      </c>
      <c r="D33" s="98"/>
      <c r="E33" s="80"/>
      <c r="IU33" s="102"/>
    </row>
    <row r="34" spans="1:255" s="8" customFormat="1" ht="11.25" customHeight="1">
      <c r="A34" s="7"/>
      <c r="B34" s="84"/>
      <c r="C34" s="67" t="s">
        <v>8</v>
      </c>
      <c r="D34" s="67" t="s">
        <v>9</v>
      </c>
      <c r="E34" s="80"/>
      <c r="IU34" s="102"/>
    </row>
    <row r="35" spans="1:255" s="8" customFormat="1" ht="22.5">
      <c r="A35" s="7"/>
      <c r="B35" s="28" t="s">
        <v>13</v>
      </c>
      <c r="C35" s="30">
        <v>3912</v>
      </c>
      <c r="D35" s="30" t="s">
        <v>10</v>
      </c>
      <c r="E35" s="80"/>
      <c r="IU35" s="102"/>
    </row>
    <row r="36" spans="1:255" s="8" customFormat="1" ht="11.25" customHeight="1">
      <c r="A36" s="7"/>
      <c r="B36" s="29" t="s">
        <v>14</v>
      </c>
      <c r="C36" s="30">
        <v>3914</v>
      </c>
      <c r="D36" s="30" t="s">
        <v>10</v>
      </c>
      <c r="E36" s="80"/>
      <c r="IU36" s="102"/>
    </row>
    <row r="37" spans="1:255" s="8" customFormat="1" ht="11.25" customHeight="1">
      <c r="A37" s="7"/>
      <c r="B37" s="29" t="s">
        <v>15</v>
      </c>
      <c r="C37" s="30">
        <v>3916</v>
      </c>
      <c r="D37" s="30" t="s">
        <v>10</v>
      </c>
      <c r="E37" s="80"/>
      <c r="IU37" s="102"/>
    </row>
    <row r="38" spans="1:255" s="8" customFormat="1" ht="11.25" customHeight="1">
      <c r="A38" s="7"/>
      <c r="B38" s="29" t="s">
        <v>16</v>
      </c>
      <c r="C38" s="30">
        <v>3918</v>
      </c>
      <c r="D38" s="31" t="s">
        <v>10</v>
      </c>
      <c r="E38" s="80"/>
      <c r="IU38" s="102"/>
    </row>
    <row r="39" spans="1:255" s="8" customFormat="1" ht="22.5">
      <c r="A39" s="7"/>
      <c r="B39" s="29" t="s">
        <v>17</v>
      </c>
      <c r="C39" s="30">
        <v>3930</v>
      </c>
      <c r="D39" s="30">
        <v>3925</v>
      </c>
      <c r="E39" s="80"/>
      <c r="IU39" s="102"/>
    </row>
    <row r="40" spans="1:255" s="8" customFormat="1" ht="33" customHeight="1">
      <c r="A40" s="7"/>
      <c r="B40" s="28" t="s">
        <v>18</v>
      </c>
      <c r="C40" s="32">
        <v>3958</v>
      </c>
      <c r="D40" s="33"/>
      <c r="E40" s="80"/>
      <c r="IU40" s="102"/>
    </row>
    <row r="41" spans="1:255" s="8" customFormat="1" ht="22.5">
      <c r="A41" s="7"/>
      <c r="B41" s="28" t="s">
        <v>19</v>
      </c>
      <c r="C41" s="32">
        <v>3959</v>
      </c>
      <c r="D41" s="34"/>
      <c r="E41" s="80"/>
      <c r="IU41" s="102"/>
    </row>
    <row r="42" spans="1:255" s="8" customFormat="1" ht="22.5">
      <c r="A42" s="7"/>
      <c r="B42" s="28" t="s">
        <v>20</v>
      </c>
      <c r="C42" s="32">
        <v>3960</v>
      </c>
      <c r="D42" s="34"/>
      <c r="E42" s="80"/>
      <c r="IU42" s="102"/>
    </row>
    <row r="43" spans="1:255" s="8" customFormat="1" ht="22.5">
      <c r="A43" s="7"/>
      <c r="B43" s="28" t="s">
        <v>21</v>
      </c>
      <c r="C43" s="32">
        <v>3961</v>
      </c>
      <c r="D43" s="34"/>
      <c r="E43" s="80"/>
      <c r="IU43" s="102"/>
    </row>
    <row r="44" spans="1:255" s="8" customFormat="1" ht="22.5">
      <c r="A44" s="7"/>
      <c r="B44" s="28" t="s">
        <v>22</v>
      </c>
      <c r="C44" s="32">
        <v>3944</v>
      </c>
      <c r="D44" s="34"/>
      <c r="E44" s="80"/>
      <c r="IU44" s="102"/>
    </row>
    <row r="45" spans="1:255" s="8" customFormat="1" ht="10.5" customHeight="1">
      <c r="A45" s="7"/>
      <c r="B45" s="7"/>
      <c r="C45" s="7"/>
      <c r="D45" s="7"/>
      <c r="E45" s="80"/>
      <c r="IU45" s="102"/>
    </row>
    <row r="46" spans="1:255" s="8" customFormat="1" ht="10.5" customHeight="1">
      <c r="A46" s="7"/>
      <c r="B46" s="7"/>
      <c r="C46" s="7"/>
      <c r="D46" s="7"/>
      <c r="E46" s="80"/>
      <c r="IU46" s="102"/>
    </row>
    <row r="47" spans="5:255" ht="12.75">
      <c r="E47" s="80"/>
      <c r="IU47" s="102"/>
    </row>
    <row r="48" spans="5:255" ht="12.75">
      <c r="E48" s="80"/>
      <c r="IU48" s="102"/>
    </row>
    <row r="49" spans="5:255" ht="12.75">
      <c r="E49" s="80"/>
      <c r="IU49" s="102"/>
    </row>
    <row r="50" spans="5:255" ht="12.75">
      <c r="E50" s="80"/>
      <c r="IU50" s="102"/>
    </row>
    <row r="51" spans="5:255" ht="12.75">
      <c r="E51" s="80"/>
      <c r="IU51" s="102"/>
    </row>
    <row r="52" spans="5:255" ht="12.75">
      <c r="E52" s="80"/>
      <c r="IU52" s="102"/>
    </row>
    <row r="53" spans="5:255" ht="12.75">
      <c r="E53" s="80"/>
      <c r="IU53" s="102"/>
    </row>
    <row r="54" spans="5:255" ht="12.75">
      <c r="E54" s="80"/>
      <c r="IU54" s="102"/>
    </row>
    <row r="55" spans="5:255" ht="12.75">
      <c r="E55" s="80"/>
      <c r="IU55" s="102"/>
    </row>
    <row r="56" spans="5:255" ht="12.75">
      <c r="E56" s="80"/>
      <c r="IU56" s="102"/>
    </row>
    <row r="57" spans="5:255" ht="12.75">
      <c r="E57" s="80"/>
      <c r="IU57" s="102"/>
    </row>
    <row r="58" spans="5:255" ht="12.75">
      <c r="E58" s="80"/>
      <c r="IU58" s="102"/>
    </row>
    <row r="59" spans="5:255" ht="12.75">
      <c r="E59" s="80"/>
      <c r="IU59" s="102"/>
    </row>
    <row r="60" spans="5:255" ht="12.75">
      <c r="E60" s="80"/>
      <c r="IU60" s="102"/>
    </row>
    <row r="61" spans="5:255" ht="12.75">
      <c r="E61" s="80"/>
      <c r="IU61" s="102"/>
    </row>
    <row r="62" spans="5:255" ht="12.75">
      <c r="E62" s="80"/>
      <c r="IU62" s="102"/>
    </row>
    <row r="63" spans="5:255" ht="12.75">
      <c r="E63" s="80"/>
      <c r="IU63" s="102"/>
    </row>
    <row r="64" spans="5:255" ht="12.75">
      <c r="E64" s="80"/>
      <c r="IU64" s="102"/>
    </row>
    <row r="65" spans="5:255" ht="12.75">
      <c r="E65" s="80"/>
      <c r="IU65" s="102"/>
    </row>
    <row r="66" spans="5:255" ht="12.75">
      <c r="E66" s="80"/>
      <c r="IU66" s="102"/>
    </row>
    <row r="67" spans="5:255" ht="12.75">
      <c r="E67" s="80"/>
      <c r="IU67" s="102"/>
    </row>
    <row r="68" spans="5:255" ht="12.75">
      <c r="E68" s="80"/>
      <c r="IU68" s="102"/>
    </row>
    <row r="69" spans="5:255" ht="12.75">
      <c r="E69" s="80"/>
      <c r="IU69" s="102"/>
    </row>
    <row r="70" spans="5:255" ht="12.75">
      <c r="E70" s="80"/>
      <c r="IU70" s="102"/>
    </row>
    <row r="71" spans="5:255" ht="12.75">
      <c r="E71" s="80"/>
      <c r="IU71" s="102"/>
    </row>
    <row r="72" spans="5:255" ht="12.75">
      <c r="E72" s="80"/>
      <c r="IU72" s="102"/>
    </row>
    <row r="73" spans="5:255" ht="12.75">
      <c r="E73" s="80"/>
      <c r="IU73" s="102"/>
    </row>
    <row r="74" spans="5:255" ht="12.75">
      <c r="E74" s="80"/>
      <c r="IU74" s="102"/>
    </row>
    <row r="75" spans="5:255" ht="12.75">
      <c r="E75" s="80"/>
      <c r="IU75" s="102"/>
    </row>
    <row r="76" spans="5:255" ht="12.75">
      <c r="E76" s="80"/>
      <c r="IU76" s="102"/>
    </row>
    <row r="77" spans="5:255" ht="12.75">
      <c r="E77" s="80"/>
      <c r="IU77" s="102"/>
    </row>
    <row r="78" spans="5:255" ht="12.75">
      <c r="E78" s="80"/>
      <c r="IU78" s="102"/>
    </row>
    <row r="79" spans="5:255" ht="12.75">
      <c r="E79" s="80"/>
      <c r="IU79" s="102"/>
    </row>
    <row r="80" spans="5:255" ht="12.75">
      <c r="E80" s="80"/>
      <c r="IU80" s="102"/>
    </row>
    <row r="81" ht="12.75">
      <c r="E81" s="80"/>
    </row>
  </sheetData>
  <sheetProtection/>
  <mergeCells count="15">
    <mergeCell ref="IU1:IU80"/>
    <mergeCell ref="B8:C8"/>
    <mergeCell ref="B2:C2"/>
    <mergeCell ref="B3:C3"/>
    <mergeCell ref="B4:C4"/>
    <mergeCell ref="B5:C5"/>
    <mergeCell ref="B7:C7"/>
    <mergeCell ref="B29:C29"/>
    <mergeCell ref="B31:D31"/>
    <mergeCell ref="B33:B34"/>
    <mergeCell ref="C33:D33"/>
    <mergeCell ref="B32:D32"/>
    <mergeCell ref="B23:C23"/>
    <mergeCell ref="B26:C26"/>
    <mergeCell ref="B25:C25"/>
  </mergeCells>
  <printOptions horizontalCentered="1"/>
  <pageMargins left="0.7874015748031497" right="0.7874015748031497" top="1.1811023622047245" bottom="1.1811023622047245" header="0.5118110236220472" footer="0.5118110236220472"/>
  <pageSetup fitToHeight="1" fitToWidth="1" horizontalDpi="600" verticalDpi="600" orientation="portrait" paperSize="9" scale="10" r:id="rId3"/>
  <headerFooter alignWithMargins="0">
    <oddFooter>&amp;C&amp;7Grafiche E.Gaspari S.r.l. - Cod. 853540.5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S.r.l.</dc:creator>
  <cp:keywords/>
  <dc:description/>
  <cp:lastModifiedBy>Riccardo Moraldi</cp:lastModifiedBy>
  <cp:lastPrinted>2012-06-20T07:38:14Z</cp:lastPrinted>
  <dcterms:created xsi:type="dcterms:W3CDTF">2006-11-29T09:03:26Z</dcterms:created>
  <dcterms:modified xsi:type="dcterms:W3CDTF">2018-04-16T15:25:07Z</dcterms:modified>
  <cp:category/>
  <cp:version/>
  <cp:contentType/>
  <cp:contentStatus/>
</cp:coreProperties>
</file>