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265" activeTab="5"/>
  </bookViews>
  <sheets>
    <sheet name="COMUNALI_VOTANTI_VOTI" sheetId="1" r:id="rId1"/>
    <sheet name="REFERENDUM VOTANTI" sheetId="2" r:id="rId2"/>
    <sheet name="REFERENDUM VOTI" sheetId="3" r:id="rId3"/>
    <sheet name="% Votanti" sheetId="4" r:id="rId4"/>
    <sheet name="PREFERENZE COMUNALI" sheetId="5" r:id="rId5"/>
    <sheet name="ELETTI COMUNALI" sheetId="6" r:id="rId6"/>
  </sheets>
  <definedNames/>
  <calcPr fullCalcOnLoad="1"/>
</workbook>
</file>

<file path=xl/sharedStrings.xml><?xml version="1.0" encoding="utf-8"?>
<sst xmlns="http://schemas.openxmlformats.org/spreadsheetml/2006/main" count="321" uniqueCount="147">
  <si>
    <t>Totale</t>
  </si>
  <si>
    <t>M.</t>
  </si>
  <si>
    <t>F.</t>
  </si>
  <si>
    <t>Sez.</t>
  </si>
  <si>
    <t>n. 1</t>
  </si>
  <si>
    <t>n. 2</t>
  </si>
  <si>
    <t>Tot.</t>
  </si>
  <si>
    <t>Refer.</t>
  </si>
  <si>
    <t>Sezione  n.   1</t>
  </si>
  <si>
    <t>Sezione  n.   2</t>
  </si>
  <si>
    <t>n.  1</t>
  </si>
  <si>
    <t>n.  2</t>
  </si>
  <si>
    <t>perc.</t>
  </si>
  <si>
    <t>VOTI  VALIDI</t>
  </si>
  <si>
    <t>SI</t>
  </si>
  <si>
    <t>NO</t>
  </si>
  <si>
    <t>VOTI     NON   VALIDI</t>
  </si>
  <si>
    <t>NULLE</t>
  </si>
  <si>
    <t>BIAN-</t>
  </si>
  <si>
    <t>CHE</t>
  </si>
  <si>
    <t>Ref.</t>
  </si>
  <si>
    <t>Voti</t>
  </si>
  <si>
    <t>Riscontro Percentuali Votanti</t>
  </si>
  <si>
    <t>data</t>
  </si>
  <si>
    <t>ore 11</t>
  </si>
  <si>
    <t>ore 12</t>
  </si>
  <si>
    <t>ore 17</t>
  </si>
  <si>
    <t>ore 19</t>
  </si>
  <si>
    <t>ore 22</t>
  </si>
  <si>
    <t>Parlamento Europeo</t>
  </si>
  <si>
    <t>Regionali</t>
  </si>
  <si>
    <t>Referendum</t>
  </si>
  <si>
    <t>Politiche</t>
  </si>
  <si>
    <t>Provinciali</t>
  </si>
  <si>
    <t>Provinciali (ballottaggio)</t>
  </si>
  <si>
    <t>Comunali</t>
  </si>
  <si>
    <t>Tipo   Elezione</t>
  </si>
  <si>
    <t>Comunali (2° g. di vot)</t>
  </si>
  <si>
    <t>ore 15:</t>
  </si>
  <si>
    <t>Referendum (2° giorno)</t>
  </si>
  <si>
    <t>n.  3</t>
  </si>
  <si>
    <t>n. 3</t>
  </si>
  <si>
    <t>ore 15</t>
  </si>
  <si>
    <t>Parlamento Europeo (1)</t>
  </si>
  <si>
    <t>Parlamento Europeo (2)</t>
  </si>
  <si>
    <t>Elezioni Regionali (1)</t>
  </si>
  <si>
    <t>Elezioni Regionali (2)</t>
  </si>
  <si>
    <t>Referendum (1° giorno)</t>
  </si>
  <si>
    <t>*</t>
  </si>
  <si>
    <t>Politiche (1° giorno)</t>
  </si>
  <si>
    <t>Politiche (2° giorno)</t>
  </si>
  <si>
    <t>Politiche (Rif. Camera)</t>
  </si>
  <si>
    <t>Comunali (2° giorno)</t>
  </si>
  <si>
    <t>n. 4</t>
  </si>
  <si>
    <t>%</t>
  </si>
  <si>
    <t>Provinciali (1° giorno)</t>
  </si>
  <si>
    <t>Provinciali (2° giorno)</t>
  </si>
  <si>
    <t>Elezioni Provinciali (1)</t>
  </si>
  <si>
    <t>Elezioni Provinciali (2)</t>
  </si>
  <si>
    <t>Provinciali Ballottaggio(1)</t>
  </si>
  <si>
    <t>Provinciali Ballottaggio(2)</t>
  </si>
  <si>
    <t>Elettori Comunali</t>
  </si>
  <si>
    <t>Elettori Comunali Comunitari</t>
  </si>
  <si>
    <t>Elettori Comunali Totali</t>
  </si>
  <si>
    <t>Votanti Comunali Comunitari</t>
  </si>
  <si>
    <t>Votanti Comunali Totali</t>
  </si>
  <si>
    <t>Votanti Comunali</t>
  </si>
  <si>
    <t>Elettori Referendum</t>
  </si>
  <si>
    <t>Votanti Referendum</t>
  </si>
  <si>
    <t>n. 5</t>
  </si>
  <si>
    <t>Lista 1</t>
  </si>
  <si>
    <t>Lista 2</t>
  </si>
  <si>
    <t>Candidato Sindaco</t>
  </si>
  <si>
    <t>sez.</t>
  </si>
  <si>
    <t>Validi</t>
  </si>
  <si>
    <t>Bianche</t>
  </si>
  <si>
    <t>Nulle</t>
  </si>
  <si>
    <t>Non Assegnati</t>
  </si>
  <si>
    <t>VOTI</t>
  </si>
  <si>
    <t>N.B.</t>
  </si>
  <si>
    <t>Percentuale totale voti validi su votanti</t>
  </si>
  <si>
    <t>Percentuale voti di lista su voti validi</t>
  </si>
  <si>
    <t>Guido Giacomini</t>
  </si>
  <si>
    <t>Daniele Trevenzoli</t>
  </si>
  <si>
    <t>Referendum n. 2: Limitazione misure cautelari</t>
  </si>
  <si>
    <t>Referendum n. 3: Separazione funzioni giudicanti da funzioni inquirenti dei magistrati</t>
  </si>
  <si>
    <t>Referendum n. 4: Partecipazione membri laici a deliberazioni Consiglio direttivo Corte di cassazione e consigli giudiziari</t>
  </si>
  <si>
    <t xml:space="preserve"> </t>
  </si>
  <si>
    <t>Referendum n. 5: Elezione componenti togati CSM</t>
  </si>
  <si>
    <t>Referendum n. 1: Incanddabilità e divieto cariche elettive e di Governo per sentenze definitive delitti non colposi</t>
  </si>
  <si>
    <t xml:space="preserve"> Votanti</t>
  </si>
  <si>
    <t>N. 5 REFERENDUM DEL 12 GIUGNO 2022</t>
  </si>
  <si>
    <t>ore 23</t>
  </si>
  <si>
    <t>Regionali (1° giorno)</t>
  </si>
  <si>
    <r>
      <t>Politiche Camera</t>
    </r>
    <r>
      <rPr>
        <b/>
        <sz val="12"/>
        <rFont val="Arial"/>
        <family val="2"/>
      </rPr>
      <t xml:space="preserve"> (2° giorno)</t>
    </r>
  </si>
  <si>
    <r>
      <t>Politiche Senato</t>
    </r>
    <r>
      <rPr>
        <b/>
        <sz val="12"/>
        <rFont val="Arial"/>
        <family val="2"/>
      </rPr>
      <t xml:space="preserve"> (2° giorno)</t>
    </r>
  </si>
  <si>
    <r>
      <t>Regionali</t>
    </r>
    <r>
      <rPr>
        <b/>
        <sz val="12"/>
        <rFont val="Arial"/>
        <family val="2"/>
      </rPr>
      <t xml:space="preserve"> (2° giorno)</t>
    </r>
  </si>
  <si>
    <t>Referendum trivellazioni</t>
  </si>
  <si>
    <t>Referendum Costituzionale</t>
  </si>
  <si>
    <t>Elezioni Comunali</t>
  </si>
  <si>
    <t>Referendum Regionale</t>
  </si>
  <si>
    <t>Politiche (Camera)</t>
  </si>
  <si>
    <t>Politiche (Senato)</t>
  </si>
  <si>
    <t>Referendum Cost. Parlamentari (1°)</t>
  </si>
  <si>
    <t>Referendum Cost. Parlamentari (2°)</t>
  </si>
  <si>
    <t>Sez. 1</t>
  </si>
  <si>
    <t>Sez. 2</t>
  </si>
  <si>
    <t>Cifra</t>
  </si>
  <si>
    <t>Preferenze</t>
  </si>
  <si>
    <t>Individuale</t>
  </si>
  <si>
    <t>Sindaco</t>
  </si>
  <si>
    <t>LUCIANA ESPOSITO</t>
  </si>
  <si>
    <t>MARIA TERESA FORMOSO</t>
  </si>
  <si>
    <t>CHRISTIAN TAVELLA</t>
  </si>
  <si>
    <t>GUIDO GIACOMINI</t>
  </si>
  <si>
    <t>Totale Generale P r e f e r e n z e</t>
  </si>
  <si>
    <t>Comune di  VILLIMPENTA</t>
  </si>
  <si>
    <t>Provincia di MANTOVA</t>
  </si>
  <si>
    <t>NOME LISTA</t>
  </si>
  <si>
    <t xml:space="preserve">PASSIONE COMUNE </t>
  </si>
  <si>
    <t>SINDACO</t>
  </si>
  <si>
    <t>Consiglieri di maggioranza</t>
  </si>
  <si>
    <t>NO COMMISSARIAMENTO</t>
  </si>
  <si>
    <t>Consiglieri di minoranza</t>
  </si>
  <si>
    <t>Cifra Elettorale Lista 1 (NO COMMISSARIAMENTO - GIACOMINI)</t>
  </si>
  <si>
    <t>Cifra Elettorale Lista 2 (PASSIONE COMUNE - TREVENZOLI)</t>
  </si>
  <si>
    <t>DANIELE TREVENZOLI</t>
  </si>
  <si>
    <t>ESPOSITO LUCIANA</t>
  </si>
  <si>
    <t>FIORINI DAVIDE</t>
  </si>
  <si>
    <t>FORMIGARI RICCARDO</t>
  </si>
  <si>
    <t>GIRALDINI LUCIANO</t>
  </si>
  <si>
    <t>ROLLI CAROL</t>
  </si>
  <si>
    <t>TAVELLA CHRISTIAN</t>
  </si>
  <si>
    <t>VACCARI GIACOMINI MATTIA</t>
  </si>
  <si>
    <t>VIVIANI FEDERICA</t>
  </si>
  <si>
    <t>BASSANI LORIS</t>
  </si>
  <si>
    <t>DALLAVANZI MAURIZIO</t>
  </si>
  <si>
    <t>MAESTRINI STEFANIA</t>
  </si>
  <si>
    <t>MARCOMINI TIZIANO</t>
  </si>
  <si>
    <t>PASINI FRANCESCO</t>
  </si>
  <si>
    <t>PASINI VILMA</t>
  </si>
  <si>
    <t>POCHESCI ALDINA</t>
  </si>
  <si>
    <t>TREVENZOLI GIANNI</t>
  </si>
  <si>
    <t>Referendum abrogativi (n. 5)</t>
  </si>
  <si>
    <t xml:space="preserve">                                                                            </t>
  </si>
  <si>
    <t>RICCARDO FORMIGARI</t>
  </si>
  <si>
    <t>Villimpenta, li  13 giugno 2022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</si>
</sst>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5" borderId="23" xfId="0" applyFill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0" fontId="0" fillId="0" borderId="27" xfId="0" applyNumberForma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3" fillId="35" borderId="39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3" fillId="34" borderId="39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33" xfId="0" applyFill="1" applyBorder="1" applyAlignment="1">
      <alignment/>
    </xf>
    <xf numFmtId="0" fontId="1" fillId="34" borderId="35" xfId="0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3" fontId="1" fillId="33" borderId="22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/>
    </xf>
    <xf numFmtId="3" fontId="0" fillId="34" borderId="2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3" fontId="0" fillId="34" borderId="2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1" fillId="34" borderId="22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/>
    </xf>
    <xf numFmtId="3" fontId="1" fillId="35" borderId="25" xfId="0" applyNumberFormat="1" applyFont="1" applyFill="1" applyBorder="1" applyAlignment="1">
      <alignment horizontal="center"/>
    </xf>
    <xf numFmtId="2" fontId="0" fillId="33" borderId="22" xfId="0" applyNumberFormat="1" applyFill="1" applyBorder="1" applyAlignment="1">
      <alignment/>
    </xf>
    <xf numFmtId="3" fontId="1" fillId="35" borderId="22" xfId="0" applyNumberFormat="1" applyFont="1" applyFill="1" applyBorder="1" applyAlignment="1">
      <alignment horizontal="center"/>
    </xf>
    <xf numFmtId="2" fontId="0" fillId="33" borderId="27" xfId="0" applyNumberFormat="1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3" fontId="1" fillId="33" borderId="19" xfId="0" applyNumberFormat="1" applyFon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3" fontId="1" fillId="34" borderId="19" xfId="0" applyNumberFormat="1" applyFont="1" applyFill="1" applyBorder="1" applyAlignment="1">
      <alignment horizontal="center"/>
    </xf>
    <xf numFmtId="3" fontId="1" fillId="35" borderId="19" xfId="0" applyNumberFormat="1" applyFont="1" applyFill="1" applyBorder="1" applyAlignment="1">
      <alignment horizontal="center"/>
    </xf>
    <xf numFmtId="2" fontId="0" fillId="33" borderId="19" xfId="0" applyNumberFormat="1" applyFill="1" applyBorder="1" applyAlignment="1">
      <alignment/>
    </xf>
    <xf numFmtId="2" fontId="0" fillId="33" borderId="43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3" fillId="34" borderId="44" xfId="0" applyNumberFormat="1" applyFont="1" applyFill="1" applyBorder="1" applyAlignment="1">
      <alignment horizontal="center"/>
    </xf>
    <xf numFmtId="3" fontId="3" fillId="33" borderId="45" xfId="0" applyNumberFormat="1" applyFont="1" applyFill="1" applyBorder="1" applyAlignment="1">
      <alignment horizontal="center"/>
    </xf>
    <xf numFmtId="3" fontId="3" fillId="33" borderId="44" xfId="0" applyNumberFormat="1" applyFont="1" applyFill="1" applyBorder="1" applyAlignment="1">
      <alignment horizontal="center"/>
    </xf>
    <xf numFmtId="3" fontId="3" fillId="33" borderId="46" xfId="0" applyNumberFormat="1" applyFont="1" applyFill="1" applyBorder="1" applyAlignment="1">
      <alignment horizontal="center"/>
    </xf>
    <xf numFmtId="3" fontId="3" fillId="35" borderId="45" xfId="0" applyNumberFormat="1" applyFont="1" applyFill="1" applyBorder="1" applyAlignment="1">
      <alignment horizontal="center"/>
    </xf>
    <xf numFmtId="3" fontId="3" fillId="35" borderId="46" xfId="0" applyNumberFormat="1" applyFont="1" applyFill="1" applyBorder="1" applyAlignment="1">
      <alignment horizontal="center"/>
    </xf>
    <xf numFmtId="3" fontId="3" fillId="35" borderId="44" xfId="0" applyNumberFormat="1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3" fontId="1" fillId="33" borderId="17" xfId="0" applyNumberFormat="1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3" fontId="1" fillId="35" borderId="17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15" fontId="2" fillId="0" borderId="0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48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3" fontId="0" fillId="34" borderId="48" xfId="0" applyNumberFormat="1" applyFill="1" applyBorder="1" applyAlignment="1">
      <alignment horizontal="center"/>
    </xf>
    <xf numFmtId="3" fontId="1" fillId="34" borderId="48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2" fontId="0" fillId="33" borderId="48" xfId="0" applyNumberFormat="1" applyFill="1" applyBorder="1" applyAlignment="1">
      <alignment/>
    </xf>
    <xf numFmtId="2" fontId="0" fillId="33" borderId="49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34" borderId="54" xfId="0" applyFont="1" applyFill="1" applyBorder="1" applyAlignment="1">
      <alignment horizontal="center" vertical="center"/>
    </xf>
    <xf numFmtId="2" fontId="6" fillId="0" borderId="43" xfId="0" applyNumberFormat="1" applyFont="1" applyBorder="1" applyAlignment="1">
      <alignment vertical="center"/>
    </xf>
    <xf numFmtId="0" fontId="1" fillId="34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0" fillId="34" borderId="54" xfId="0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7" fillId="34" borderId="56" xfId="0" applyFont="1" applyFill="1" applyBorder="1" applyAlignment="1">
      <alignment horizontal="center"/>
    </xf>
    <xf numFmtId="3" fontId="7" fillId="34" borderId="57" xfId="0" applyNumberFormat="1" applyFont="1" applyFill="1" applyBorder="1" applyAlignment="1">
      <alignment horizontal="center" vertical="center"/>
    </xf>
    <xf numFmtId="4" fontId="8" fillId="34" borderId="49" xfId="0" applyNumberFormat="1" applyFont="1" applyFill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53" xfId="0" applyBorder="1" applyAlignment="1">
      <alignment/>
    </xf>
    <xf numFmtId="0" fontId="6" fillId="0" borderId="5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6" borderId="54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/>
    </xf>
    <xf numFmtId="3" fontId="7" fillId="36" borderId="57" xfId="0" applyNumberFormat="1" applyFont="1" applyFill="1" applyBorder="1" applyAlignment="1">
      <alignment horizontal="center" vertical="center"/>
    </xf>
    <xf numFmtId="4" fontId="8" fillId="36" borderId="49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3" fillId="0" borderId="58" xfId="0" applyFont="1" applyBorder="1" applyAlignment="1">
      <alignment/>
    </xf>
    <xf numFmtId="0" fontId="0" fillId="0" borderId="50" xfId="0" applyBorder="1" applyAlignment="1">
      <alignment/>
    </xf>
    <xf numFmtId="0" fontId="4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9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3" borderId="60" xfId="0" applyFill="1" applyBorder="1" applyAlignment="1">
      <alignment horizontal="center"/>
    </xf>
    <xf numFmtId="10" fontId="0" fillId="33" borderId="60" xfId="0" applyNumberFormat="1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62" xfId="0" applyBorder="1" applyAlignment="1">
      <alignment/>
    </xf>
    <xf numFmtId="0" fontId="3" fillId="0" borderId="62" xfId="0" applyFont="1" applyBorder="1" applyAlignment="1">
      <alignment/>
    </xf>
    <xf numFmtId="0" fontId="0" fillId="34" borderId="63" xfId="0" applyFill="1" applyBorder="1" applyAlignment="1">
      <alignment/>
    </xf>
    <xf numFmtId="0" fontId="4" fillId="34" borderId="21" xfId="0" applyFont="1" applyFill="1" applyBorder="1" applyAlignment="1">
      <alignment horizontal="center"/>
    </xf>
    <xf numFmtId="3" fontId="3" fillId="34" borderId="64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3" fillId="0" borderId="6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8" borderId="67" xfId="0" applyFont="1" applyFill="1" applyBorder="1" applyAlignment="1">
      <alignment horizontal="center"/>
    </xf>
    <xf numFmtId="0" fontId="3" fillId="39" borderId="67" xfId="0" applyFont="1" applyFill="1" applyBorder="1" applyAlignment="1">
      <alignment horizontal="center"/>
    </xf>
    <xf numFmtId="0" fontId="3" fillId="37" borderId="67" xfId="0" applyFont="1" applyFill="1" applyBorder="1" applyAlignment="1">
      <alignment horizontal="center"/>
    </xf>
    <xf numFmtId="0" fontId="3" fillId="40" borderId="67" xfId="0" applyFont="1" applyFill="1" applyBorder="1" applyAlignment="1">
      <alignment horizontal="center"/>
    </xf>
    <xf numFmtId="0" fontId="3" fillId="41" borderId="67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2" fontId="6" fillId="42" borderId="43" xfId="0" applyNumberFormat="1" applyFont="1" applyFill="1" applyBorder="1" applyAlignment="1">
      <alignment vertical="center"/>
    </xf>
    <xf numFmtId="2" fontId="6" fillId="43" borderId="43" xfId="0" applyNumberFormat="1" applyFont="1" applyFill="1" applyBorder="1" applyAlignment="1">
      <alignment vertical="center"/>
    </xf>
    <xf numFmtId="2" fontId="6" fillId="44" borderId="43" xfId="0" applyNumberFormat="1" applyFont="1" applyFill="1" applyBorder="1" applyAlignment="1">
      <alignment vertical="center"/>
    </xf>
    <xf numFmtId="2" fontId="6" fillId="42" borderId="49" xfId="0" applyNumberFormat="1" applyFont="1" applyFill="1" applyBorder="1" applyAlignment="1">
      <alignment vertical="center"/>
    </xf>
    <xf numFmtId="2" fontId="6" fillId="43" borderId="49" xfId="0" applyNumberFormat="1" applyFont="1" applyFill="1" applyBorder="1" applyAlignment="1">
      <alignment vertical="center"/>
    </xf>
    <xf numFmtId="2" fontId="6" fillId="44" borderId="49" xfId="0" applyNumberFormat="1" applyFont="1" applyFill="1" applyBorder="1" applyAlignment="1">
      <alignment vertical="center"/>
    </xf>
    <xf numFmtId="0" fontId="1" fillId="41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45" borderId="35" xfId="0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/>
    </xf>
    <xf numFmtId="0" fontId="9" fillId="46" borderId="52" xfId="0" applyFont="1" applyFill="1" applyBorder="1" applyAlignment="1">
      <alignment horizontal="center" vertical="center"/>
    </xf>
    <xf numFmtId="0" fontId="9" fillId="46" borderId="52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47" borderId="52" xfId="0" applyFont="1" applyFill="1" applyBorder="1" applyAlignment="1">
      <alignment horizontal="center" vertical="center"/>
    </xf>
    <xf numFmtId="2" fontId="9" fillId="34" borderId="52" xfId="0" applyNumberFormat="1" applyFont="1" applyFill="1" applyBorder="1" applyAlignment="1">
      <alignment horizontal="center" vertical="center"/>
    </xf>
    <xf numFmtId="2" fontId="9" fillId="47" borderId="52" xfId="0" applyNumberFormat="1" applyFont="1" applyFill="1" applyBorder="1" applyAlignment="1">
      <alignment horizontal="center" vertical="center"/>
    </xf>
    <xf numFmtId="14" fontId="9" fillId="0" borderId="28" xfId="0" applyNumberFormat="1" applyFont="1" applyFill="1" applyBorder="1" applyAlignment="1">
      <alignment horizontal="left"/>
    </xf>
    <xf numFmtId="0" fontId="9" fillId="0" borderId="18" xfId="0" applyFont="1" applyBorder="1" applyAlignment="1">
      <alignment/>
    </xf>
    <xf numFmtId="2" fontId="9" fillId="33" borderId="18" xfId="0" applyNumberFormat="1" applyFont="1" applyFill="1" applyBorder="1" applyAlignment="1">
      <alignment horizontal="center"/>
    </xf>
    <xf numFmtId="2" fontId="9" fillId="34" borderId="18" xfId="0" applyNumberFormat="1" applyFont="1" applyFill="1" applyBorder="1" applyAlignment="1">
      <alignment horizontal="center"/>
    </xf>
    <xf numFmtId="2" fontId="9" fillId="47" borderId="18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/>
    </xf>
    <xf numFmtId="2" fontId="9" fillId="33" borderId="19" xfId="0" applyNumberFormat="1" applyFont="1" applyFill="1" applyBorder="1" applyAlignment="1">
      <alignment horizontal="center"/>
    </xf>
    <xf numFmtId="2" fontId="9" fillId="34" borderId="23" xfId="0" applyNumberFormat="1" applyFont="1" applyFill="1" applyBorder="1" applyAlignment="1">
      <alignment horizontal="center" vertical="center"/>
    </xf>
    <xf numFmtId="14" fontId="9" fillId="0" borderId="54" xfId="0" applyNumberFormat="1" applyFont="1" applyFill="1" applyBorder="1" applyAlignment="1">
      <alignment horizontal="left"/>
    </xf>
    <xf numFmtId="0" fontId="9" fillId="0" borderId="19" xfId="0" applyFont="1" applyBorder="1" applyAlignment="1">
      <alignment/>
    </xf>
    <xf numFmtId="2" fontId="9" fillId="34" borderId="19" xfId="0" applyNumberFormat="1" applyFont="1" applyFill="1" applyBorder="1" applyAlignment="1">
      <alignment horizontal="center"/>
    </xf>
    <xf numFmtId="2" fontId="9" fillId="47" borderId="19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2" fontId="9" fillId="34" borderId="29" xfId="0" applyNumberFormat="1" applyFont="1" applyFill="1" applyBorder="1" applyAlignment="1">
      <alignment horizontal="center" vertical="center"/>
    </xf>
    <xf numFmtId="2" fontId="9" fillId="34" borderId="43" xfId="0" applyNumberFormat="1" applyFont="1" applyFill="1" applyBorder="1" applyAlignment="1">
      <alignment horizontal="center" vertical="center"/>
    </xf>
    <xf numFmtId="14" fontId="9" fillId="0" borderId="57" xfId="0" applyNumberFormat="1" applyFont="1" applyFill="1" applyBorder="1" applyAlignment="1">
      <alignment horizontal="left"/>
    </xf>
    <xf numFmtId="0" fontId="9" fillId="0" borderId="48" xfId="0" applyFont="1" applyBorder="1" applyAlignment="1">
      <alignment/>
    </xf>
    <xf numFmtId="2" fontId="9" fillId="33" borderId="48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2" fontId="9" fillId="47" borderId="48" xfId="0" applyNumberFormat="1" applyFont="1" applyFill="1" applyBorder="1" applyAlignment="1">
      <alignment horizontal="center"/>
    </xf>
    <xf numFmtId="2" fontId="9" fillId="34" borderId="49" xfId="0" applyNumberFormat="1" applyFont="1" applyFill="1" applyBorder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 horizontal="center"/>
    </xf>
    <xf numFmtId="2" fontId="9" fillId="34" borderId="36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left"/>
    </xf>
    <xf numFmtId="0" fontId="9" fillId="0" borderId="22" xfId="0" applyFont="1" applyBorder="1" applyAlignment="1">
      <alignment/>
    </xf>
    <xf numFmtId="2" fontId="9" fillId="33" borderId="22" xfId="0" applyNumberFormat="1" applyFont="1" applyFill="1" applyBorder="1" applyAlignment="1">
      <alignment horizontal="center"/>
    </xf>
    <xf numFmtId="2" fontId="9" fillId="34" borderId="22" xfId="0" applyNumberFormat="1" applyFont="1" applyFill="1" applyBorder="1" applyAlignment="1">
      <alignment horizontal="center"/>
    </xf>
    <xf numFmtId="2" fontId="9" fillId="47" borderId="22" xfId="0" applyNumberFormat="1" applyFont="1" applyFill="1" applyBorder="1" applyAlignment="1">
      <alignment horizontal="center"/>
    </xf>
    <xf numFmtId="2" fontId="9" fillId="34" borderId="59" xfId="0" applyNumberFormat="1" applyFont="1" applyFill="1" applyBorder="1" applyAlignment="1">
      <alignment horizontal="center" vertical="center"/>
    </xf>
    <xf numFmtId="2" fontId="9" fillId="33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1" fillId="48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48" borderId="17" xfId="0" applyNumberFormat="1" applyFont="1" applyFill="1" applyBorder="1" applyAlignment="1">
      <alignment horizontal="center"/>
    </xf>
    <xf numFmtId="3" fontId="1" fillId="48" borderId="12" xfId="0" applyNumberFormat="1" applyFont="1" applyFill="1" applyBorder="1" applyAlignment="1">
      <alignment horizontal="center"/>
    </xf>
    <xf numFmtId="3" fontId="0" fillId="48" borderId="13" xfId="0" applyNumberFormat="1" applyFill="1" applyBorder="1" applyAlignment="1">
      <alignment/>
    </xf>
    <xf numFmtId="3" fontId="0" fillId="48" borderId="0" xfId="0" applyNumberFormat="1" applyFill="1" applyBorder="1" applyAlignment="1">
      <alignment/>
    </xf>
    <xf numFmtId="3" fontId="1" fillId="48" borderId="18" xfId="0" applyNumberFormat="1" applyFont="1" applyFill="1" applyBorder="1" applyAlignment="1">
      <alignment horizontal="center"/>
    </xf>
    <xf numFmtId="3" fontId="1" fillId="48" borderId="16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46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" fillId="46" borderId="19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0" fillId="47" borderId="10" xfId="0" applyNumberFormat="1" applyFill="1" applyBorder="1" applyAlignment="1">
      <alignment/>
    </xf>
    <xf numFmtId="3" fontId="0" fillId="47" borderId="11" xfId="0" applyNumberFormat="1" applyFill="1" applyBorder="1" applyAlignment="1">
      <alignment/>
    </xf>
    <xf numFmtId="3" fontId="0" fillId="47" borderId="17" xfId="0" applyNumberFormat="1" applyFill="1" applyBorder="1" applyAlignment="1">
      <alignment/>
    </xf>
    <xf numFmtId="3" fontId="3" fillId="47" borderId="51" xfId="0" applyNumberFormat="1" applyFont="1" applyFill="1" applyBorder="1" applyAlignment="1">
      <alignment/>
    </xf>
    <xf numFmtId="3" fontId="3" fillId="47" borderId="58" xfId="0" applyNumberFormat="1" applyFont="1" applyFill="1" applyBorder="1" applyAlignment="1">
      <alignment/>
    </xf>
    <xf numFmtId="3" fontId="3" fillId="47" borderId="68" xfId="0" applyNumberFormat="1" applyFont="1" applyFill="1" applyBorder="1" applyAlignment="1">
      <alignment/>
    </xf>
    <xf numFmtId="3" fontId="3" fillId="47" borderId="6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0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0" fillId="0" borderId="40" xfId="0" applyBorder="1" applyAlignment="1">
      <alignment vertical="center"/>
    </xf>
    <xf numFmtId="0" fontId="1" fillId="40" borderId="0" xfId="0" applyFont="1" applyFill="1" applyAlignment="1">
      <alignment horizontal="left" wrapText="1"/>
    </xf>
    <xf numFmtId="0" fontId="1" fillId="40" borderId="0" xfId="0" applyFont="1" applyFill="1" applyAlignment="1">
      <alignment horizontal="left"/>
    </xf>
    <xf numFmtId="0" fontId="1" fillId="37" borderId="47" xfId="0" applyFont="1" applyFill="1" applyBorder="1" applyAlignment="1">
      <alignment horizontal="center"/>
    </xf>
    <xf numFmtId="0" fontId="1" fillId="41" borderId="0" xfId="0" applyFont="1" applyFill="1" applyAlignment="1">
      <alignment horizontal="left"/>
    </xf>
    <xf numFmtId="0" fontId="1" fillId="38" borderId="0" xfId="0" applyFont="1" applyFill="1" applyAlignment="1">
      <alignment horizontal="left" wrapText="1"/>
    </xf>
    <xf numFmtId="0" fontId="1" fillId="38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1" fillId="39" borderId="0" xfId="0" applyFont="1" applyFill="1" applyAlignment="1">
      <alignment horizontal="left" wrapText="1"/>
    </xf>
    <xf numFmtId="0" fontId="1" fillId="39" borderId="0" xfId="0" applyFont="1" applyFill="1" applyAlignment="1">
      <alignment horizontal="left"/>
    </xf>
    <xf numFmtId="0" fontId="1" fillId="41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" fillId="48" borderId="0" xfId="0" applyFont="1" applyFill="1" applyBorder="1" applyAlignment="1">
      <alignment horizontal="center"/>
    </xf>
    <xf numFmtId="0" fontId="0" fillId="48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48" borderId="0" xfId="0" applyNumberFormat="1" applyFont="1" applyFill="1" applyBorder="1" applyAlignment="1">
      <alignment horizontal="center"/>
    </xf>
    <xf numFmtId="3" fontId="1" fillId="33" borderId="48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20</xdr:row>
      <xdr:rowOff>19050</xdr:rowOff>
    </xdr:from>
    <xdr:to>
      <xdr:col>3</xdr:col>
      <xdr:colOff>466725</xdr:colOff>
      <xdr:row>20</xdr:row>
      <xdr:rowOff>876300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37185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19050</xdr:rowOff>
    </xdr:from>
    <xdr:to>
      <xdr:col>5</xdr:col>
      <xdr:colOff>371475</xdr:colOff>
      <xdr:row>20</xdr:row>
      <xdr:rowOff>885825</xdr:rowOff>
    </xdr:to>
    <xdr:pic>
      <xdr:nvPicPr>
        <xdr:cNvPr id="2" name="Immagine 4" descr="logo cm. 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3718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95250</xdr:rowOff>
    </xdr:from>
    <xdr:to>
      <xdr:col>1</xdr:col>
      <xdr:colOff>1085850</xdr:colOff>
      <xdr:row>4</xdr:row>
      <xdr:rowOff>914400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524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114300</xdr:rowOff>
    </xdr:from>
    <xdr:to>
      <xdr:col>1</xdr:col>
      <xdr:colOff>1028700</xdr:colOff>
      <xdr:row>18</xdr:row>
      <xdr:rowOff>314325</xdr:rowOff>
    </xdr:to>
    <xdr:pic>
      <xdr:nvPicPr>
        <xdr:cNvPr id="2" name="Immagine 6" descr="logo cm. 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34340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115" zoomScaleNormal="115" zoomScalePageLayoutView="0" workbookViewId="0" topLeftCell="A1">
      <selection activeCell="L25" sqref="L25"/>
    </sheetView>
  </sheetViews>
  <sheetFormatPr defaultColWidth="9.140625" defaultRowHeight="12.75"/>
  <cols>
    <col min="6" max="6" width="9.28125" style="0" bestFit="1" customWidth="1"/>
    <col min="9" max="9" width="14.7109375" style="0" bestFit="1" customWidth="1"/>
  </cols>
  <sheetData>
    <row r="1" spans="2:14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5" ht="20.25">
      <c r="B2" s="15"/>
      <c r="C2" s="23"/>
      <c r="D2" s="26"/>
      <c r="E2" s="23"/>
      <c r="F2" s="23"/>
      <c r="G2" s="23"/>
      <c r="H2" s="23"/>
      <c r="I2" s="148"/>
      <c r="J2" s="26"/>
      <c r="K2" s="23"/>
      <c r="L2" s="23"/>
      <c r="M2" s="23"/>
      <c r="N2" s="23"/>
      <c r="O2" s="23"/>
    </row>
    <row r="3" spans="2:15" ht="12.7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30" ht="12.75">
      <c r="B4" s="1"/>
      <c r="C4" s="334" t="s">
        <v>61</v>
      </c>
      <c r="D4" s="335"/>
      <c r="E4" s="336"/>
      <c r="F4" s="23"/>
      <c r="G4" s="1"/>
      <c r="H4" s="334" t="s">
        <v>62</v>
      </c>
      <c r="I4" s="335"/>
      <c r="J4" s="336"/>
      <c r="K4" s="23"/>
      <c r="L4" s="20"/>
      <c r="M4" s="346" t="s">
        <v>63</v>
      </c>
      <c r="N4" s="346"/>
      <c r="O4" s="347"/>
      <c r="Q4" s="1"/>
      <c r="R4" s="334" t="s">
        <v>66</v>
      </c>
      <c r="S4" s="335"/>
      <c r="T4" s="336"/>
      <c r="V4" s="1"/>
      <c r="W4" s="334" t="s">
        <v>64</v>
      </c>
      <c r="X4" s="335"/>
      <c r="Y4" s="336"/>
      <c r="AA4" s="20"/>
      <c r="AB4" s="334" t="s">
        <v>65</v>
      </c>
      <c r="AC4" s="335"/>
      <c r="AD4" s="336"/>
    </row>
    <row r="5" spans="2:30" ht="15.75">
      <c r="B5" s="4" t="s">
        <v>3</v>
      </c>
      <c r="C5" s="9" t="s">
        <v>1</v>
      </c>
      <c r="D5" s="11" t="s">
        <v>2</v>
      </c>
      <c r="E5" s="10" t="s">
        <v>0</v>
      </c>
      <c r="F5" s="5"/>
      <c r="G5" s="4" t="s">
        <v>3</v>
      </c>
      <c r="H5" s="9" t="s">
        <v>1</v>
      </c>
      <c r="I5" s="11" t="s">
        <v>2</v>
      </c>
      <c r="J5" s="10" t="s">
        <v>0</v>
      </c>
      <c r="K5" s="5"/>
      <c r="L5" s="198" t="s">
        <v>3</v>
      </c>
      <c r="M5" s="10" t="s">
        <v>1</v>
      </c>
      <c r="N5" s="11" t="s">
        <v>2</v>
      </c>
      <c r="O5" s="11" t="s">
        <v>0</v>
      </c>
      <c r="Q5" s="4" t="s">
        <v>3</v>
      </c>
      <c r="R5" s="9" t="s">
        <v>1</v>
      </c>
      <c r="S5" s="11" t="s">
        <v>2</v>
      </c>
      <c r="T5" s="10" t="s">
        <v>0</v>
      </c>
      <c r="V5" s="4" t="s">
        <v>3</v>
      </c>
      <c r="W5" s="9" t="s">
        <v>1</v>
      </c>
      <c r="X5" s="11" t="s">
        <v>2</v>
      </c>
      <c r="Y5" s="10" t="s">
        <v>0</v>
      </c>
      <c r="AA5" s="199" t="s">
        <v>3</v>
      </c>
      <c r="AB5" s="10" t="s">
        <v>1</v>
      </c>
      <c r="AC5" s="9" t="s">
        <v>2</v>
      </c>
      <c r="AD5" s="11" t="s">
        <v>0</v>
      </c>
    </row>
    <row r="6" spans="2:30" ht="5.25" customHeight="1">
      <c r="B6" s="6"/>
      <c r="C6" s="6"/>
      <c r="D6" s="12"/>
      <c r="E6" s="8"/>
      <c r="F6" s="23"/>
      <c r="G6" s="6"/>
      <c r="H6" s="6"/>
      <c r="I6" s="12"/>
      <c r="J6" s="8"/>
      <c r="K6" s="23"/>
      <c r="L6" s="12"/>
      <c r="M6" s="12"/>
      <c r="N6" s="12"/>
      <c r="O6" s="12"/>
      <c r="Q6" s="6"/>
      <c r="R6" s="6"/>
      <c r="S6" s="12"/>
      <c r="T6" s="8"/>
      <c r="V6" s="6"/>
      <c r="W6" s="6"/>
      <c r="X6" s="12"/>
      <c r="Y6" s="8"/>
      <c r="AA6" s="12"/>
      <c r="AB6" s="7"/>
      <c r="AC6" s="7"/>
      <c r="AD6" s="12"/>
    </row>
    <row r="7" spans="1:30" ht="15">
      <c r="A7" s="24"/>
      <c r="B7" s="17" t="s">
        <v>4</v>
      </c>
      <c r="C7" s="18">
        <v>543</v>
      </c>
      <c r="D7" s="19">
        <v>570</v>
      </c>
      <c r="E7" s="21">
        <f>C7+D7</f>
        <v>1113</v>
      </c>
      <c r="F7" s="5"/>
      <c r="G7" s="17" t="s">
        <v>4</v>
      </c>
      <c r="H7" s="18">
        <v>9</v>
      </c>
      <c r="I7" s="19">
        <v>7</v>
      </c>
      <c r="J7" s="21">
        <f>H7+I7</f>
        <v>16</v>
      </c>
      <c r="K7" s="5"/>
      <c r="L7" s="149" t="s">
        <v>4</v>
      </c>
      <c r="M7" s="19">
        <f aca="true" t="shared" si="0" ref="M7:O8">C7+H7</f>
        <v>552</v>
      </c>
      <c r="N7" s="19">
        <f t="shared" si="0"/>
        <v>577</v>
      </c>
      <c r="O7" s="19">
        <f t="shared" si="0"/>
        <v>1129</v>
      </c>
      <c r="Q7" s="17" t="s">
        <v>4</v>
      </c>
      <c r="R7" s="18">
        <v>197</v>
      </c>
      <c r="S7" s="19">
        <v>222</v>
      </c>
      <c r="T7" s="21">
        <f>R7+S7</f>
        <v>419</v>
      </c>
      <c r="V7" s="17" t="s">
        <v>4</v>
      </c>
      <c r="W7" s="18">
        <v>0</v>
      </c>
      <c r="X7" s="19">
        <v>0</v>
      </c>
      <c r="Y7" s="21">
        <f>W7+X7</f>
        <v>0</v>
      </c>
      <c r="AA7" s="149" t="s">
        <v>4</v>
      </c>
      <c r="AB7" s="197">
        <f aca="true" t="shared" si="1" ref="AB7:AD8">R7+W7</f>
        <v>197</v>
      </c>
      <c r="AC7" s="197">
        <f t="shared" si="1"/>
        <v>222</v>
      </c>
      <c r="AD7" s="197">
        <f t="shared" si="1"/>
        <v>419</v>
      </c>
    </row>
    <row r="8" spans="1:30" ht="15">
      <c r="A8" s="24"/>
      <c r="B8" s="17" t="s">
        <v>5</v>
      </c>
      <c r="C8" s="18">
        <v>338</v>
      </c>
      <c r="D8" s="19">
        <v>349</v>
      </c>
      <c r="E8" s="21">
        <f>C8+D8</f>
        <v>687</v>
      </c>
      <c r="F8" s="5"/>
      <c r="G8" s="17" t="s">
        <v>5</v>
      </c>
      <c r="H8" s="18">
        <v>7</v>
      </c>
      <c r="I8" s="19">
        <v>6</v>
      </c>
      <c r="J8" s="21">
        <f>H8+I8</f>
        <v>13</v>
      </c>
      <c r="K8" s="5"/>
      <c r="L8" s="149" t="s">
        <v>5</v>
      </c>
      <c r="M8" s="19">
        <f t="shared" si="0"/>
        <v>345</v>
      </c>
      <c r="N8" s="19">
        <f t="shared" si="0"/>
        <v>355</v>
      </c>
      <c r="O8" s="19">
        <f t="shared" si="0"/>
        <v>700</v>
      </c>
      <c r="Q8" s="17" t="s">
        <v>5</v>
      </c>
      <c r="R8" s="18">
        <v>169</v>
      </c>
      <c r="S8" s="19">
        <v>174</v>
      </c>
      <c r="T8" s="21">
        <f>R8+S8</f>
        <v>343</v>
      </c>
      <c r="V8" s="17" t="s">
        <v>5</v>
      </c>
      <c r="W8" s="18">
        <v>0</v>
      </c>
      <c r="X8" s="19">
        <v>0</v>
      </c>
      <c r="Y8" s="21">
        <f>W8+X8</f>
        <v>0</v>
      </c>
      <c r="AA8" s="149" t="s">
        <v>5</v>
      </c>
      <c r="AB8" s="19">
        <f t="shared" si="1"/>
        <v>169</v>
      </c>
      <c r="AC8" s="19">
        <f t="shared" si="1"/>
        <v>174</v>
      </c>
      <c r="AD8" s="19">
        <f t="shared" si="1"/>
        <v>343</v>
      </c>
    </row>
    <row r="9" spans="2:30" ht="6" customHeight="1">
      <c r="B9" s="1"/>
      <c r="C9" s="16"/>
      <c r="D9" s="14"/>
      <c r="E9" s="11"/>
      <c r="F9" s="5"/>
      <c r="G9" s="1"/>
      <c r="H9" s="16"/>
      <c r="I9" s="14"/>
      <c r="J9" s="11"/>
      <c r="K9" s="5"/>
      <c r="L9" s="20"/>
      <c r="M9" s="16"/>
      <c r="N9" s="16"/>
      <c r="O9" s="10"/>
      <c r="Q9" s="1"/>
      <c r="R9" s="16"/>
      <c r="S9" s="14"/>
      <c r="T9" s="11"/>
      <c r="V9" s="1"/>
      <c r="W9" s="16"/>
      <c r="X9" s="14"/>
      <c r="Y9" s="11"/>
      <c r="AA9" s="20"/>
      <c r="AB9" s="16"/>
      <c r="AC9" s="16"/>
      <c r="AD9" s="10"/>
    </row>
    <row r="10" spans="2:30" ht="12.75">
      <c r="B10" s="25" t="s">
        <v>6</v>
      </c>
      <c r="C10" s="22">
        <f>C7+C8</f>
        <v>881</v>
      </c>
      <c r="D10" s="5">
        <f>D7+D8</f>
        <v>919</v>
      </c>
      <c r="E10" s="22">
        <f>C10+D10</f>
        <v>1800</v>
      </c>
      <c r="F10" s="5"/>
      <c r="G10" s="25" t="s">
        <v>6</v>
      </c>
      <c r="H10" s="22">
        <f>H7+H8</f>
        <v>16</v>
      </c>
      <c r="I10" s="5">
        <f>I7+I8</f>
        <v>13</v>
      </c>
      <c r="J10" s="22">
        <f>H10+I10</f>
        <v>29</v>
      </c>
      <c r="K10" s="5"/>
      <c r="L10" s="150" t="s">
        <v>6</v>
      </c>
      <c r="M10" s="22">
        <f>M7+M8</f>
        <v>897</v>
      </c>
      <c r="N10" s="22">
        <f>N7+N8</f>
        <v>932</v>
      </c>
      <c r="O10" s="151">
        <f>M10+N10</f>
        <v>1829</v>
      </c>
      <c r="Q10" s="25" t="s">
        <v>6</v>
      </c>
      <c r="R10" s="22">
        <f>R7+R8</f>
        <v>366</v>
      </c>
      <c r="S10" s="5">
        <f>S7+S8</f>
        <v>396</v>
      </c>
      <c r="T10" s="22">
        <f>R10+S10</f>
        <v>762</v>
      </c>
      <c r="V10" s="25" t="s">
        <v>6</v>
      </c>
      <c r="W10" s="22">
        <f>W7+W8</f>
        <v>0</v>
      </c>
      <c r="X10" s="5">
        <f>X7+X8</f>
        <v>0</v>
      </c>
      <c r="Y10" s="22">
        <f>W10+X10</f>
        <v>0</v>
      </c>
      <c r="AA10" s="150" t="s">
        <v>6</v>
      </c>
      <c r="AB10" s="22">
        <f>AB7+AB8</f>
        <v>366</v>
      </c>
      <c r="AC10" s="22">
        <f>AC7+AC8</f>
        <v>396</v>
      </c>
      <c r="AD10" s="151">
        <f>AB10+AC10</f>
        <v>762</v>
      </c>
    </row>
    <row r="11" spans="2:30" ht="12.75">
      <c r="B11" s="6"/>
      <c r="C11" s="12"/>
      <c r="D11" s="7"/>
      <c r="E11" s="12"/>
      <c r="F11" s="23"/>
      <c r="G11" s="6"/>
      <c r="H11" s="12"/>
      <c r="I11" s="7"/>
      <c r="J11" s="12"/>
      <c r="K11" s="23"/>
      <c r="L11" s="12"/>
      <c r="M11" s="12"/>
      <c r="N11" s="12"/>
      <c r="O11" s="8"/>
      <c r="Q11" s="6"/>
      <c r="R11" s="12"/>
      <c r="S11" s="7"/>
      <c r="T11" s="12"/>
      <c r="V11" s="6"/>
      <c r="W11" s="12"/>
      <c r="X11" s="7"/>
      <c r="Y11" s="12"/>
      <c r="AA11" s="12"/>
      <c r="AB11" s="12"/>
      <c r="AC11" s="12"/>
      <c r="AD11" s="8"/>
    </row>
    <row r="12" spans="1:15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30" ht="14.25">
      <c r="B13" s="288"/>
      <c r="C13" s="288"/>
      <c r="D13" s="288"/>
      <c r="AD13" s="175">
        <f>AD10*100/O10</f>
        <v>41.66211044286495</v>
      </c>
    </row>
    <row r="18" ht="13.5" thickBot="1"/>
    <row r="19" spans="2:8" ht="15.75" thickBot="1">
      <c r="B19" s="162"/>
      <c r="C19" s="332" t="s">
        <v>70</v>
      </c>
      <c r="D19" s="337"/>
      <c r="E19" s="338" t="s">
        <v>71</v>
      </c>
      <c r="F19" s="339"/>
      <c r="G19" s="163"/>
      <c r="H19" s="164"/>
    </row>
    <row r="20" spans="2:8" ht="15.75" thickBot="1">
      <c r="B20" s="340" t="s">
        <v>72</v>
      </c>
      <c r="C20" s="342" t="s">
        <v>82</v>
      </c>
      <c r="D20" s="343"/>
      <c r="E20" s="344" t="s">
        <v>83</v>
      </c>
      <c r="F20" s="345"/>
      <c r="G20" s="329" t="s">
        <v>0</v>
      </c>
      <c r="H20" s="330"/>
    </row>
    <row r="21" spans="2:8" ht="71.25" customHeight="1" thickBot="1">
      <c r="B21" s="341"/>
      <c r="C21" s="332"/>
      <c r="D21" s="333"/>
      <c r="E21" s="332"/>
      <c r="F21" s="333"/>
      <c r="G21" s="166" t="s">
        <v>21</v>
      </c>
      <c r="H21" s="165"/>
    </row>
    <row r="22" spans="2:10" ht="15.75" thickBot="1">
      <c r="B22" s="167" t="s">
        <v>73</v>
      </c>
      <c r="C22" s="168"/>
      <c r="D22" s="169" t="s">
        <v>54</v>
      </c>
      <c r="E22" s="170"/>
      <c r="F22" s="169" t="s">
        <v>54</v>
      </c>
      <c r="G22" s="171" t="s">
        <v>74</v>
      </c>
      <c r="H22" s="172" t="s">
        <v>54</v>
      </c>
      <c r="J22" t="s">
        <v>87</v>
      </c>
    </row>
    <row r="23" spans="2:8" ht="15">
      <c r="B23" s="173">
        <v>1</v>
      </c>
      <c r="C23" s="174">
        <v>50</v>
      </c>
      <c r="D23" s="175">
        <f>C23*100/G23</f>
        <v>13.66120218579235</v>
      </c>
      <c r="E23" s="174">
        <v>316</v>
      </c>
      <c r="F23" s="175">
        <f>E23*100/G23</f>
        <v>86.33879781420765</v>
      </c>
      <c r="G23" s="176">
        <f>C23+E23</f>
        <v>366</v>
      </c>
      <c r="H23" s="175">
        <f>G23*100/AD7</f>
        <v>87.3508353221957</v>
      </c>
    </row>
    <row r="24" spans="2:8" ht="15">
      <c r="B24" s="177">
        <v>2</v>
      </c>
      <c r="C24" s="174">
        <v>47</v>
      </c>
      <c r="D24" s="175">
        <f>C24*100/G24</f>
        <v>15.210355987055015</v>
      </c>
      <c r="E24" s="174">
        <v>262</v>
      </c>
      <c r="F24" s="175">
        <f>E24*100/G24</f>
        <v>84.78964401294499</v>
      </c>
      <c r="G24" s="176">
        <f>C24+E24</f>
        <v>309</v>
      </c>
      <c r="H24" s="175">
        <f>G24*100/AD8</f>
        <v>90.08746355685132</v>
      </c>
    </row>
    <row r="25" spans="2:8" ht="15">
      <c r="B25" s="177"/>
      <c r="C25" s="174"/>
      <c r="D25" s="175"/>
      <c r="E25" s="174"/>
      <c r="F25" s="175"/>
      <c r="G25" s="178"/>
      <c r="H25" s="179"/>
    </row>
    <row r="26" spans="2:8" ht="15.75" thickBot="1">
      <c r="B26" s="180" t="s">
        <v>0</v>
      </c>
      <c r="C26" s="181">
        <f>SUM(C23:C24)</f>
        <v>97</v>
      </c>
      <c r="D26" s="182">
        <f>C26*100/G26</f>
        <v>14.37037037037037</v>
      </c>
      <c r="E26" s="181">
        <f>SUM(E23:E24)</f>
        <v>578</v>
      </c>
      <c r="F26" s="182">
        <f>E26*100/G26</f>
        <v>85.62962962962963</v>
      </c>
      <c r="G26" s="181">
        <f>SUM(G23:G24)</f>
        <v>675</v>
      </c>
      <c r="H26" s="182">
        <f>G26*100/AD10</f>
        <v>88.58267716535433</v>
      </c>
    </row>
    <row r="27" spans="2:10" ht="15" thickBot="1">
      <c r="B27" s="162"/>
      <c r="C27" s="163"/>
      <c r="D27" s="163"/>
      <c r="E27" s="163"/>
      <c r="F27" s="163"/>
      <c r="G27" s="163"/>
      <c r="H27" s="163"/>
      <c r="I27" s="163"/>
      <c r="J27" s="164"/>
    </row>
    <row r="28" spans="2:10" ht="15.75" thickBot="1">
      <c r="B28" s="183" t="s">
        <v>73</v>
      </c>
      <c r="C28" s="329" t="s">
        <v>0</v>
      </c>
      <c r="D28" s="348"/>
      <c r="E28" s="331" t="s">
        <v>0</v>
      </c>
      <c r="F28" s="331"/>
      <c r="G28" s="329" t="s">
        <v>0</v>
      </c>
      <c r="H28" s="330"/>
      <c r="I28" s="331" t="s">
        <v>0</v>
      </c>
      <c r="J28" s="330"/>
    </row>
    <row r="29" spans="2:10" ht="15.75" thickBot="1">
      <c r="B29" s="184"/>
      <c r="C29" s="332" t="s">
        <v>75</v>
      </c>
      <c r="D29" s="333"/>
      <c r="E29" s="332" t="s">
        <v>76</v>
      </c>
      <c r="F29" s="333"/>
      <c r="G29" s="332" t="s">
        <v>77</v>
      </c>
      <c r="H29" s="333"/>
      <c r="I29" s="332" t="s">
        <v>78</v>
      </c>
      <c r="J29" s="333"/>
    </row>
    <row r="30" spans="2:10" ht="14.25">
      <c r="B30" s="185"/>
      <c r="C30" s="186"/>
      <c r="D30" s="169" t="s">
        <v>54</v>
      </c>
      <c r="E30" s="187"/>
      <c r="F30" s="188" t="s">
        <v>54</v>
      </c>
      <c r="G30" s="189"/>
      <c r="H30" s="169" t="s">
        <v>54</v>
      </c>
      <c r="I30" s="190"/>
      <c r="J30" s="169" t="s">
        <v>54</v>
      </c>
    </row>
    <row r="31" spans="2:10" ht="15">
      <c r="B31" s="177">
        <v>1</v>
      </c>
      <c r="C31" s="191">
        <v>36</v>
      </c>
      <c r="D31" s="175">
        <f>C31*100/AD7</f>
        <v>8.591885441527447</v>
      </c>
      <c r="E31" s="191">
        <v>17</v>
      </c>
      <c r="F31" s="175">
        <f>E31*100/AD7</f>
        <v>4.05727923627685</v>
      </c>
      <c r="G31" s="191">
        <v>0</v>
      </c>
      <c r="H31" s="175">
        <f>G31*100/AD7</f>
        <v>0</v>
      </c>
      <c r="I31" s="191">
        <f>I23+C31+E31+G31</f>
        <v>53</v>
      </c>
      <c r="J31" s="175">
        <f>I31*100/AD7</f>
        <v>12.649164677804295</v>
      </c>
    </row>
    <row r="32" spans="2:10" ht="15">
      <c r="B32" s="177">
        <v>2</v>
      </c>
      <c r="C32" s="191">
        <v>20</v>
      </c>
      <c r="D32" s="175">
        <f>C32*100/AD8</f>
        <v>5.830903790087463</v>
      </c>
      <c r="E32" s="191">
        <v>14</v>
      </c>
      <c r="F32" s="175">
        <f>E32*100/AD8</f>
        <v>4.081632653061225</v>
      </c>
      <c r="G32" s="191">
        <v>0</v>
      </c>
      <c r="H32" s="175">
        <f>G32*100/AD8</f>
        <v>0</v>
      </c>
      <c r="I32" s="191">
        <f>I24+C32+E32+G32</f>
        <v>34</v>
      </c>
      <c r="J32" s="175">
        <f>I32*100/AD8</f>
        <v>9.912536443148689</v>
      </c>
    </row>
    <row r="33" spans="2:10" ht="15">
      <c r="B33" s="177"/>
      <c r="C33" s="191"/>
      <c r="D33" s="175"/>
      <c r="E33" s="191"/>
      <c r="F33" s="175"/>
      <c r="G33" s="191"/>
      <c r="H33" s="179"/>
      <c r="I33" s="191"/>
      <c r="J33" s="179"/>
    </row>
    <row r="34" spans="2:10" ht="15.75" thickBot="1">
      <c r="B34" s="192" t="s">
        <v>0</v>
      </c>
      <c r="C34" s="193">
        <f>SUM(C31:C32)</f>
        <v>56</v>
      </c>
      <c r="D34" s="194">
        <f>C34*100/AD10</f>
        <v>7.349081364829396</v>
      </c>
      <c r="E34" s="193">
        <f>SUM(E31:E32)</f>
        <v>31</v>
      </c>
      <c r="F34" s="194">
        <f>E34*100/AD10</f>
        <v>4.0682414698162725</v>
      </c>
      <c r="G34" s="193">
        <f>SUM(G31:G32)</f>
        <v>0</v>
      </c>
      <c r="H34" s="194">
        <f>G34*100/AD10</f>
        <v>0</v>
      </c>
      <c r="I34" s="193">
        <f>SUM(I31:I32)</f>
        <v>87</v>
      </c>
      <c r="J34" s="194">
        <f>I34*100/AD10</f>
        <v>11.417322834645669</v>
      </c>
    </row>
    <row r="35" spans="2:10" ht="14.25">
      <c r="B35" s="162"/>
      <c r="C35" s="163"/>
      <c r="D35" s="163"/>
      <c r="E35" s="163"/>
      <c r="F35" s="163"/>
      <c r="G35" s="163"/>
      <c r="H35" s="163"/>
      <c r="I35" s="163"/>
      <c r="J35" s="164"/>
    </row>
    <row r="36" spans="2:10" ht="18">
      <c r="B36" s="195"/>
      <c r="C36" s="163"/>
      <c r="D36" s="163"/>
      <c r="E36" s="163"/>
      <c r="F36" s="163"/>
      <c r="G36" s="163"/>
      <c r="H36" s="163"/>
      <c r="I36" s="163"/>
      <c r="J36" s="164"/>
    </row>
    <row r="37" spans="2:10" ht="15">
      <c r="B37" s="196" t="s">
        <v>79</v>
      </c>
      <c r="C37" s="328" t="s">
        <v>80</v>
      </c>
      <c r="D37" s="328"/>
      <c r="E37" s="328"/>
      <c r="F37" s="328"/>
      <c r="G37" s="328"/>
      <c r="H37" s="164"/>
      <c r="I37" s="164"/>
      <c r="J37" s="164"/>
    </row>
    <row r="38" spans="2:10" ht="14.25">
      <c r="B38" s="162"/>
      <c r="C38" s="163"/>
      <c r="D38" s="163"/>
      <c r="E38" s="163"/>
      <c r="F38" s="163"/>
      <c r="G38" s="163"/>
      <c r="H38" s="163"/>
      <c r="I38" s="163"/>
      <c r="J38" s="164"/>
    </row>
    <row r="39" spans="2:10" ht="15">
      <c r="B39" s="196" t="s">
        <v>79</v>
      </c>
      <c r="C39" s="328" t="s">
        <v>81</v>
      </c>
      <c r="D39" s="328"/>
      <c r="E39" s="328"/>
      <c r="F39" s="328"/>
      <c r="G39" s="328"/>
      <c r="H39" s="163"/>
      <c r="I39" s="163"/>
      <c r="J39" s="164"/>
    </row>
  </sheetData>
  <sheetProtection/>
  <mergeCells count="24">
    <mergeCell ref="C4:E4"/>
    <mergeCell ref="H4:J4"/>
    <mergeCell ref="M4:O4"/>
    <mergeCell ref="E21:F21"/>
    <mergeCell ref="C28:D28"/>
    <mergeCell ref="E28:F28"/>
    <mergeCell ref="R4:T4"/>
    <mergeCell ref="W4:Y4"/>
    <mergeCell ref="AB4:AD4"/>
    <mergeCell ref="C19:D19"/>
    <mergeCell ref="E19:F19"/>
    <mergeCell ref="B20:B21"/>
    <mergeCell ref="C20:D20"/>
    <mergeCell ref="E20:F20"/>
    <mergeCell ref="G20:H20"/>
    <mergeCell ref="C21:D21"/>
    <mergeCell ref="C37:G37"/>
    <mergeCell ref="C39:G39"/>
    <mergeCell ref="G28:H28"/>
    <mergeCell ref="I28:J28"/>
    <mergeCell ref="C29:D29"/>
    <mergeCell ref="E29:F29"/>
    <mergeCell ref="G29:H29"/>
    <mergeCell ref="I29:J2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6"/>
  <sheetViews>
    <sheetView zoomScalePageLayoutView="0" workbookViewId="0" topLeftCell="A1">
      <selection activeCell="K12" sqref="K12"/>
    </sheetView>
  </sheetViews>
  <sheetFormatPr defaultColWidth="9.140625" defaultRowHeight="12.75"/>
  <cols>
    <col min="6" max="6" width="9.28125" style="0" bestFit="1" customWidth="1"/>
    <col min="10" max="11" width="9.28125" style="0" bestFit="1" customWidth="1"/>
    <col min="14" max="14" width="9.28125" style="0" bestFit="1" customWidth="1"/>
  </cols>
  <sheetData>
    <row r="5" spans="2:10" ht="12.75">
      <c r="B5" s="1"/>
      <c r="C5" s="351" t="s">
        <v>67</v>
      </c>
      <c r="D5" s="346"/>
      <c r="E5" s="347"/>
      <c r="G5" s="1"/>
      <c r="H5" s="334" t="s">
        <v>68</v>
      </c>
      <c r="I5" s="335"/>
      <c r="J5" s="336"/>
    </row>
    <row r="6" spans="2:12" ht="15.75">
      <c r="B6" s="4" t="s">
        <v>3</v>
      </c>
      <c r="C6" s="9" t="s">
        <v>1</v>
      </c>
      <c r="D6" s="11" t="s">
        <v>2</v>
      </c>
      <c r="E6" s="10" t="s">
        <v>0</v>
      </c>
      <c r="G6" s="4" t="s">
        <v>3</v>
      </c>
      <c r="H6" s="9" t="s">
        <v>1</v>
      </c>
      <c r="I6" s="11" t="s">
        <v>2</v>
      </c>
      <c r="J6" s="10" t="s">
        <v>0</v>
      </c>
      <c r="L6" s="231"/>
    </row>
    <row r="7" spans="2:12" ht="12.75">
      <c r="B7" s="6"/>
      <c r="C7" s="6"/>
      <c r="D7" s="12"/>
      <c r="E7" s="8"/>
      <c r="G7" s="6"/>
      <c r="H7" s="6"/>
      <c r="I7" s="12"/>
      <c r="J7" s="8"/>
      <c r="L7" s="231"/>
    </row>
    <row r="8" spans="2:12" ht="12.75">
      <c r="B8" s="17" t="s">
        <v>4</v>
      </c>
      <c r="C8" s="18">
        <v>401</v>
      </c>
      <c r="D8" s="19">
        <v>417</v>
      </c>
      <c r="E8" s="21">
        <f>C8+D8</f>
        <v>818</v>
      </c>
      <c r="G8" s="17" t="s">
        <v>4</v>
      </c>
      <c r="H8" s="18">
        <v>185</v>
      </c>
      <c r="I8" s="19">
        <v>211</v>
      </c>
      <c r="J8" s="21">
        <f>H8+I8</f>
        <v>396</v>
      </c>
      <c r="L8" s="231"/>
    </row>
    <row r="9" spans="2:10" ht="12.75">
      <c r="B9" s="17" t="s">
        <v>5</v>
      </c>
      <c r="C9" s="18">
        <v>328</v>
      </c>
      <c r="D9" s="19">
        <v>346</v>
      </c>
      <c r="E9" s="21">
        <f>C9+D9</f>
        <v>674</v>
      </c>
      <c r="G9" s="17" t="s">
        <v>5</v>
      </c>
      <c r="H9" s="18">
        <v>162</v>
      </c>
      <c r="I9" s="19">
        <v>169</v>
      </c>
      <c r="J9" s="21">
        <f>H9+I9</f>
        <v>331</v>
      </c>
    </row>
    <row r="10" spans="2:10" ht="12.75">
      <c r="B10" s="1"/>
      <c r="C10" s="16"/>
      <c r="D10" s="14"/>
      <c r="E10" s="11"/>
      <c r="G10" s="1"/>
      <c r="H10" s="16"/>
      <c r="I10" s="14"/>
      <c r="J10" s="11"/>
    </row>
    <row r="11" spans="2:13" ht="14.25">
      <c r="B11" s="25" t="s">
        <v>6</v>
      </c>
      <c r="C11" s="22">
        <f>C8+C9</f>
        <v>729</v>
      </c>
      <c r="D11" s="5">
        <f>D8+D9</f>
        <v>763</v>
      </c>
      <c r="E11" s="22">
        <f>C11+D11</f>
        <v>1492</v>
      </c>
      <c r="G11" s="25" t="s">
        <v>6</v>
      </c>
      <c r="H11" s="22">
        <f>H8+H9</f>
        <v>347</v>
      </c>
      <c r="I11" s="5">
        <f>I8+I9</f>
        <v>380</v>
      </c>
      <c r="J11" s="22">
        <f>H11+I11</f>
        <v>727</v>
      </c>
      <c r="K11" s="238">
        <f>J11*100/E11</f>
        <v>48.72654155495979</v>
      </c>
      <c r="L11" s="327" t="s">
        <v>54</v>
      </c>
      <c r="M11" s="327" t="s">
        <v>144</v>
      </c>
    </row>
    <row r="12" spans="2:10" ht="12.75">
      <c r="B12" s="6"/>
      <c r="C12" s="12"/>
      <c r="D12" s="7"/>
      <c r="E12" s="12"/>
      <c r="G12" s="6"/>
      <c r="H12" s="12"/>
      <c r="I12" s="7"/>
      <c r="J12" s="12"/>
    </row>
    <row r="15" ht="13.5" thickBot="1"/>
    <row r="16" spans="2:14" ht="16.5" thickBot="1">
      <c r="B16" s="223"/>
      <c r="C16" s="201"/>
      <c r="D16" s="202"/>
      <c r="E16" s="202"/>
      <c r="F16" s="203"/>
      <c r="G16" s="203" t="s">
        <v>90</v>
      </c>
      <c r="H16" s="202"/>
      <c r="I16" s="202"/>
      <c r="J16" s="202"/>
      <c r="K16" s="202"/>
      <c r="L16" s="202"/>
      <c r="M16" s="202"/>
      <c r="N16" s="204"/>
    </row>
    <row r="17" spans="2:14" ht="15.75">
      <c r="B17" s="224"/>
      <c r="C17" s="99"/>
      <c r="D17" s="100" t="s">
        <v>8</v>
      </c>
      <c r="E17" s="101"/>
      <c r="F17" s="102"/>
      <c r="G17" s="89"/>
      <c r="H17" s="90" t="s">
        <v>9</v>
      </c>
      <c r="I17" s="91"/>
      <c r="J17" s="92"/>
      <c r="K17" s="94"/>
      <c r="L17" s="95" t="s">
        <v>0</v>
      </c>
      <c r="M17" s="96"/>
      <c r="N17" s="97"/>
    </row>
    <row r="18" spans="2:14" ht="15.75">
      <c r="B18" s="225" t="s">
        <v>7</v>
      </c>
      <c r="C18" s="103" t="s">
        <v>1</v>
      </c>
      <c r="D18" s="40" t="s">
        <v>2</v>
      </c>
      <c r="E18" s="40" t="s">
        <v>0</v>
      </c>
      <c r="F18" s="41" t="s">
        <v>12</v>
      </c>
      <c r="G18" s="93" t="s">
        <v>1</v>
      </c>
      <c r="H18" s="30" t="s">
        <v>2</v>
      </c>
      <c r="I18" s="30" t="s">
        <v>0</v>
      </c>
      <c r="J18" s="83" t="s">
        <v>12</v>
      </c>
      <c r="K18" s="88" t="s">
        <v>1</v>
      </c>
      <c r="L18" s="55" t="s">
        <v>2</v>
      </c>
      <c r="M18" s="54" t="s">
        <v>0</v>
      </c>
      <c r="N18" s="98" t="s">
        <v>12</v>
      </c>
    </row>
    <row r="19" spans="2:14" ht="13.5" thickBot="1">
      <c r="B19" s="224"/>
      <c r="C19" s="211"/>
      <c r="D19" s="47"/>
      <c r="E19" s="47"/>
      <c r="F19" s="212"/>
      <c r="G19" s="213"/>
      <c r="H19" s="31"/>
      <c r="I19" s="31"/>
      <c r="J19" s="214"/>
      <c r="K19" s="215"/>
      <c r="L19" s="59"/>
      <c r="M19" s="216"/>
      <c r="N19" s="217"/>
    </row>
    <row r="20" spans="2:14" ht="12.75">
      <c r="B20" s="229"/>
      <c r="C20" s="226"/>
      <c r="D20" s="218"/>
      <c r="E20" s="218"/>
      <c r="F20" s="218"/>
      <c r="G20" s="219"/>
      <c r="H20" s="219"/>
      <c r="I20" s="219"/>
      <c r="J20" s="220"/>
      <c r="K20" s="221"/>
      <c r="L20" s="221"/>
      <c r="M20" s="221"/>
      <c r="N20" s="222"/>
    </row>
    <row r="21" spans="2:14" ht="15.75">
      <c r="B21" s="236" t="s">
        <v>10</v>
      </c>
      <c r="C21" s="227">
        <v>185</v>
      </c>
      <c r="D21" s="205">
        <v>211</v>
      </c>
      <c r="E21" s="237">
        <f>C21+D21</f>
        <v>396</v>
      </c>
      <c r="F21" s="238">
        <f>E21*100/M21</f>
        <v>54.470426409903716</v>
      </c>
      <c r="G21" s="207">
        <v>162</v>
      </c>
      <c r="H21" s="207">
        <v>169</v>
      </c>
      <c r="I21" s="208">
        <f>G21+H21</f>
        <v>331</v>
      </c>
      <c r="J21" s="239">
        <f>I21*100/M21</f>
        <v>45.529573590096284</v>
      </c>
      <c r="K21" s="209">
        <f aca="true" t="shared" si="0" ref="K21:L25">C21+G21</f>
        <v>347</v>
      </c>
      <c r="L21" s="209">
        <f t="shared" si="0"/>
        <v>380</v>
      </c>
      <c r="M21" s="210">
        <f>K21+L21</f>
        <v>727</v>
      </c>
      <c r="N21" s="240">
        <f>M21*100/J11</f>
        <v>100</v>
      </c>
    </row>
    <row r="22" spans="2:14" ht="15.75">
      <c r="B22" s="232" t="s">
        <v>11</v>
      </c>
      <c r="C22" s="227">
        <v>185</v>
      </c>
      <c r="D22" s="205">
        <v>211</v>
      </c>
      <c r="E22" s="206">
        <f>C22+D22</f>
        <v>396</v>
      </c>
      <c r="F22" s="238">
        <f>E22*100/M22</f>
        <v>54.470426409903716</v>
      </c>
      <c r="G22" s="207">
        <v>162</v>
      </c>
      <c r="H22" s="207">
        <v>169</v>
      </c>
      <c r="I22" s="208">
        <f>G22+H22</f>
        <v>331</v>
      </c>
      <c r="J22" s="239">
        <f>I22*100/M22</f>
        <v>45.529573590096284</v>
      </c>
      <c r="K22" s="209">
        <f t="shared" si="0"/>
        <v>347</v>
      </c>
      <c r="L22" s="209">
        <f t="shared" si="0"/>
        <v>380</v>
      </c>
      <c r="M22" s="210">
        <f>K22+L22</f>
        <v>727</v>
      </c>
      <c r="N22" s="240">
        <f>M22*100/J11</f>
        <v>100</v>
      </c>
    </row>
    <row r="23" spans="2:14" ht="15.75">
      <c r="B23" s="234" t="s">
        <v>40</v>
      </c>
      <c r="C23" s="227">
        <v>185</v>
      </c>
      <c r="D23" s="205">
        <v>211</v>
      </c>
      <c r="E23" s="206">
        <f>C23+D23</f>
        <v>396</v>
      </c>
      <c r="F23" s="238">
        <f>E23*100/M23</f>
        <v>54.470426409903716</v>
      </c>
      <c r="G23" s="207">
        <v>162</v>
      </c>
      <c r="H23" s="207">
        <v>169</v>
      </c>
      <c r="I23" s="208">
        <f>G23+H23</f>
        <v>331</v>
      </c>
      <c r="J23" s="239">
        <f>I23*100/M23</f>
        <v>45.529573590096284</v>
      </c>
      <c r="K23" s="209">
        <f t="shared" si="0"/>
        <v>347</v>
      </c>
      <c r="L23" s="209">
        <f t="shared" si="0"/>
        <v>380</v>
      </c>
      <c r="M23" s="210">
        <f>K23+L23</f>
        <v>727</v>
      </c>
      <c r="N23" s="240">
        <f>M23*100/J11</f>
        <v>100</v>
      </c>
    </row>
    <row r="24" spans="2:14" ht="15.75">
      <c r="B24" s="233" t="s">
        <v>53</v>
      </c>
      <c r="C24" s="227">
        <v>185</v>
      </c>
      <c r="D24" s="205">
        <v>211</v>
      </c>
      <c r="E24" s="206">
        <f>C24+D24</f>
        <v>396</v>
      </c>
      <c r="F24" s="238">
        <f>E24*100/M24</f>
        <v>54.470426409903716</v>
      </c>
      <c r="G24" s="207">
        <v>162</v>
      </c>
      <c r="H24" s="207">
        <v>169</v>
      </c>
      <c r="I24" s="208">
        <f>G24+H24</f>
        <v>331</v>
      </c>
      <c r="J24" s="239">
        <f>I24*100/M24</f>
        <v>45.529573590096284</v>
      </c>
      <c r="K24" s="209">
        <f>C24+G24</f>
        <v>347</v>
      </c>
      <c r="L24" s="209">
        <f>D24+H24</f>
        <v>380</v>
      </c>
      <c r="M24" s="210">
        <f>K24+L24</f>
        <v>727</v>
      </c>
      <c r="N24" s="240">
        <f>M24*100/J11</f>
        <v>100</v>
      </c>
    </row>
    <row r="25" spans="2:14" ht="15.75">
      <c r="B25" s="235" t="s">
        <v>69</v>
      </c>
      <c r="C25" s="227">
        <v>185</v>
      </c>
      <c r="D25" s="205">
        <v>211</v>
      </c>
      <c r="E25" s="206">
        <f>C25+D25</f>
        <v>396</v>
      </c>
      <c r="F25" s="238">
        <f>E25*100/M25</f>
        <v>54.470426409903716</v>
      </c>
      <c r="G25" s="207">
        <v>162</v>
      </c>
      <c r="H25" s="207">
        <v>169</v>
      </c>
      <c r="I25" s="208">
        <f>G25+H25</f>
        <v>331</v>
      </c>
      <c r="J25" s="239">
        <f>I25*100/M25</f>
        <v>45.529573590096284</v>
      </c>
      <c r="K25" s="209">
        <f t="shared" si="0"/>
        <v>347</v>
      </c>
      <c r="L25" s="209">
        <f t="shared" si="0"/>
        <v>380</v>
      </c>
      <c r="M25" s="210">
        <f>K25+L25</f>
        <v>727</v>
      </c>
      <c r="N25" s="240">
        <f>M25*100/J11</f>
        <v>100</v>
      </c>
    </row>
    <row r="26" spans="2:14" ht="16.5" thickBot="1">
      <c r="B26" s="230"/>
      <c r="C26" s="228"/>
      <c r="D26" s="132"/>
      <c r="E26" s="132"/>
      <c r="F26" s="241"/>
      <c r="G26" s="133"/>
      <c r="H26" s="134"/>
      <c r="I26" s="135"/>
      <c r="J26" s="242"/>
      <c r="K26" s="136"/>
      <c r="L26" s="137"/>
      <c r="M26" s="138"/>
      <c r="N26" s="243"/>
    </row>
    <row r="27" spans="2:14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24.75" customHeight="1">
      <c r="B28" s="352" t="s">
        <v>89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</row>
    <row r="29" ht="24.75" customHeight="1"/>
    <row r="30" spans="2:14" ht="24.75" customHeight="1">
      <c r="B30" s="353" t="s">
        <v>84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ht="24.75" customHeight="1"/>
    <row r="32" spans="2:14" ht="24.75" customHeight="1">
      <c r="B32" s="355" t="s">
        <v>85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</row>
    <row r="33" ht="24.75" customHeight="1"/>
    <row r="34" spans="2:14" ht="24.75" customHeight="1">
      <c r="B34" s="356" t="s">
        <v>86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</row>
    <row r="35" ht="24.75" customHeight="1"/>
    <row r="36" spans="2:14" ht="24.75" customHeight="1">
      <c r="B36" s="349" t="s">
        <v>88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</row>
  </sheetData>
  <sheetProtection/>
  <mergeCells count="7">
    <mergeCell ref="B36:N36"/>
    <mergeCell ref="C5:E5"/>
    <mergeCell ref="H5:J5"/>
    <mergeCell ref="B28:N28"/>
    <mergeCell ref="B30:N30"/>
    <mergeCell ref="B32:N32"/>
    <mergeCell ref="B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">
      <selection activeCell="S32" sqref="S32"/>
    </sheetView>
  </sheetViews>
  <sheetFormatPr defaultColWidth="9.140625" defaultRowHeight="12.75"/>
  <cols>
    <col min="1" max="1" width="5.140625" style="0" customWidth="1"/>
    <col min="2" max="19" width="6.7109375" style="0" customWidth="1"/>
    <col min="20" max="20" width="1.57421875" style="0" customWidth="1"/>
    <col min="21" max="23" width="6.7109375" style="0" customWidth="1"/>
  </cols>
  <sheetData>
    <row r="1" ht="12.75">
      <c r="V1" s="23"/>
    </row>
    <row r="2" spans="6:13" ht="20.25">
      <c r="F2" s="26" t="s">
        <v>91</v>
      </c>
      <c r="G2" s="23"/>
      <c r="H2" s="23"/>
      <c r="I2" s="23"/>
      <c r="J2" s="23"/>
      <c r="K2" s="23"/>
      <c r="L2" s="23"/>
      <c r="M2" s="26"/>
    </row>
    <row r="3" ht="13.5" thickBot="1"/>
    <row r="4" spans="1:19" ht="15.75">
      <c r="A4" s="66"/>
      <c r="B4" s="67"/>
      <c r="C4" s="67"/>
      <c r="D4" s="67"/>
      <c r="E4" s="67"/>
      <c r="F4" s="67"/>
      <c r="G4" s="68"/>
      <c r="H4" s="68" t="s">
        <v>13</v>
      </c>
      <c r="I4" s="68"/>
      <c r="J4" s="67"/>
      <c r="K4" s="67"/>
      <c r="L4" s="67"/>
      <c r="M4" s="67"/>
      <c r="N4" s="67"/>
      <c r="O4" s="67"/>
      <c r="P4" s="67"/>
      <c r="Q4" s="67"/>
      <c r="R4" s="67"/>
      <c r="S4" s="69"/>
    </row>
    <row r="5" spans="1:19" ht="15.75">
      <c r="A5" s="70"/>
      <c r="B5" s="27"/>
      <c r="C5" s="27"/>
      <c r="D5" s="28" t="s">
        <v>8</v>
      </c>
      <c r="E5" s="28"/>
      <c r="F5" s="27"/>
      <c r="G5" s="29"/>
      <c r="H5" s="34"/>
      <c r="I5" s="35"/>
      <c r="J5" s="36" t="s">
        <v>9</v>
      </c>
      <c r="K5" s="36"/>
      <c r="L5" s="37"/>
      <c r="M5" s="48"/>
      <c r="N5" s="49"/>
      <c r="O5" s="50"/>
      <c r="P5" s="51" t="s">
        <v>0</v>
      </c>
      <c r="Q5" s="51"/>
      <c r="R5" s="49"/>
      <c r="S5" s="71"/>
    </row>
    <row r="6" spans="1:19" ht="15.75">
      <c r="A6" s="72" t="s">
        <v>20</v>
      </c>
      <c r="B6" s="60" t="s">
        <v>14</v>
      </c>
      <c r="C6" s="63"/>
      <c r="D6" s="30" t="s">
        <v>15</v>
      </c>
      <c r="E6" s="63"/>
      <c r="F6" s="30" t="s">
        <v>0</v>
      </c>
      <c r="G6" s="74"/>
      <c r="H6" s="38" t="s">
        <v>14</v>
      </c>
      <c r="I6" s="77"/>
      <c r="J6" s="39" t="s">
        <v>15</v>
      </c>
      <c r="K6" s="63"/>
      <c r="L6" s="40" t="s">
        <v>0</v>
      </c>
      <c r="M6" s="74"/>
      <c r="N6" s="53" t="s">
        <v>14</v>
      </c>
      <c r="O6" s="81" t="s">
        <v>12</v>
      </c>
      <c r="P6" s="54" t="s">
        <v>15</v>
      </c>
      <c r="Q6" s="30" t="s">
        <v>12</v>
      </c>
      <c r="R6" s="55" t="s">
        <v>0</v>
      </c>
      <c r="S6" s="83"/>
    </row>
    <row r="7" spans="1:19" ht="12.75">
      <c r="A7" s="70"/>
      <c r="B7" s="61"/>
      <c r="C7" s="152"/>
      <c r="D7" s="31"/>
      <c r="E7" s="152"/>
      <c r="F7" s="31"/>
      <c r="G7" s="75"/>
      <c r="H7" s="42"/>
      <c r="I7" s="152"/>
      <c r="J7" s="44"/>
      <c r="K7" s="152"/>
      <c r="L7" s="43"/>
      <c r="M7" s="79"/>
      <c r="N7" s="52"/>
      <c r="O7" s="153"/>
      <c r="P7" s="52"/>
      <c r="Q7" s="153"/>
      <c r="R7" s="56"/>
      <c r="S7" s="32"/>
    </row>
    <row r="8" spans="1:19" ht="3" customHeight="1">
      <c r="A8" s="73"/>
      <c r="B8" s="62"/>
      <c r="C8" s="64"/>
      <c r="D8" s="33"/>
      <c r="E8" s="64"/>
      <c r="F8" s="33"/>
      <c r="G8" s="76"/>
      <c r="H8" s="45"/>
      <c r="I8" s="78"/>
      <c r="J8" s="46"/>
      <c r="K8" s="65"/>
      <c r="L8" s="46"/>
      <c r="M8" s="80"/>
      <c r="N8" s="57"/>
      <c r="O8" s="82"/>
      <c r="P8" s="58"/>
      <c r="Q8" s="82"/>
      <c r="R8" s="58"/>
      <c r="S8" s="84"/>
    </row>
    <row r="9" spans="1:19" ht="24.75" customHeight="1">
      <c r="A9" s="244" t="s">
        <v>4</v>
      </c>
      <c r="B9" s="120">
        <v>220</v>
      </c>
      <c r="C9" s="124"/>
      <c r="D9" s="120">
        <v>121</v>
      </c>
      <c r="E9" s="124"/>
      <c r="F9" s="122">
        <f>B9+D9</f>
        <v>341</v>
      </c>
      <c r="G9" s="121"/>
      <c r="H9" s="123">
        <v>189</v>
      </c>
      <c r="I9" s="124"/>
      <c r="J9" s="123">
        <v>102</v>
      </c>
      <c r="K9" s="124"/>
      <c r="L9" s="125">
        <f>H9+J9</f>
        <v>291</v>
      </c>
      <c r="M9" s="124"/>
      <c r="N9" s="126">
        <f>H9+B9</f>
        <v>409</v>
      </c>
      <c r="O9" s="127"/>
      <c r="P9" s="126">
        <f>J9+D9</f>
        <v>223</v>
      </c>
      <c r="Q9" s="127"/>
      <c r="R9" s="126">
        <f>N9+P9</f>
        <v>632</v>
      </c>
      <c r="S9" s="119"/>
    </row>
    <row r="10" spans="1:19" ht="24.75" customHeight="1">
      <c r="A10" s="245" t="s">
        <v>5</v>
      </c>
      <c r="B10" s="120">
        <v>215</v>
      </c>
      <c r="C10" s="124"/>
      <c r="D10" s="120">
        <v>123</v>
      </c>
      <c r="E10" s="124"/>
      <c r="F10" s="122">
        <f>B10+D10</f>
        <v>338</v>
      </c>
      <c r="G10" s="121"/>
      <c r="H10" s="123">
        <v>192</v>
      </c>
      <c r="I10" s="121"/>
      <c r="J10" s="123">
        <v>96</v>
      </c>
      <c r="K10" s="121"/>
      <c r="L10" s="125">
        <f>H10+J10</f>
        <v>288</v>
      </c>
      <c r="M10" s="124"/>
      <c r="N10" s="126">
        <f>H10+B10</f>
        <v>407</v>
      </c>
      <c r="O10" s="127"/>
      <c r="P10" s="126">
        <f>J10+D10</f>
        <v>219</v>
      </c>
      <c r="Q10" s="127"/>
      <c r="R10" s="126">
        <f>N10+P10</f>
        <v>626</v>
      </c>
      <c r="S10" s="147"/>
    </row>
    <row r="11" spans="1:19" ht="24.75" customHeight="1">
      <c r="A11" s="246" t="s">
        <v>41</v>
      </c>
      <c r="B11" s="120">
        <v>261</v>
      </c>
      <c r="C11" s="124"/>
      <c r="D11" s="120">
        <v>71</v>
      </c>
      <c r="E11" s="124"/>
      <c r="F11" s="122">
        <f>B11+D11</f>
        <v>332</v>
      </c>
      <c r="G11" s="121"/>
      <c r="H11" s="123">
        <v>220</v>
      </c>
      <c r="I11" s="124"/>
      <c r="J11" s="123">
        <v>69</v>
      </c>
      <c r="K11" s="124"/>
      <c r="L11" s="125">
        <f>H11+J11</f>
        <v>289</v>
      </c>
      <c r="M11" s="124"/>
      <c r="N11" s="126">
        <f>H11+B11</f>
        <v>481</v>
      </c>
      <c r="O11" s="127"/>
      <c r="P11" s="126">
        <f>J11+D11</f>
        <v>140</v>
      </c>
      <c r="Q11" s="127"/>
      <c r="R11" s="126">
        <f>N11+P11</f>
        <v>621</v>
      </c>
      <c r="S11" s="128"/>
    </row>
    <row r="12" spans="1:19" ht="24.75" customHeight="1">
      <c r="A12" s="247" t="s">
        <v>53</v>
      </c>
      <c r="B12" s="120">
        <v>247</v>
      </c>
      <c r="C12" s="124"/>
      <c r="D12" s="120">
        <v>84</v>
      </c>
      <c r="E12" s="124"/>
      <c r="F12" s="122">
        <f>B12+D12</f>
        <v>331</v>
      </c>
      <c r="G12" s="121"/>
      <c r="H12" s="123">
        <v>221</v>
      </c>
      <c r="I12" s="124"/>
      <c r="J12" s="123">
        <v>64</v>
      </c>
      <c r="K12" s="124"/>
      <c r="L12" s="125">
        <f>H12+J12</f>
        <v>285</v>
      </c>
      <c r="M12" s="124"/>
      <c r="N12" s="126">
        <f>H12+B12</f>
        <v>468</v>
      </c>
      <c r="O12" s="127"/>
      <c r="P12" s="126">
        <f>J12+D12</f>
        <v>148</v>
      </c>
      <c r="Q12" s="127"/>
      <c r="R12" s="126">
        <f>N12+P12</f>
        <v>616</v>
      </c>
      <c r="S12" s="147"/>
    </row>
    <row r="13" spans="1:19" ht="24.75" customHeight="1" thickBot="1">
      <c r="A13" s="248" t="s">
        <v>69</v>
      </c>
      <c r="B13" s="154">
        <v>249</v>
      </c>
      <c r="C13" s="155"/>
      <c r="D13" s="154">
        <v>83</v>
      </c>
      <c r="E13" s="155"/>
      <c r="F13" s="122">
        <f>B13+D13</f>
        <v>332</v>
      </c>
      <c r="G13" s="156"/>
      <c r="H13" s="157">
        <v>213</v>
      </c>
      <c r="I13" s="155"/>
      <c r="J13" s="157">
        <v>73</v>
      </c>
      <c r="K13" s="155"/>
      <c r="L13" s="125">
        <f>H13+J13</f>
        <v>286</v>
      </c>
      <c r="M13" s="155"/>
      <c r="N13" s="159">
        <f>H13+B13</f>
        <v>462</v>
      </c>
      <c r="O13" s="160"/>
      <c r="P13" s="159">
        <f>J13+D13</f>
        <v>156</v>
      </c>
      <c r="Q13" s="160"/>
      <c r="R13" s="159">
        <f>N13+P13</f>
        <v>618</v>
      </c>
      <c r="S13" s="161"/>
    </row>
    <row r="14" ht="12.75">
      <c r="G14" s="200"/>
    </row>
    <row r="15" ht="13.5" thickBot="1"/>
    <row r="16" spans="1:23" ht="15.75">
      <c r="A16" s="66"/>
      <c r="B16" s="67"/>
      <c r="C16" s="67"/>
      <c r="D16" s="67"/>
      <c r="E16" s="67"/>
      <c r="F16" s="67"/>
      <c r="G16" s="68"/>
      <c r="H16" s="68" t="s">
        <v>16</v>
      </c>
      <c r="I16" s="68"/>
      <c r="J16" s="67"/>
      <c r="K16" s="67"/>
      <c r="L16" s="67"/>
      <c r="M16" s="67"/>
      <c r="N16" s="67"/>
      <c r="O16" s="67"/>
      <c r="P16" s="67"/>
      <c r="Q16" s="67"/>
      <c r="R16" s="67"/>
      <c r="S16" s="69"/>
      <c r="U16" s="23"/>
      <c r="V16" s="23"/>
      <c r="W16" s="23"/>
    </row>
    <row r="17" spans="1:23" ht="15.75">
      <c r="A17" s="70"/>
      <c r="B17" s="27"/>
      <c r="C17" s="27"/>
      <c r="D17" s="28" t="s">
        <v>8</v>
      </c>
      <c r="E17" s="28"/>
      <c r="F17" s="27"/>
      <c r="G17" s="29"/>
      <c r="H17" s="34"/>
      <c r="I17" s="35"/>
      <c r="J17" s="36" t="s">
        <v>9</v>
      </c>
      <c r="K17" s="36"/>
      <c r="L17" s="37"/>
      <c r="M17" s="48"/>
      <c r="N17" s="49"/>
      <c r="O17" s="50"/>
      <c r="P17" s="51" t="s">
        <v>0</v>
      </c>
      <c r="Q17" s="51"/>
      <c r="R17" s="49"/>
      <c r="S17" s="71"/>
      <c r="U17" s="23"/>
      <c r="V17" s="5"/>
      <c r="W17" s="23"/>
    </row>
    <row r="18" spans="1:23" ht="15.75">
      <c r="A18" s="72" t="s">
        <v>20</v>
      </c>
      <c r="B18" s="60" t="s">
        <v>18</v>
      </c>
      <c r="C18" s="63"/>
      <c r="D18" s="30" t="s">
        <v>17</v>
      </c>
      <c r="E18" s="63"/>
      <c r="F18" s="30" t="s">
        <v>0</v>
      </c>
      <c r="G18" s="74" t="s">
        <v>12</v>
      </c>
      <c r="H18" s="39" t="s">
        <v>18</v>
      </c>
      <c r="I18" s="63"/>
      <c r="J18" s="40" t="s">
        <v>17</v>
      </c>
      <c r="K18" s="63" t="s">
        <v>12</v>
      </c>
      <c r="L18" s="40" t="s">
        <v>0</v>
      </c>
      <c r="M18" s="74" t="s">
        <v>12</v>
      </c>
      <c r="N18" s="54" t="s">
        <v>18</v>
      </c>
      <c r="O18" s="30"/>
      <c r="P18" s="55" t="s">
        <v>17</v>
      </c>
      <c r="Q18" s="30" t="s">
        <v>12</v>
      </c>
      <c r="R18" s="55" t="s">
        <v>0</v>
      </c>
      <c r="S18" s="83" t="s">
        <v>12</v>
      </c>
      <c r="U18" s="5"/>
      <c r="V18" s="5"/>
      <c r="W18" s="360"/>
    </row>
    <row r="19" spans="1:23" ht="12.75">
      <c r="A19" s="70"/>
      <c r="B19" s="85" t="s">
        <v>19</v>
      </c>
      <c r="C19" s="152"/>
      <c r="D19" s="31"/>
      <c r="E19" s="152"/>
      <c r="F19" s="31"/>
      <c r="G19" s="75"/>
      <c r="H19" s="86" t="s">
        <v>19</v>
      </c>
      <c r="I19" s="152"/>
      <c r="J19" s="47"/>
      <c r="K19" s="152"/>
      <c r="L19" s="47"/>
      <c r="M19" s="79"/>
      <c r="N19" s="87" t="s">
        <v>19</v>
      </c>
      <c r="O19" s="153"/>
      <c r="P19" s="59"/>
      <c r="Q19" s="153"/>
      <c r="R19" s="59"/>
      <c r="S19" s="32"/>
      <c r="U19" s="5"/>
      <c r="V19" s="5"/>
      <c r="W19" s="360"/>
    </row>
    <row r="20" spans="1:23" ht="2.25" customHeight="1">
      <c r="A20" s="73"/>
      <c r="B20" s="62"/>
      <c r="C20" s="64"/>
      <c r="D20" s="33"/>
      <c r="E20" s="64"/>
      <c r="F20" s="33"/>
      <c r="G20" s="76"/>
      <c r="H20" s="45"/>
      <c r="I20" s="78"/>
      <c r="J20" s="46"/>
      <c r="K20" s="65"/>
      <c r="L20" s="46"/>
      <c r="M20" s="80"/>
      <c r="N20" s="57"/>
      <c r="O20" s="82"/>
      <c r="P20" s="58"/>
      <c r="Q20" s="82"/>
      <c r="R20" s="58"/>
      <c r="S20" s="84"/>
      <c r="U20" s="23"/>
      <c r="V20" s="23"/>
      <c r="W20" s="361"/>
    </row>
    <row r="21" spans="1:23" ht="24.75" customHeight="1">
      <c r="A21" s="244" t="s">
        <v>4</v>
      </c>
      <c r="B21" s="104">
        <v>52</v>
      </c>
      <c r="C21" s="105"/>
      <c r="D21" s="106">
        <v>3</v>
      </c>
      <c r="E21" s="107"/>
      <c r="F21" s="108">
        <f>B21+D21</f>
        <v>55</v>
      </c>
      <c r="G21" s="109"/>
      <c r="H21" s="110">
        <v>35</v>
      </c>
      <c r="I21" s="111"/>
      <c r="J21" s="112">
        <v>5</v>
      </c>
      <c r="K21" s="113"/>
      <c r="L21" s="114">
        <f>H21+J21</f>
        <v>40</v>
      </c>
      <c r="M21" s="115"/>
      <c r="N21" s="116">
        <f>H21+B21</f>
        <v>87</v>
      </c>
      <c r="O21" s="117"/>
      <c r="P21" s="118">
        <f>J21+D21</f>
        <v>8</v>
      </c>
      <c r="Q21" s="117"/>
      <c r="R21" s="118">
        <f>N21+P21</f>
        <v>95</v>
      </c>
      <c r="S21" s="119"/>
      <c r="U21" s="362"/>
      <c r="V21" s="362"/>
      <c r="W21" s="363"/>
    </row>
    <row r="22" spans="1:23" ht="24.75" customHeight="1">
      <c r="A22" s="245" t="s">
        <v>5</v>
      </c>
      <c r="B22" s="139">
        <v>55</v>
      </c>
      <c r="C22" s="144"/>
      <c r="D22" s="139">
        <v>3</v>
      </c>
      <c r="E22" s="140"/>
      <c r="F22" s="141">
        <f>B22+D22</f>
        <v>58</v>
      </c>
      <c r="G22" s="140"/>
      <c r="H22" s="142">
        <v>39</v>
      </c>
      <c r="I22" s="144"/>
      <c r="J22" s="142">
        <v>4</v>
      </c>
      <c r="K22" s="144"/>
      <c r="L22" s="143">
        <f>H22+J22</f>
        <v>43</v>
      </c>
      <c r="M22" s="144"/>
      <c r="N22" s="145">
        <f>H22+B22</f>
        <v>94</v>
      </c>
      <c r="O22" s="146"/>
      <c r="P22" s="145">
        <f>J22+D22</f>
        <v>7</v>
      </c>
      <c r="Q22" s="146"/>
      <c r="R22" s="145">
        <f>N22+P22</f>
        <v>101</v>
      </c>
      <c r="S22" s="147"/>
      <c r="U22" s="362"/>
      <c r="V22" s="362"/>
      <c r="W22" s="363"/>
    </row>
    <row r="23" spans="1:23" ht="24.75" customHeight="1">
      <c r="A23" s="246" t="s">
        <v>41</v>
      </c>
      <c r="B23" s="120">
        <v>60</v>
      </c>
      <c r="C23" s="124"/>
      <c r="D23" s="120">
        <v>4</v>
      </c>
      <c r="E23" s="121"/>
      <c r="F23" s="122">
        <f>B23+D23</f>
        <v>64</v>
      </c>
      <c r="G23" s="121"/>
      <c r="H23" s="123">
        <v>38</v>
      </c>
      <c r="I23" s="124"/>
      <c r="J23" s="123">
        <v>4</v>
      </c>
      <c r="K23" s="124"/>
      <c r="L23" s="125">
        <f>H23+J23</f>
        <v>42</v>
      </c>
      <c r="M23" s="124"/>
      <c r="N23" s="126">
        <f>H23+B23</f>
        <v>98</v>
      </c>
      <c r="O23" s="127"/>
      <c r="P23" s="126">
        <f>J23+D23</f>
        <v>8</v>
      </c>
      <c r="Q23" s="127"/>
      <c r="R23" s="126">
        <f>N23+P23</f>
        <v>106</v>
      </c>
      <c r="S23" s="128"/>
      <c r="T23" s="23"/>
      <c r="U23" s="362"/>
      <c r="V23" s="362"/>
      <c r="W23" s="363"/>
    </row>
    <row r="24" spans="1:23" s="130" customFormat="1" ht="24.75" customHeight="1">
      <c r="A24" s="247" t="s">
        <v>53</v>
      </c>
      <c r="B24" s="120">
        <v>59</v>
      </c>
      <c r="C24" s="124"/>
      <c r="D24" s="120">
        <v>6</v>
      </c>
      <c r="E24" s="121"/>
      <c r="F24" s="122">
        <f>B24+D24</f>
        <v>65</v>
      </c>
      <c r="G24" s="121"/>
      <c r="H24" s="123">
        <v>41</v>
      </c>
      <c r="I24" s="124"/>
      <c r="J24" s="123">
        <v>5</v>
      </c>
      <c r="K24" s="124"/>
      <c r="L24" s="125">
        <f>H24+J24</f>
        <v>46</v>
      </c>
      <c r="M24" s="124"/>
      <c r="N24" s="126">
        <f>H24+B24</f>
        <v>100</v>
      </c>
      <c r="O24" s="127"/>
      <c r="P24" s="126">
        <f>J24+D24</f>
        <v>11</v>
      </c>
      <c r="Q24" s="127"/>
      <c r="R24" s="126">
        <f>N24+P24</f>
        <v>111</v>
      </c>
      <c r="S24" s="128"/>
      <c r="U24" s="362"/>
      <c r="V24" s="362"/>
      <c r="W24" s="363"/>
    </row>
    <row r="25" spans="1:23" ht="24.75" customHeight="1" thickBot="1">
      <c r="A25" s="248" t="s">
        <v>69</v>
      </c>
      <c r="B25" s="154">
        <v>60</v>
      </c>
      <c r="C25" s="155"/>
      <c r="D25" s="154">
        <v>4</v>
      </c>
      <c r="E25" s="155"/>
      <c r="F25" s="364">
        <f>B25+D25</f>
        <v>64</v>
      </c>
      <c r="G25" s="156"/>
      <c r="H25" s="157">
        <v>39</v>
      </c>
      <c r="I25" s="155"/>
      <c r="J25" s="157">
        <v>6</v>
      </c>
      <c r="K25" s="155"/>
      <c r="L25" s="158">
        <f>H25+J25</f>
        <v>45</v>
      </c>
      <c r="M25" s="155"/>
      <c r="N25" s="159">
        <f>H25+B25</f>
        <v>99</v>
      </c>
      <c r="O25" s="160"/>
      <c r="P25" s="159">
        <f>J25+D25</f>
        <v>10</v>
      </c>
      <c r="Q25" s="160"/>
      <c r="R25" s="159">
        <f>N25+P25</f>
        <v>109</v>
      </c>
      <c r="S25" s="161"/>
      <c r="U25" s="362"/>
      <c r="V25" s="362"/>
      <c r="W25" s="363"/>
    </row>
    <row r="28" spans="1:13" ht="24.75" customHeight="1">
      <c r="A28" s="358" t="s">
        <v>89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</row>
    <row r="30" spans="1:13" ht="24.75" customHeight="1">
      <c r="A30" s="353" t="s">
        <v>84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</row>
    <row r="32" spans="1:13" ht="24.75" customHeight="1">
      <c r="A32" s="355" t="s">
        <v>85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</row>
    <row r="34" spans="1:13" ht="24.75" customHeight="1">
      <c r="A34" s="356" t="s">
        <v>86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</row>
    <row r="36" spans="1:13" ht="24.75" customHeight="1">
      <c r="A36" s="349" t="s">
        <v>88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</sheetData>
  <sheetProtection/>
  <mergeCells count="5">
    <mergeCell ref="A28:M28"/>
    <mergeCell ref="A30:M30"/>
    <mergeCell ref="A32:M32"/>
    <mergeCell ref="A34:M34"/>
    <mergeCell ref="A36:M3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zoomScale="75" zoomScaleNormal="75" zoomScalePageLayoutView="0" workbookViewId="0" topLeftCell="A39">
      <selection activeCell="H68" sqref="H68"/>
    </sheetView>
  </sheetViews>
  <sheetFormatPr defaultColWidth="8.8515625" defaultRowHeight="12.75"/>
  <cols>
    <col min="1" max="1" width="15.28125" style="0" customWidth="1"/>
    <col min="2" max="2" width="49.00390625" style="0" bestFit="1" customWidth="1"/>
    <col min="3" max="5" width="10.7109375" style="0" customWidth="1"/>
    <col min="6" max="7" width="8.8515625" style="0" customWidth="1"/>
    <col min="8" max="8" width="9.7109375" style="0" bestFit="1" customWidth="1"/>
  </cols>
  <sheetData>
    <row r="2" spans="1:9" ht="39.75" customHeight="1" thickBot="1">
      <c r="A2" s="359" t="s">
        <v>22</v>
      </c>
      <c r="B2" s="359"/>
      <c r="C2" s="359"/>
      <c r="D2" s="359"/>
      <c r="E2" s="359"/>
      <c r="F2" s="359"/>
      <c r="G2" s="359"/>
      <c r="H2" s="359"/>
      <c r="I2" s="131"/>
    </row>
    <row r="3" spans="1:10" ht="39.75" customHeight="1" thickBot="1">
      <c r="A3" s="249" t="s">
        <v>23</v>
      </c>
      <c r="B3" s="250" t="s">
        <v>36</v>
      </c>
      <c r="C3" s="251" t="s">
        <v>24</v>
      </c>
      <c r="D3" s="252" t="s">
        <v>25</v>
      </c>
      <c r="E3" s="253" t="s">
        <v>42</v>
      </c>
      <c r="F3" s="251" t="s">
        <v>26</v>
      </c>
      <c r="G3" s="254" t="s">
        <v>27</v>
      </c>
      <c r="H3" s="255">
        <v>21.3</v>
      </c>
      <c r="I3" s="287" t="s">
        <v>28</v>
      </c>
      <c r="J3" s="254" t="s">
        <v>92</v>
      </c>
    </row>
    <row r="4" spans="1:10" ht="24" customHeight="1">
      <c r="A4" s="256">
        <v>34497</v>
      </c>
      <c r="B4" s="257" t="s">
        <v>29</v>
      </c>
      <c r="C4" s="258">
        <v>28.78</v>
      </c>
      <c r="D4" s="259"/>
      <c r="E4" s="260"/>
      <c r="F4" s="258">
        <v>45.47</v>
      </c>
      <c r="G4" s="261"/>
      <c r="H4" s="260"/>
      <c r="I4" s="262">
        <v>83.2</v>
      </c>
      <c r="J4" s="263"/>
    </row>
    <row r="5" spans="1:10" ht="24" customHeight="1">
      <c r="A5" s="264">
        <v>34812</v>
      </c>
      <c r="B5" s="265" t="s">
        <v>30</v>
      </c>
      <c r="C5" s="262">
        <v>21.67</v>
      </c>
      <c r="D5" s="266"/>
      <c r="E5" s="267"/>
      <c r="F5" s="262">
        <v>52.94</v>
      </c>
      <c r="G5" s="268"/>
      <c r="H5" s="267"/>
      <c r="I5" s="262">
        <v>86.57</v>
      </c>
      <c r="J5" s="269"/>
    </row>
    <row r="6" spans="1:10" ht="24" customHeight="1">
      <c r="A6" s="264">
        <v>34861</v>
      </c>
      <c r="B6" s="265" t="s">
        <v>31</v>
      </c>
      <c r="C6" s="262">
        <v>14.71</v>
      </c>
      <c r="D6" s="266"/>
      <c r="E6" s="267"/>
      <c r="F6" s="262">
        <v>41.33</v>
      </c>
      <c r="G6" s="268"/>
      <c r="H6" s="267"/>
      <c r="I6" s="262">
        <v>69.79</v>
      </c>
      <c r="J6" s="269"/>
    </row>
    <row r="7" spans="1:10" ht="24" customHeight="1">
      <c r="A7" s="264">
        <v>35175</v>
      </c>
      <c r="B7" s="265" t="s">
        <v>32</v>
      </c>
      <c r="C7" s="262">
        <v>21.8</v>
      </c>
      <c r="D7" s="266"/>
      <c r="E7" s="267"/>
      <c r="F7" s="262">
        <v>56.98</v>
      </c>
      <c r="G7" s="268"/>
      <c r="H7" s="267"/>
      <c r="I7" s="262">
        <v>90.19</v>
      </c>
      <c r="J7" s="269"/>
    </row>
    <row r="8" spans="1:10" ht="24" customHeight="1">
      <c r="A8" s="264">
        <v>35547</v>
      </c>
      <c r="B8" s="265" t="s">
        <v>33</v>
      </c>
      <c r="C8" s="262">
        <v>15.21</v>
      </c>
      <c r="D8" s="266"/>
      <c r="E8" s="267"/>
      <c r="F8" s="262">
        <v>41.18</v>
      </c>
      <c r="G8" s="268"/>
      <c r="H8" s="267"/>
      <c r="I8" s="262">
        <v>76.82</v>
      </c>
      <c r="J8" s="269"/>
    </row>
    <row r="9" spans="1:10" ht="24" customHeight="1">
      <c r="A9" s="264">
        <v>35561</v>
      </c>
      <c r="B9" s="265" t="s">
        <v>34</v>
      </c>
      <c r="C9" s="262">
        <v>15.42</v>
      </c>
      <c r="D9" s="266"/>
      <c r="E9" s="267"/>
      <c r="F9" s="262">
        <v>32.58</v>
      </c>
      <c r="G9" s="268"/>
      <c r="H9" s="267"/>
      <c r="I9" s="262">
        <v>60.19</v>
      </c>
      <c r="J9" s="269"/>
    </row>
    <row r="10" spans="1:10" ht="24" customHeight="1">
      <c r="A10" s="264">
        <v>35596</v>
      </c>
      <c r="B10" s="265" t="s">
        <v>31</v>
      </c>
      <c r="C10" s="262">
        <v>8.36</v>
      </c>
      <c r="D10" s="266"/>
      <c r="E10" s="267"/>
      <c r="F10" s="262">
        <v>16.94</v>
      </c>
      <c r="G10" s="268"/>
      <c r="H10" s="267"/>
      <c r="I10" s="262">
        <v>36.46</v>
      </c>
      <c r="J10" s="269"/>
    </row>
    <row r="11" spans="1:10" ht="24" customHeight="1">
      <c r="A11" s="264">
        <v>36128</v>
      </c>
      <c r="B11" s="265" t="s">
        <v>35</v>
      </c>
      <c r="C11" s="262">
        <v>21.4</v>
      </c>
      <c r="D11" s="266"/>
      <c r="E11" s="267"/>
      <c r="F11" s="262">
        <v>59.24</v>
      </c>
      <c r="G11" s="268"/>
      <c r="H11" s="267"/>
      <c r="I11" s="262">
        <v>82.84</v>
      </c>
      <c r="J11" s="269"/>
    </row>
    <row r="12" spans="1:10" ht="24" customHeight="1">
      <c r="A12" s="264">
        <v>36268</v>
      </c>
      <c r="B12" s="265" t="s">
        <v>31</v>
      </c>
      <c r="C12" s="262">
        <v>14.1</v>
      </c>
      <c r="D12" s="266"/>
      <c r="E12" s="267"/>
      <c r="F12" s="262">
        <v>35.85</v>
      </c>
      <c r="G12" s="268"/>
      <c r="H12" s="267"/>
      <c r="I12" s="262">
        <v>58.33</v>
      </c>
      <c r="J12" s="269"/>
    </row>
    <row r="13" spans="1:10" ht="24" customHeight="1">
      <c r="A13" s="264">
        <v>36324</v>
      </c>
      <c r="B13" s="265" t="s">
        <v>29</v>
      </c>
      <c r="C13" s="262">
        <v>17.17</v>
      </c>
      <c r="D13" s="266"/>
      <c r="E13" s="267"/>
      <c r="F13" s="262">
        <v>34.64</v>
      </c>
      <c r="G13" s="268"/>
      <c r="H13" s="267"/>
      <c r="I13" s="262">
        <v>72.1</v>
      </c>
      <c r="J13" s="269"/>
    </row>
    <row r="14" spans="1:10" ht="24" customHeight="1">
      <c r="A14" s="264">
        <v>36632</v>
      </c>
      <c r="B14" s="265" t="s">
        <v>30</v>
      </c>
      <c r="C14" s="262"/>
      <c r="D14" s="266">
        <v>23.38</v>
      </c>
      <c r="E14" s="267"/>
      <c r="F14" s="262"/>
      <c r="G14" s="266">
        <v>58.35</v>
      </c>
      <c r="H14" s="267"/>
      <c r="I14" s="262">
        <v>85.36</v>
      </c>
      <c r="J14" s="269"/>
    </row>
    <row r="15" spans="1:10" ht="24" customHeight="1">
      <c r="A15" s="264">
        <v>36667</v>
      </c>
      <c r="B15" s="265" t="s">
        <v>31</v>
      </c>
      <c r="C15" s="262"/>
      <c r="D15" s="266">
        <v>10.2</v>
      </c>
      <c r="E15" s="267"/>
      <c r="F15" s="262"/>
      <c r="G15" s="266">
        <v>24.85</v>
      </c>
      <c r="H15" s="267">
        <v>34.41</v>
      </c>
      <c r="I15" s="262">
        <v>35.05</v>
      </c>
      <c r="J15" s="269"/>
    </row>
    <row r="16" spans="1:10" ht="24" customHeight="1">
      <c r="A16" s="264">
        <v>37024</v>
      </c>
      <c r="B16" s="265" t="s">
        <v>32</v>
      </c>
      <c r="C16" s="262"/>
      <c r="D16" s="266">
        <v>23.84</v>
      </c>
      <c r="E16" s="267"/>
      <c r="F16" s="262"/>
      <c r="G16" s="266">
        <v>60.11</v>
      </c>
      <c r="H16" s="267">
        <v>76.22</v>
      </c>
      <c r="I16" s="262">
        <v>84.27</v>
      </c>
      <c r="J16" s="269"/>
    </row>
    <row r="17" spans="1:10" ht="24" customHeight="1">
      <c r="A17" s="264">
        <v>37024</v>
      </c>
      <c r="B17" s="265" t="s">
        <v>33</v>
      </c>
      <c r="C17" s="262"/>
      <c r="D17" s="266">
        <v>23.82</v>
      </c>
      <c r="E17" s="267"/>
      <c r="F17" s="262"/>
      <c r="G17" s="266">
        <v>60.08</v>
      </c>
      <c r="H17" s="267">
        <v>76.18</v>
      </c>
      <c r="I17" s="262">
        <v>84.22</v>
      </c>
      <c r="J17" s="269"/>
    </row>
    <row r="18" spans="1:10" ht="24" customHeight="1">
      <c r="A18" s="264">
        <v>37038</v>
      </c>
      <c r="B18" s="265" t="s">
        <v>34</v>
      </c>
      <c r="C18" s="262"/>
      <c r="D18" s="266"/>
      <c r="E18" s="267"/>
      <c r="F18" s="262"/>
      <c r="G18" s="266"/>
      <c r="H18" s="267"/>
      <c r="I18" s="262">
        <v>65.15</v>
      </c>
      <c r="J18" s="269"/>
    </row>
    <row r="19" spans="1:10" ht="24" customHeight="1">
      <c r="A19" s="264">
        <v>37766</v>
      </c>
      <c r="B19" s="265" t="s">
        <v>35</v>
      </c>
      <c r="C19" s="262"/>
      <c r="D19" s="266">
        <v>24.28</v>
      </c>
      <c r="E19" s="267"/>
      <c r="F19" s="262"/>
      <c r="G19" s="266">
        <v>51.17</v>
      </c>
      <c r="H19" s="267"/>
      <c r="I19" s="262">
        <v>68.81</v>
      </c>
      <c r="J19" s="269"/>
    </row>
    <row r="20" spans="1:10" ht="24" customHeight="1">
      <c r="A20" s="264">
        <v>37767</v>
      </c>
      <c r="B20" s="265" t="s">
        <v>37</v>
      </c>
      <c r="C20" s="262"/>
      <c r="D20" s="266"/>
      <c r="E20" s="267"/>
      <c r="F20" s="262"/>
      <c r="G20" s="266"/>
      <c r="H20" s="267" t="s">
        <v>38</v>
      </c>
      <c r="I20" s="262">
        <v>83.23</v>
      </c>
      <c r="J20" s="269"/>
    </row>
    <row r="21" spans="1:10" ht="24" customHeight="1">
      <c r="A21" s="264">
        <v>37787</v>
      </c>
      <c r="B21" s="265" t="s">
        <v>31</v>
      </c>
      <c r="C21" s="262"/>
      <c r="D21" s="266">
        <v>7.58</v>
      </c>
      <c r="E21" s="267"/>
      <c r="F21" s="262"/>
      <c r="G21" s="266">
        <v>14.21</v>
      </c>
      <c r="H21" s="267"/>
      <c r="I21" s="262">
        <v>20.77</v>
      </c>
      <c r="J21" s="269"/>
    </row>
    <row r="22" spans="1:10" ht="24" customHeight="1">
      <c r="A22" s="264">
        <v>37788</v>
      </c>
      <c r="B22" s="265" t="s">
        <v>39</v>
      </c>
      <c r="C22" s="262"/>
      <c r="D22" s="266"/>
      <c r="E22" s="267"/>
      <c r="F22" s="262"/>
      <c r="G22" s="266"/>
      <c r="H22" s="267" t="s">
        <v>38</v>
      </c>
      <c r="I22" s="262">
        <v>30.21</v>
      </c>
      <c r="J22" s="269"/>
    </row>
    <row r="23" spans="1:10" ht="24" customHeight="1">
      <c r="A23" s="264">
        <v>38150</v>
      </c>
      <c r="B23" s="265" t="s">
        <v>43</v>
      </c>
      <c r="C23" s="262"/>
      <c r="D23" s="266"/>
      <c r="E23" s="267"/>
      <c r="F23" s="262"/>
      <c r="G23" s="266"/>
      <c r="H23" s="267"/>
      <c r="I23" s="262">
        <v>15.41</v>
      </c>
      <c r="J23" s="269" t="s">
        <v>48</v>
      </c>
    </row>
    <row r="24" spans="1:10" ht="24" customHeight="1">
      <c r="A24" s="264">
        <v>38151</v>
      </c>
      <c r="B24" s="265" t="s">
        <v>44</v>
      </c>
      <c r="C24" s="262"/>
      <c r="D24" s="266">
        <v>32.14</v>
      </c>
      <c r="E24" s="267"/>
      <c r="F24" s="262"/>
      <c r="G24" s="266">
        <v>59.52</v>
      </c>
      <c r="H24" s="267"/>
      <c r="I24" s="262">
        <v>75.26</v>
      </c>
      <c r="J24" s="269" t="s">
        <v>48</v>
      </c>
    </row>
    <row r="25" spans="1:10" ht="24" customHeight="1">
      <c r="A25" s="264">
        <v>38445</v>
      </c>
      <c r="B25" s="265" t="s">
        <v>45</v>
      </c>
      <c r="C25" s="262"/>
      <c r="D25" s="266">
        <v>16.52</v>
      </c>
      <c r="E25" s="267"/>
      <c r="F25" s="262"/>
      <c r="G25" s="266">
        <v>42.9</v>
      </c>
      <c r="H25" s="267"/>
      <c r="I25" s="262">
        <v>55.49</v>
      </c>
      <c r="J25" s="269"/>
    </row>
    <row r="26" spans="1:10" ht="24" customHeight="1">
      <c r="A26" s="264">
        <v>38446</v>
      </c>
      <c r="B26" s="265" t="s">
        <v>46</v>
      </c>
      <c r="C26" s="262"/>
      <c r="D26" s="266"/>
      <c r="E26" s="267">
        <v>74.06</v>
      </c>
      <c r="F26" s="262"/>
      <c r="G26" s="266"/>
      <c r="H26" s="267"/>
      <c r="I26" s="262"/>
      <c r="J26" s="269"/>
    </row>
    <row r="27" spans="1:10" ht="24" customHeight="1">
      <c r="A27" s="264">
        <v>38515</v>
      </c>
      <c r="B27" s="265" t="s">
        <v>47</v>
      </c>
      <c r="C27" s="262"/>
      <c r="D27" s="266">
        <v>3.57</v>
      </c>
      <c r="E27" s="267"/>
      <c r="F27" s="262"/>
      <c r="G27" s="266">
        <v>11.37</v>
      </c>
      <c r="H27" s="267"/>
      <c r="I27" s="262">
        <v>15.18</v>
      </c>
      <c r="J27" s="269"/>
    </row>
    <row r="28" spans="1:10" ht="24" customHeight="1">
      <c r="A28" s="264">
        <v>38516</v>
      </c>
      <c r="B28" s="265" t="s">
        <v>39</v>
      </c>
      <c r="C28" s="262"/>
      <c r="D28" s="266"/>
      <c r="E28" s="267">
        <v>23.15</v>
      </c>
      <c r="F28" s="262"/>
      <c r="G28" s="266"/>
      <c r="H28" s="267"/>
      <c r="I28" s="262"/>
      <c r="J28" s="269"/>
    </row>
    <row r="29" spans="1:10" ht="24" customHeight="1">
      <c r="A29" s="264">
        <v>38816</v>
      </c>
      <c r="B29" s="265" t="s">
        <v>49</v>
      </c>
      <c r="C29" s="262"/>
      <c r="D29" s="266">
        <v>23.83</v>
      </c>
      <c r="E29" s="267"/>
      <c r="F29" s="262"/>
      <c r="G29" s="266">
        <v>61.51</v>
      </c>
      <c r="H29" s="267"/>
      <c r="I29" s="262">
        <v>71.03</v>
      </c>
      <c r="J29" s="269"/>
    </row>
    <row r="30" spans="1:10" ht="24" customHeight="1">
      <c r="A30" s="264">
        <v>38817</v>
      </c>
      <c r="B30" s="265" t="s">
        <v>50</v>
      </c>
      <c r="C30" s="262"/>
      <c r="D30" s="266"/>
      <c r="E30" s="267">
        <v>89.61</v>
      </c>
      <c r="F30" s="262"/>
      <c r="G30" s="266"/>
      <c r="H30" s="267"/>
      <c r="I30" s="262"/>
      <c r="J30" s="269"/>
    </row>
    <row r="31" spans="1:10" ht="24" customHeight="1">
      <c r="A31" s="264">
        <v>38865</v>
      </c>
      <c r="B31" s="265" t="s">
        <v>55</v>
      </c>
      <c r="C31" s="262"/>
      <c r="D31" s="266">
        <v>13.91</v>
      </c>
      <c r="E31" s="267"/>
      <c r="F31" s="262"/>
      <c r="G31" s="266">
        <v>28.31</v>
      </c>
      <c r="H31" s="267"/>
      <c r="I31" s="262">
        <v>39.45</v>
      </c>
      <c r="J31" s="269"/>
    </row>
    <row r="32" spans="1:10" ht="24" customHeight="1">
      <c r="A32" s="264">
        <v>38866</v>
      </c>
      <c r="B32" s="265" t="s">
        <v>56</v>
      </c>
      <c r="C32" s="262"/>
      <c r="D32" s="266"/>
      <c r="E32" s="267">
        <v>56.95</v>
      </c>
      <c r="F32" s="262"/>
      <c r="G32" s="266"/>
      <c r="H32" s="267"/>
      <c r="I32" s="262"/>
      <c r="J32" s="269"/>
    </row>
    <row r="33" spans="1:10" ht="24" customHeight="1">
      <c r="A33" s="264">
        <v>38893</v>
      </c>
      <c r="B33" s="265" t="s">
        <v>47</v>
      </c>
      <c r="C33" s="262"/>
      <c r="D33" s="266">
        <v>17.03</v>
      </c>
      <c r="E33" s="267"/>
      <c r="F33" s="262"/>
      <c r="G33" s="266">
        <v>28.27</v>
      </c>
      <c r="H33" s="267"/>
      <c r="I33" s="262">
        <v>41.54</v>
      </c>
      <c r="J33" s="269"/>
    </row>
    <row r="34" spans="1:10" ht="24" customHeight="1">
      <c r="A34" s="264">
        <v>38894</v>
      </c>
      <c r="B34" s="265" t="s">
        <v>39</v>
      </c>
      <c r="C34" s="262"/>
      <c r="D34" s="266"/>
      <c r="E34" s="267">
        <v>63.9</v>
      </c>
      <c r="F34" s="262"/>
      <c r="G34" s="266"/>
      <c r="H34" s="267"/>
      <c r="I34" s="262"/>
      <c r="J34" s="269"/>
    </row>
    <row r="35" spans="1:10" ht="24" customHeight="1">
      <c r="A35" s="264">
        <v>39551</v>
      </c>
      <c r="B35" s="265" t="s">
        <v>51</v>
      </c>
      <c r="C35" s="262"/>
      <c r="D35" s="266">
        <v>22.14</v>
      </c>
      <c r="E35" s="267"/>
      <c r="F35" s="262"/>
      <c r="G35" s="266">
        <v>56.65</v>
      </c>
      <c r="H35" s="267"/>
      <c r="I35" s="262">
        <v>68.33</v>
      </c>
      <c r="J35" s="269"/>
    </row>
    <row r="36" spans="1:10" ht="24" customHeight="1">
      <c r="A36" s="264">
        <v>39551</v>
      </c>
      <c r="B36" s="265" t="s">
        <v>50</v>
      </c>
      <c r="C36" s="262"/>
      <c r="D36" s="266"/>
      <c r="E36" s="267">
        <v>88.38</v>
      </c>
      <c r="F36" s="262"/>
      <c r="G36" s="266"/>
      <c r="H36" s="267"/>
      <c r="I36" s="262"/>
      <c r="J36" s="269"/>
    </row>
    <row r="37" spans="1:10" ht="24" customHeight="1">
      <c r="A37" s="264">
        <v>39551</v>
      </c>
      <c r="B37" s="265" t="s">
        <v>35</v>
      </c>
      <c r="C37" s="262"/>
      <c r="D37" s="266">
        <v>21</v>
      </c>
      <c r="E37" s="267"/>
      <c r="F37" s="262"/>
      <c r="G37" s="266">
        <v>53.75</v>
      </c>
      <c r="H37" s="267"/>
      <c r="I37" s="262">
        <v>64.77</v>
      </c>
      <c r="J37" s="269"/>
    </row>
    <row r="38" spans="1:10" ht="24" customHeight="1">
      <c r="A38" s="264">
        <v>39551</v>
      </c>
      <c r="B38" s="265" t="s">
        <v>52</v>
      </c>
      <c r="C38" s="262"/>
      <c r="D38" s="266"/>
      <c r="E38" s="267">
        <v>83.74</v>
      </c>
      <c r="F38" s="262"/>
      <c r="G38" s="266"/>
      <c r="H38" s="267"/>
      <c r="I38" s="262"/>
      <c r="J38" s="269"/>
    </row>
    <row r="39" spans="1:10" ht="24" customHeight="1">
      <c r="A39" s="264">
        <v>39970</v>
      </c>
      <c r="B39" s="265" t="s">
        <v>43</v>
      </c>
      <c r="C39" s="262"/>
      <c r="D39" s="266"/>
      <c r="E39" s="267"/>
      <c r="F39" s="262"/>
      <c r="G39" s="266"/>
      <c r="H39" s="267"/>
      <c r="I39" s="262">
        <v>15.36</v>
      </c>
      <c r="J39" s="269"/>
    </row>
    <row r="40" spans="1:10" ht="24" customHeight="1">
      <c r="A40" s="264">
        <v>39971</v>
      </c>
      <c r="B40" s="265" t="s">
        <v>44</v>
      </c>
      <c r="C40" s="262"/>
      <c r="D40" s="266">
        <v>32.98</v>
      </c>
      <c r="E40" s="267"/>
      <c r="F40" s="262"/>
      <c r="G40" s="266">
        <v>54.48</v>
      </c>
      <c r="H40" s="267"/>
      <c r="I40" s="262">
        <v>69.34</v>
      </c>
      <c r="J40" s="269"/>
    </row>
    <row r="41" spans="1:10" ht="24" customHeight="1">
      <c r="A41" s="264">
        <v>39985</v>
      </c>
      <c r="B41" s="265" t="s">
        <v>47</v>
      </c>
      <c r="C41" s="262"/>
      <c r="D41" s="266">
        <v>6.05</v>
      </c>
      <c r="E41" s="267"/>
      <c r="F41" s="262"/>
      <c r="G41" s="266">
        <v>11.78</v>
      </c>
      <c r="H41" s="267"/>
      <c r="I41" s="262">
        <v>15.39</v>
      </c>
      <c r="J41" s="269"/>
    </row>
    <row r="42" spans="1:10" ht="24" customHeight="1">
      <c r="A42" s="264">
        <v>39986</v>
      </c>
      <c r="B42" s="265" t="s">
        <v>39</v>
      </c>
      <c r="C42" s="262"/>
      <c r="D42" s="266"/>
      <c r="E42" s="267">
        <v>21.74</v>
      </c>
      <c r="F42" s="262"/>
      <c r="G42" s="266"/>
      <c r="H42" s="267"/>
      <c r="I42" s="262"/>
      <c r="J42" s="269"/>
    </row>
    <row r="43" spans="1:10" ht="24" customHeight="1">
      <c r="A43" s="264">
        <v>40265</v>
      </c>
      <c r="B43" s="265" t="s">
        <v>45</v>
      </c>
      <c r="C43" s="262"/>
      <c r="D43" s="266">
        <v>13.4</v>
      </c>
      <c r="E43" s="267"/>
      <c r="F43" s="262"/>
      <c r="G43" s="266">
        <v>35.69</v>
      </c>
      <c r="H43" s="267"/>
      <c r="I43" s="262">
        <v>46</v>
      </c>
      <c r="J43" s="269"/>
    </row>
    <row r="44" spans="1:10" ht="24" customHeight="1">
      <c r="A44" s="264">
        <v>40266</v>
      </c>
      <c r="B44" s="265" t="s">
        <v>46</v>
      </c>
      <c r="C44" s="262"/>
      <c r="D44" s="266"/>
      <c r="E44" s="267">
        <v>63.21</v>
      </c>
      <c r="F44" s="262"/>
      <c r="G44" s="266"/>
      <c r="H44" s="267"/>
      <c r="I44" s="262"/>
      <c r="J44" s="269"/>
    </row>
    <row r="45" spans="1:10" ht="24" customHeight="1">
      <c r="A45" s="264">
        <v>40678</v>
      </c>
      <c r="B45" s="265" t="s">
        <v>57</v>
      </c>
      <c r="C45" s="262"/>
      <c r="D45" s="266">
        <v>11.06</v>
      </c>
      <c r="E45" s="267"/>
      <c r="F45" s="262"/>
      <c r="G45" s="266">
        <v>29.61</v>
      </c>
      <c r="H45" s="267"/>
      <c r="I45" s="262">
        <v>38.89</v>
      </c>
      <c r="J45" s="269"/>
    </row>
    <row r="46" spans="1:10" ht="24" customHeight="1">
      <c r="A46" s="264">
        <v>40679</v>
      </c>
      <c r="B46" s="265" t="s">
        <v>58</v>
      </c>
      <c r="C46" s="262"/>
      <c r="D46" s="266"/>
      <c r="E46" s="267">
        <v>57.28</v>
      </c>
      <c r="F46" s="262"/>
      <c r="G46" s="266"/>
      <c r="H46" s="267"/>
      <c r="I46" s="262"/>
      <c r="J46" s="269"/>
    </row>
    <row r="47" spans="1:10" ht="24" customHeight="1">
      <c r="A47" s="264">
        <v>40692</v>
      </c>
      <c r="B47" s="265" t="s">
        <v>59</v>
      </c>
      <c r="C47" s="262"/>
      <c r="D47" s="266">
        <v>12.28</v>
      </c>
      <c r="E47" s="267"/>
      <c r="F47" s="262"/>
      <c r="G47" s="266">
        <v>23.28</v>
      </c>
      <c r="H47" s="267"/>
      <c r="I47" s="262">
        <v>31.83</v>
      </c>
      <c r="J47" s="269"/>
    </row>
    <row r="48" spans="1:10" ht="24" customHeight="1">
      <c r="A48" s="264">
        <v>40693</v>
      </c>
      <c r="B48" s="265" t="s">
        <v>60</v>
      </c>
      <c r="C48" s="262"/>
      <c r="D48" s="266"/>
      <c r="E48" s="267">
        <v>49.44</v>
      </c>
      <c r="F48" s="262"/>
      <c r="G48" s="266"/>
      <c r="H48" s="267"/>
      <c r="I48" s="262"/>
      <c r="J48" s="269"/>
    </row>
    <row r="49" spans="1:10" ht="24" customHeight="1">
      <c r="A49" s="264">
        <v>40706</v>
      </c>
      <c r="B49" s="265" t="s">
        <v>47</v>
      </c>
      <c r="C49" s="262"/>
      <c r="D49" s="266">
        <v>13.02</v>
      </c>
      <c r="E49" s="267"/>
      <c r="F49" s="262"/>
      <c r="G49" s="266">
        <v>27.63</v>
      </c>
      <c r="H49" s="267"/>
      <c r="I49" s="262">
        <v>37.99</v>
      </c>
      <c r="J49" s="269"/>
    </row>
    <row r="50" spans="1:10" ht="24" customHeight="1">
      <c r="A50" s="264">
        <v>40697</v>
      </c>
      <c r="B50" s="265" t="s">
        <v>39</v>
      </c>
      <c r="C50" s="262"/>
      <c r="D50" s="266"/>
      <c r="E50" s="267">
        <v>54.32</v>
      </c>
      <c r="F50" s="262"/>
      <c r="G50" s="266"/>
      <c r="H50" s="267"/>
      <c r="I50" s="262"/>
      <c r="J50" s="269"/>
    </row>
    <row r="51" spans="1:10" ht="24" customHeight="1">
      <c r="A51" s="264">
        <v>41329</v>
      </c>
      <c r="B51" s="265" t="s">
        <v>49</v>
      </c>
      <c r="C51" s="262"/>
      <c r="D51" s="266">
        <v>19.36</v>
      </c>
      <c r="E51" s="267"/>
      <c r="F51" s="262"/>
      <c r="G51" s="266">
        <v>49.88</v>
      </c>
      <c r="H51" s="267"/>
      <c r="I51" s="262">
        <v>55.79</v>
      </c>
      <c r="J51" s="269"/>
    </row>
    <row r="52" spans="1:10" ht="24" customHeight="1">
      <c r="A52" s="264">
        <v>41329</v>
      </c>
      <c r="B52" s="265" t="s">
        <v>93</v>
      </c>
      <c r="C52" s="262"/>
      <c r="D52" s="266">
        <v>18.06</v>
      </c>
      <c r="E52" s="267"/>
      <c r="F52" s="262"/>
      <c r="G52" s="266">
        <v>46.44</v>
      </c>
      <c r="H52" s="267"/>
      <c r="I52" s="262">
        <v>51.93</v>
      </c>
      <c r="J52" s="269"/>
    </row>
    <row r="53" spans="1:10" ht="24" customHeight="1">
      <c r="A53" s="264">
        <v>41330</v>
      </c>
      <c r="B53" s="265" t="s">
        <v>94</v>
      </c>
      <c r="C53" s="262"/>
      <c r="D53" s="266"/>
      <c r="E53" s="267">
        <v>76.18</v>
      </c>
      <c r="F53" s="262"/>
      <c r="G53" s="266"/>
      <c r="H53" s="267"/>
      <c r="I53" s="262"/>
      <c r="J53" s="269"/>
    </row>
    <row r="54" spans="1:10" ht="24" customHeight="1">
      <c r="A54" s="264">
        <v>41330</v>
      </c>
      <c r="B54" s="265" t="s">
        <v>95</v>
      </c>
      <c r="C54" s="262"/>
      <c r="D54" s="266"/>
      <c r="E54" s="267">
        <v>75.84</v>
      </c>
      <c r="F54" s="262"/>
      <c r="G54" s="266"/>
      <c r="H54" s="267"/>
      <c r="I54" s="262"/>
      <c r="J54" s="269"/>
    </row>
    <row r="55" spans="1:10" ht="24" customHeight="1">
      <c r="A55" s="264">
        <v>41330</v>
      </c>
      <c r="B55" s="265" t="s">
        <v>96</v>
      </c>
      <c r="C55" s="262"/>
      <c r="D55" s="266"/>
      <c r="E55" s="267">
        <v>70.89</v>
      </c>
      <c r="F55" s="262"/>
      <c r="G55" s="266"/>
      <c r="H55" s="267"/>
      <c r="I55" s="262"/>
      <c r="J55" s="269"/>
    </row>
    <row r="56" spans="1:10" ht="24" customHeight="1">
      <c r="A56" s="264">
        <v>41420</v>
      </c>
      <c r="B56" s="265" t="s">
        <v>35</v>
      </c>
      <c r="C56" s="262"/>
      <c r="D56" s="266">
        <v>20.28</v>
      </c>
      <c r="E56" s="267"/>
      <c r="F56" s="262"/>
      <c r="G56" s="266">
        <v>45.01</v>
      </c>
      <c r="H56" s="267"/>
      <c r="I56" s="262">
        <v>55.1</v>
      </c>
      <c r="J56" s="269"/>
    </row>
    <row r="57" spans="1:10" ht="24" customHeight="1">
      <c r="A57" s="264">
        <v>41421</v>
      </c>
      <c r="B57" s="265" t="s">
        <v>52</v>
      </c>
      <c r="C57" s="262"/>
      <c r="D57" s="266"/>
      <c r="E57" s="267">
        <v>69.67</v>
      </c>
      <c r="F57" s="262"/>
      <c r="G57" s="266"/>
      <c r="H57" s="267"/>
      <c r="I57" s="262"/>
      <c r="J57" s="269"/>
    </row>
    <row r="58" spans="1:10" ht="24" customHeight="1">
      <c r="A58" s="264">
        <v>41784</v>
      </c>
      <c r="B58" s="265" t="s">
        <v>29</v>
      </c>
      <c r="C58" s="262"/>
      <c r="D58" s="266">
        <v>15.48</v>
      </c>
      <c r="E58" s="267"/>
      <c r="F58" s="262"/>
      <c r="G58" s="266">
        <v>38.74</v>
      </c>
      <c r="H58" s="267"/>
      <c r="I58" s="262"/>
      <c r="J58" s="270">
        <v>54.89</v>
      </c>
    </row>
    <row r="59" spans="1:10" ht="24" customHeight="1">
      <c r="A59" s="264">
        <v>42477</v>
      </c>
      <c r="B59" s="265" t="s">
        <v>97</v>
      </c>
      <c r="C59" s="262"/>
      <c r="D59" s="266">
        <v>9.73</v>
      </c>
      <c r="E59" s="267"/>
      <c r="F59" s="262"/>
      <c r="G59" s="266">
        <v>24.75</v>
      </c>
      <c r="H59" s="267"/>
      <c r="I59" s="262"/>
      <c r="J59" s="270">
        <v>31.23</v>
      </c>
    </row>
    <row r="60" spans="1:10" ht="24" customHeight="1">
      <c r="A60" s="264">
        <v>42708</v>
      </c>
      <c r="B60" s="265" t="s">
        <v>98</v>
      </c>
      <c r="C60" s="262"/>
      <c r="D60" s="266">
        <v>25.71</v>
      </c>
      <c r="E60" s="267"/>
      <c r="F60" s="262"/>
      <c r="G60" s="266">
        <v>60.99</v>
      </c>
      <c r="H60" s="267"/>
      <c r="I60" s="262"/>
      <c r="J60" s="270">
        <v>71.06</v>
      </c>
    </row>
    <row r="61" spans="1:10" ht="24" customHeight="1">
      <c r="A61" s="264">
        <v>42897</v>
      </c>
      <c r="B61" s="265" t="s">
        <v>99</v>
      </c>
      <c r="C61" s="262"/>
      <c r="D61" s="266">
        <v>19.43</v>
      </c>
      <c r="E61" s="267"/>
      <c r="F61" s="262"/>
      <c r="G61" s="266">
        <v>35.96</v>
      </c>
      <c r="H61" s="267"/>
      <c r="I61" s="262"/>
      <c r="J61" s="270">
        <v>50.41</v>
      </c>
    </row>
    <row r="62" spans="1:10" ht="24" customHeight="1">
      <c r="A62" s="264">
        <v>43030</v>
      </c>
      <c r="B62" s="265" t="s">
        <v>100</v>
      </c>
      <c r="C62" s="262"/>
      <c r="D62" s="266">
        <v>14.17</v>
      </c>
      <c r="E62" s="267"/>
      <c r="F62" s="262"/>
      <c r="G62" s="266">
        <v>32.98</v>
      </c>
      <c r="H62" s="267"/>
      <c r="I62" s="262"/>
      <c r="J62" s="270">
        <v>40.09</v>
      </c>
    </row>
    <row r="63" spans="1:10" ht="24" customHeight="1">
      <c r="A63" s="264">
        <v>43163</v>
      </c>
      <c r="B63" s="265" t="s">
        <v>101</v>
      </c>
      <c r="C63" s="262"/>
      <c r="D63" s="266">
        <v>21.63</v>
      </c>
      <c r="E63" s="267"/>
      <c r="F63" s="262"/>
      <c r="G63" s="266">
        <v>59.46</v>
      </c>
      <c r="H63" s="267"/>
      <c r="I63" s="262"/>
      <c r="J63" s="270">
        <v>74.46</v>
      </c>
    </row>
    <row r="64" spans="1:10" ht="24" customHeight="1">
      <c r="A64" s="264">
        <v>43163</v>
      </c>
      <c r="B64" s="265" t="s">
        <v>102</v>
      </c>
      <c r="C64" s="262"/>
      <c r="D64" s="266"/>
      <c r="E64" s="267"/>
      <c r="F64" s="262"/>
      <c r="G64" s="266"/>
      <c r="H64" s="267"/>
      <c r="I64" s="262"/>
      <c r="J64" s="270">
        <v>74.08</v>
      </c>
    </row>
    <row r="65" spans="1:10" ht="24" customHeight="1">
      <c r="A65" s="264">
        <v>43163</v>
      </c>
      <c r="B65" s="265" t="s">
        <v>30</v>
      </c>
      <c r="C65" s="262"/>
      <c r="D65" s="266">
        <v>19.23</v>
      </c>
      <c r="E65" s="267"/>
      <c r="F65" s="262"/>
      <c r="G65" s="266">
        <v>52.86</v>
      </c>
      <c r="H65" s="267"/>
      <c r="I65" s="262"/>
      <c r="J65" s="270">
        <v>66.2</v>
      </c>
    </row>
    <row r="66" spans="1:10" ht="24" customHeight="1">
      <c r="A66" s="264">
        <v>43611</v>
      </c>
      <c r="B66" s="265" t="s">
        <v>29</v>
      </c>
      <c r="C66" s="262"/>
      <c r="D66" s="266">
        <v>20.22</v>
      </c>
      <c r="E66" s="267"/>
      <c r="F66" s="262"/>
      <c r="G66" s="266">
        <v>43.06</v>
      </c>
      <c r="H66" s="267"/>
      <c r="I66" s="262"/>
      <c r="J66" s="270">
        <v>53.57</v>
      </c>
    </row>
    <row r="67" spans="1:10" ht="24" customHeight="1">
      <c r="A67" s="264">
        <v>44094</v>
      </c>
      <c r="B67" s="265" t="s">
        <v>103</v>
      </c>
      <c r="C67" s="262"/>
      <c r="D67" s="266">
        <v>14.52</v>
      </c>
      <c r="E67" s="267"/>
      <c r="F67" s="262"/>
      <c r="G67" s="266">
        <v>29.89</v>
      </c>
      <c r="H67" s="267"/>
      <c r="I67" s="262"/>
      <c r="J67" s="270">
        <v>37.19</v>
      </c>
    </row>
    <row r="68" spans="1:10" ht="24" customHeight="1">
      <c r="A68" s="264">
        <v>44095</v>
      </c>
      <c r="B68" s="265" t="s">
        <v>104</v>
      </c>
      <c r="C68" s="262"/>
      <c r="D68" s="266"/>
      <c r="E68" s="267">
        <v>50</v>
      </c>
      <c r="F68" s="262"/>
      <c r="G68" s="266"/>
      <c r="H68" s="267"/>
      <c r="I68" s="262"/>
      <c r="J68" s="270"/>
    </row>
    <row r="69" spans="1:10" ht="24" customHeight="1">
      <c r="A69" s="281">
        <v>44724</v>
      </c>
      <c r="B69" s="282" t="s">
        <v>143</v>
      </c>
      <c r="C69" s="283"/>
      <c r="D69" s="278">
        <v>17.96</v>
      </c>
      <c r="E69" s="285"/>
      <c r="F69" s="283"/>
      <c r="G69" s="284">
        <v>36.33</v>
      </c>
      <c r="H69" s="285"/>
      <c r="I69" s="258"/>
      <c r="J69" s="286">
        <v>48.73</v>
      </c>
    </row>
    <row r="70" spans="1:10" ht="24" customHeight="1">
      <c r="A70" s="281">
        <v>44724</v>
      </c>
      <c r="B70" s="265" t="s">
        <v>99</v>
      </c>
      <c r="C70" s="277"/>
      <c r="D70" s="278">
        <v>15.36</v>
      </c>
      <c r="E70" s="279"/>
      <c r="F70" s="277"/>
      <c r="G70" s="278">
        <v>30.62</v>
      </c>
      <c r="H70" s="279"/>
      <c r="I70" s="262"/>
      <c r="J70" s="280">
        <v>41.66</v>
      </c>
    </row>
    <row r="71" spans="1:10" ht="24" customHeight="1" thickBot="1">
      <c r="A71" s="271"/>
      <c r="B71" s="272"/>
      <c r="C71" s="273"/>
      <c r="D71" s="274"/>
      <c r="E71" s="275"/>
      <c r="F71" s="273"/>
      <c r="G71" s="274"/>
      <c r="H71" s="275"/>
      <c r="I71" s="273"/>
      <c r="J71" s="276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0">
      <selection activeCell="L10" sqref="L10"/>
    </sheetView>
  </sheetViews>
  <sheetFormatPr defaultColWidth="8.8515625" defaultRowHeight="12.75"/>
  <cols>
    <col min="1" max="1" width="7.8515625" style="0" customWidth="1"/>
    <col min="2" max="2" width="27.8515625" style="0" customWidth="1"/>
    <col min="3" max="4" width="6.28125" style="0" customWidth="1"/>
    <col min="5" max="5" width="11.421875" style="0" customWidth="1"/>
    <col min="6" max="7" width="11.00390625" style="0" customWidth="1"/>
  </cols>
  <sheetData>
    <row r="1" spans="1:7" ht="19.5" customHeight="1">
      <c r="A1" s="292" t="s">
        <v>124</v>
      </c>
      <c r="B1" s="290"/>
      <c r="C1" s="289"/>
      <c r="D1" s="289"/>
      <c r="E1" s="289"/>
      <c r="F1" s="291">
        <f>COMUNALI_VOTANTI_VOTI!C26</f>
        <v>97</v>
      </c>
      <c r="G1" s="292"/>
    </row>
    <row r="2" spans="1:10" ht="19.5" customHeight="1">
      <c r="A2" s="289" t="s">
        <v>125</v>
      </c>
      <c r="B2" s="293"/>
      <c r="C2" s="292"/>
      <c r="E2" s="292"/>
      <c r="F2" s="294">
        <f>COMUNALI_VOTANTI_VOTI!E26</f>
        <v>578</v>
      </c>
      <c r="G2" s="292"/>
      <c r="J2" s="289"/>
    </row>
    <row r="3" spans="1:7" ht="12.75">
      <c r="A3" s="292"/>
      <c r="B3" s="293"/>
      <c r="C3" s="292"/>
      <c r="E3" s="292"/>
      <c r="F3" s="294"/>
      <c r="G3" s="292"/>
    </row>
    <row r="4" spans="1:7" ht="12.75">
      <c r="A4" s="295"/>
      <c r="B4" s="293"/>
      <c r="C4" s="293"/>
      <c r="D4" s="293"/>
      <c r="E4" s="293"/>
      <c r="F4" s="296"/>
      <c r="G4" s="293"/>
    </row>
    <row r="5" spans="1:7" ht="99.75" customHeight="1">
      <c r="A5" s="297" t="s">
        <v>70</v>
      </c>
      <c r="B5" s="298"/>
      <c r="C5" s="297" t="s">
        <v>105</v>
      </c>
      <c r="D5" s="297" t="s">
        <v>106</v>
      </c>
      <c r="E5" s="299" t="s">
        <v>0</v>
      </c>
      <c r="F5" s="300" t="s">
        <v>107</v>
      </c>
      <c r="G5" s="129"/>
    </row>
    <row r="6" spans="1:7" ht="12.75">
      <c r="A6" s="301"/>
      <c r="B6" s="302"/>
      <c r="C6" s="302"/>
      <c r="D6" s="302"/>
      <c r="E6" s="303" t="s">
        <v>108</v>
      </c>
      <c r="F6" s="304" t="s">
        <v>109</v>
      </c>
      <c r="G6" s="129"/>
    </row>
    <row r="7" spans="1:7" ht="19.5" customHeight="1">
      <c r="A7" s="305" t="s">
        <v>110</v>
      </c>
      <c r="B7" s="306" t="s">
        <v>114</v>
      </c>
      <c r="C7" s="307"/>
      <c r="D7" s="307"/>
      <c r="E7" s="308"/>
      <c r="F7" s="309"/>
      <c r="G7" s="310"/>
    </row>
    <row r="8" spans="1:7" ht="19.5" customHeight="1">
      <c r="A8" s="311">
        <v>1</v>
      </c>
      <c r="B8" s="312" t="s">
        <v>135</v>
      </c>
      <c r="C8" s="307">
        <v>5</v>
      </c>
      <c r="D8" s="307">
        <v>1</v>
      </c>
      <c r="E8" s="313">
        <f aca="true" t="shared" si="0" ref="E8:E15">SUM(C8:D8)</f>
        <v>6</v>
      </c>
      <c r="F8" s="309">
        <f>F1+E8</f>
        <v>103</v>
      </c>
      <c r="G8" s="310"/>
    </row>
    <row r="9" spans="1:7" ht="19.5" customHeight="1">
      <c r="A9" s="311">
        <v>2</v>
      </c>
      <c r="B9" s="312" t="s">
        <v>136</v>
      </c>
      <c r="C9" s="307">
        <v>1</v>
      </c>
      <c r="D9" s="307">
        <v>0</v>
      </c>
      <c r="E9" s="313">
        <f t="shared" si="0"/>
        <v>1</v>
      </c>
      <c r="F9" s="309">
        <f>F1+E9</f>
        <v>98</v>
      </c>
      <c r="G9" s="310"/>
    </row>
    <row r="10" spans="1:7" ht="19.5" customHeight="1">
      <c r="A10" s="311">
        <v>3</v>
      </c>
      <c r="B10" s="312" t="s">
        <v>137</v>
      </c>
      <c r="C10" s="307">
        <v>0</v>
      </c>
      <c r="D10" s="307">
        <v>0</v>
      </c>
      <c r="E10" s="313">
        <f t="shared" si="0"/>
        <v>0</v>
      </c>
      <c r="F10" s="309">
        <f>F1+E10</f>
        <v>97</v>
      </c>
      <c r="G10" s="310"/>
    </row>
    <row r="11" spans="1:7" ht="19.5" customHeight="1">
      <c r="A11" s="311">
        <v>4</v>
      </c>
      <c r="B11" s="312" t="s">
        <v>138</v>
      </c>
      <c r="C11" s="307">
        <v>1</v>
      </c>
      <c r="D11" s="307">
        <v>0</v>
      </c>
      <c r="E11" s="313">
        <f t="shared" si="0"/>
        <v>1</v>
      </c>
      <c r="F11" s="309">
        <f>F1+E11</f>
        <v>98</v>
      </c>
      <c r="G11" s="310"/>
    </row>
    <row r="12" spans="1:7" ht="19.5" customHeight="1">
      <c r="A12" s="311">
        <v>5</v>
      </c>
      <c r="B12" s="312" t="s">
        <v>139</v>
      </c>
      <c r="C12" s="307">
        <v>0</v>
      </c>
      <c r="D12" s="307">
        <v>0</v>
      </c>
      <c r="E12" s="313">
        <f t="shared" si="0"/>
        <v>0</v>
      </c>
      <c r="F12" s="309">
        <f>F1+E12</f>
        <v>97</v>
      </c>
      <c r="G12" s="310"/>
    </row>
    <row r="13" spans="1:7" ht="19.5" customHeight="1">
      <c r="A13" s="311">
        <v>6</v>
      </c>
      <c r="B13" s="312" t="s">
        <v>140</v>
      </c>
      <c r="C13" s="307">
        <v>0</v>
      </c>
      <c r="D13" s="307">
        <v>0</v>
      </c>
      <c r="E13" s="313">
        <f t="shared" si="0"/>
        <v>0</v>
      </c>
      <c r="F13" s="309">
        <f>F1+E13</f>
        <v>97</v>
      </c>
      <c r="G13" s="310"/>
    </row>
    <row r="14" spans="1:7" ht="19.5" customHeight="1">
      <c r="A14" s="311">
        <v>7</v>
      </c>
      <c r="B14" s="312" t="s">
        <v>141</v>
      </c>
      <c r="C14" s="307">
        <v>2</v>
      </c>
      <c r="D14" s="307">
        <v>2</v>
      </c>
      <c r="E14" s="313">
        <f t="shared" si="0"/>
        <v>4</v>
      </c>
      <c r="F14" s="309">
        <f>F1+E14</f>
        <v>101</v>
      </c>
      <c r="G14" s="310"/>
    </row>
    <row r="15" spans="1:7" ht="19.5" customHeight="1">
      <c r="A15" s="311">
        <v>8</v>
      </c>
      <c r="B15" s="312" t="s">
        <v>142</v>
      </c>
      <c r="C15" s="307">
        <v>0</v>
      </c>
      <c r="D15" s="307">
        <v>0</v>
      </c>
      <c r="E15" s="313">
        <f t="shared" si="0"/>
        <v>0</v>
      </c>
      <c r="F15" s="309">
        <f>F1+E15</f>
        <v>97</v>
      </c>
      <c r="G15" s="310"/>
    </row>
    <row r="16" spans="1:7" ht="19.5" customHeight="1">
      <c r="A16" s="311" t="s">
        <v>0</v>
      </c>
      <c r="B16" s="307"/>
      <c r="C16" s="313">
        <f>SUM(C8:C15)</f>
        <v>9</v>
      </c>
      <c r="D16" s="313">
        <f>SUM(D8:D15)</f>
        <v>3</v>
      </c>
      <c r="E16" s="313">
        <f>SUM(E8:E15)</f>
        <v>12</v>
      </c>
      <c r="F16" s="314">
        <f>SUM(F8:F15)</f>
        <v>788</v>
      </c>
      <c r="G16" s="315"/>
    </row>
    <row r="17" spans="1:7" ht="12.75">
      <c r="A17" s="295"/>
      <c r="B17" s="293"/>
      <c r="C17" s="293"/>
      <c r="D17" s="293"/>
      <c r="E17" s="293"/>
      <c r="F17" s="296"/>
      <c r="G17" s="293"/>
    </row>
    <row r="18" spans="1:7" ht="12.75">
      <c r="A18" s="295"/>
      <c r="B18" s="293"/>
      <c r="C18" s="293"/>
      <c r="D18" s="293"/>
      <c r="E18" s="293"/>
      <c r="F18" s="296"/>
      <c r="G18" s="293"/>
    </row>
    <row r="19" spans="1:7" ht="99.75" customHeight="1">
      <c r="A19" s="297" t="s">
        <v>71</v>
      </c>
      <c r="B19" s="298"/>
      <c r="C19" s="297" t="s">
        <v>105</v>
      </c>
      <c r="D19" s="297" t="s">
        <v>106</v>
      </c>
      <c r="E19" s="299" t="s">
        <v>0</v>
      </c>
      <c r="F19" s="300" t="s">
        <v>107</v>
      </c>
      <c r="G19" s="129"/>
    </row>
    <row r="20" spans="1:7" ht="12.75">
      <c r="A20" s="301"/>
      <c r="B20" s="302"/>
      <c r="C20" s="302"/>
      <c r="D20" s="302"/>
      <c r="E20" s="303" t="s">
        <v>108</v>
      </c>
      <c r="F20" s="304" t="s">
        <v>109</v>
      </c>
      <c r="G20" s="129"/>
    </row>
    <row r="21" spans="1:7" ht="19.5" customHeight="1">
      <c r="A21" s="305" t="s">
        <v>110</v>
      </c>
      <c r="B21" s="306" t="s">
        <v>126</v>
      </c>
      <c r="C21" s="307"/>
      <c r="D21" s="307"/>
      <c r="E21" s="308"/>
      <c r="F21" s="309"/>
      <c r="G21" s="310"/>
    </row>
    <row r="22" spans="1:7" ht="19.5" customHeight="1">
      <c r="A22" s="311">
        <v>1</v>
      </c>
      <c r="B22" s="312" t="s">
        <v>112</v>
      </c>
      <c r="C22" s="307">
        <v>28</v>
      </c>
      <c r="D22" s="307">
        <v>21</v>
      </c>
      <c r="E22" s="313">
        <f aca="true" t="shared" si="1" ref="E22:E30">SUM(C22:D22)</f>
        <v>49</v>
      </c>
      <c r="F22" s="309">
        <f>F2+E22</f>
        <v>627</v>
      </c>
      <c r="G22" s="310"/>
    </row>
    <row r="23" spans="1:7" ht="19.5" customHeight="1">
      <c r="A23" s="311">
        <v>2</v>
      </c>
      <c r="B23" s="312" t="s">
        <v>127</v>
      </c>
      <c r="C23" s="307">
        <v>17</v>
      </c>
      <c r="D23" s="307">
        <v>6</v>
      </c>
      <c r="E23" s="313">
        <f t="shared" si="1"/>
        <v>23</v>
      </c>
      <c r="F23" s="309">
        <f>F2+E23</f>
        <v>601</v>
      </c>
      <c r="G23" s="310"/>
    </row>
    <row r="24" spans="1:7" ht="19.5" customHeight="1">
      <c r="A24" s="311">
        <v>3</v>
      </c>
      <c r="B24" s="312" t="s">
        <v>128</v>
      </c>
      <c r="C24" s="307">
        <v>4</v>
      </c>
      <c r="D24" s="307">
        <v>8</v>
      </c>
      <c r="E24" s="313">
        <f t="shared" si="1"/>
        <v>12</v>
      </c>
      <c r="F24" s="309">
        <f>F2+E24</f>
        <v>590</v>
      </c>
      <c r="G24" s="310"/>
    </row>
    <row r="25" spans="1:7" ht="19.5" customHeight="1">
      <c r="A25" s="311">
        <v>4</v>
      </c>
      <c r="B25" s="312" t="s">
        <v>129</v>
      </c>
      <c r="C25" s="307">
        <v>13</v>
      </c>
      <c r="D25" s="307">
        <v>10</v>
      </c>
      <c r="E25" s="313">
        <f t="shared" si="1"/>
        <v>23</v>
      </c>
      <c r="F25" s="309">
        <f>F2+E25</f>
        <v>601</v>
      </c>
      <c r="G25" s="310"/>
    </row>
    <row r="26" spans="1:7" ht="19.5" customHeight="1">
      <c r="A26" s="311">
        <v>5</v>
      </c>
      <c r="B26" s="312" t="s">
        <v>130</v>
      </c>
      <c r="C26" s="307">
        <v>0</v>
      </c>
      <c r="D26" s="307">
        <v>7</v>
      </c>
      <c r="E26" s="313">
        <f t="shared" si="1"/>
        <v>7</v>
      </c>
      <c r="F26" s="309">
        <f>F2+E26</f>
        <v>585</v>
      </c>
      <c r="G26" s="310"/>
    </row>
    <row r="27" spans="1:7" ht="19.5" customHeight="1">
      <c r="A27" s="311">
        <v>6</v>
      </c>
      <c r="B27" s="312" t="s">
        <v>131</v>
      </c>
      <c r="C27" s="307">
        <v>12</v>
      </c>
      <c r="D27" s="307">
        <v>11</v>
      </c>
      <c r="E27" s="313">
        <f t="shared" si="1"/>
        <v>23</v>
      </c>
      <c r="F27" s="309">
        <f>F2+E27</f>
        <v>601</v>
      </c>
      <c r="G27" s="310"/>
    </row>
    <row r="28" spans="1:7" ht="19.5" customHeight="1">
      <c r="A28" s="311">
        <v>7</v>
      </c>
      <c r="B28" s="312" t="s">
        <v>132</v>
      </c>
      <c r="C28" s="307">
        <v>33</v>
      </c>
      <c r="D28" s="307">
        <v>12</v>
      </c>
      <c r="E28" s="313">
        <f t="shared" si="1"/>
        <v>45</v>
      </c>
      <c r="F28" s="309">
        <f>F2+E28</f>
        <v>623</v>
      </c>
      <c r="G28" s="310"/>
    </row>
    <row r="29" spans="1:7" ht="19.5" customHeight="1">
      <c r="A29" s="311">
        <v>8</v>
      </c>
      <c r="B29" s="312" t="s">
        <v>133</v>
      </c>
      <c r="C29" s="307">
        <v>8</v>
      </c>
      <c r="D29" s="307">
        <v>7</v>
      </c>
      <c r="E29" s="313">
        <f t="shared" si="1"/>
        <v>15</v>
      </c>
      <c r="F29" s="309">
        <f>F2+E29</f>
        <v>593</v>
      </c>
      <c r="G29" s="310"/>
    </row>
    <row r="30" spans="1:7" ht="19.5" customHeight="1">
      <c r="A30" s="311">
        <v>9</v>
      </c>
      <c r="B30" s="312" t="s">
        <v>134</v>
      </c>
      <c r="C30" s="307">
        <v>11</v>
      </c>
      <c r="D30" s="307">
        <v>11</v>
      </c>
      <c r="E30" s="313">
        <f t="shared" si="1"/>
        <v>22</v>
      </c>
      <c r="F30" s="309">
        <f>F2+E30</f>
        <v>600</v>
      </c>
      <c r="G30" s="310"/>
    </row>
    <row r="31" spans="1:7" ht="19.5" customHeight="1">
      <c r="A31" s="311" t="s">
        <v>0</v>
      </c>
      <c r="B31" s="307"/>
      <c r="C31" s="313">
        <f>SUM(C22:C30)</f>
        <v>126</v>
      </c>
      <c r="D31" s="313">
        <f>SUM(D22:D30)</f>
        <v>93</v>
      </c>
      <c r="E31" s="313">
        <f>SUM(E22:E30)</f>
        <v>219</v>
      </c>
      <c r="F31" s="314">
        <f>SUM(F21:F30)</f>
        <v>5421</v>
      </c>
      <c r="G31" s="315"/>
    </row>
    <row r="32" spans="1:7" ht="12.75">
      <c r="A32" s="316"/>
      <c r="B32" s="310"/>
      <c r="C32" s="315"/>
      <c r="D32" s="315"/>
      <c r="E32" s="315"/>
      <c r="F32" s="315"/>
      <c r="G32" s="315"/>
    </row>
    <row r="33" spans="2:7" ht="12.75">
      <c r="B33" s="23"/>
      <c r="C33" s="23"/>
      <c r="D33" s="23"/>
      <c r="E33" s="23"/>
      <c r="F33" s="23"/>
      <c r="G33" s="288"/>
    </row>
    <row r="35" ht="1.5" customHeight="1" thickBot="1"/>
    <row r="36" spans="1:7" ht="13.5" hidden="1" thickBot="1">
      <c r="A36" s="317"/>
      <c r="B36" s="318"/>
      <c r="C36" s="319"/>
      <c r="D36" s="319"/>
      <c r="E36" s="318"/>
      <c r="F36" s="319"/>
      <c r="G36" s="310"/>
    </row>
    <row r="37" spans="1:7" ht="36.75" customHeight="1" thickBot="1">
      <c r="A37" s="320" t="s">
        <v>115</v>
      </c>
      <c r="B37" s="321"/>
      <c r="C37" s="322">
        <f>C16+C31</f>
        <v>135</v>
      </c>
      <c r="D37" s="322">
        <f>D16+D31</f>
        <v>96</v>
      </c>
      <c r="E37" s="321">
        <f>E16+E31</f>
        <v>231</v>
      </c>
      <c r="F37" s="323">
        <f>F16+F31</f>
        <v>6209</v>
      </c>
      <c r="G37" s="3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H26" sqref="H26"/>
    </sheetView>
  </sheetViews>
  <sheetFormatPr defaultColWidth="8.8515625" defaultRowHeight="12.75"/>
  <cols>
    <col min="1" max="1" width="32.00390625" style="0" bestFit="1" customWidth="1"/>
  </cols>
  <sheetData>
    <row r="1" spans="1:3" ht="12.75">
      <c r="A1" s="324" t="s">
        <v>116</v>
      </c>
      <c r="B1" s="324" t="s">
        <v>117</v>
      </c>
      <c r="C1" s="325"/>
    </row>
    <row r="6" spans="1:3" ht="12.75">
      <c r="A6" t="s">
        <v>118</v>
      </c>
      <c r="B6" s="324" t="s">
        <v>119</v>
      </c>
      <c r="C6" s="365"/>
    </row>
    <row r="7" spans="2:3" ht="12.75">
      <c r="B7" s="365"/>
      <c r="C7" s="365"/>
    </row>
    <row r="8" spans="1:3" ht="12.75">
      <c r="A8" s="325" t="s">
        <v>120</v>
      </c>
      <c r="B8" s="326" t="s">
        <v>126</v>
      </c>
      <c r="C8" s="23"/>
    </row>
    <row r="9" spans="1:3" ht="12.75">
      <c r="A9" s="325" t="s">
        <v>121</v>
      </c>
      <c r="B9" s="292" t="s">
        <v>112</v>
      </c>
      <c r="C9" s="23"/>
    </row>
    <row r="10" spans="1:3" ht="12.75">
      <c r="A10" s="325"/>
      <c r="B10" s="292" t="s">
        <v>113</v>
      </c>
      <c r="C10" s="23"/>
    </row>
    <row r="11" spans="2:3" ht="12.75">
      <c r="B11" s="292" t="s">
        <v>111</v>
      </c>
      <c r="C11" s="23"/>
    </row>
    <row r="12" spans="2:3" ht="12.75">
      <c r="B12" s="292" t="s">
        <v>145</v>
      </c>
      <c r="C12" s="23"/>
    </row>
    <row r="13" spans="2:3" ht="12.75">
      <c r="B13" s="292" t="s">
        <v>131</v>
      </c>
      <c r="C13" s="23"/>
    </row>
    <row r="14" spans="2:3" ht="12.75">
      <c r="B14" s="292" t="s">
        <v>134</v>
      </c>
      <c r="C14" s="23"/>
    </row>
    <row r="15" spans="2:3" ht="12.75">
      <c r="B15" s="292" t="s">
        <v>133</v>
      </c>
      <c r="C15" s="23"/>
    </row>
    <row r="16" spans="2:3" ht="12.75">
      <c r="B16" s="292"/>
      <c r="C16" s="23"/>
    </row>
    <row r="17" spans="2:3" ht="12.75">
      <c r="B17" s="292"/>
      <c r="C17" s="23"/>
    </row>
    <row r="18" ht="12.75">
      <c r="C18" s="23"/>
    </row>
    <row r="19" spans="1:4" ht="12.75">
      <c r="A19" t="s">
        <v>118</v>
      </c>
      <c r="B19" s="367" t="s">
        <v>122</v>
      </c>
      <c r="C19" s="365"/>
      <c r="D19" s="365"/>
    </row>
    <row r="20" spans="2:4" ht="12.75">
      <c r="B20" s="366"/>
      <c r="C20" s="365"/>
      <c r="D20" s="365"/>
    </row>
    <row r="21" spans="1:2" ht="12.75">
      <c r="A21" s="325" t="s">
        <v>123</v>
      </c>
      <c r="B21" s="292" t="s">
        <v>114</v>
      </c>
    </row>
    <row r="22" spans="1:2" ht="12.75">
      <c r="A22" s="325"/>
      <c r="B22" s="292" t="s">
        <v>135</v>
      </c>
    </row>
    <row r="23" ht="12.75">
      <c r="B23" s="292" t="s">
        <v>141</v>
      </c>
    </row>
    <row r="24" ht="12.75">
      <c r="B24" s="292"/>
    </row>
    <row r="25" spans="1:2" ht="12.75">
      <c r="A25" s="325"/>
      <c r="B25" s="315"/>
    </row>
    <row r="26" spans="1:2" ht="12.75">
      <c r="A26" s="325"/>
      <c r="B26" s="315"/>
    </row>
    <row r="28" ht="12.75">
      <c r="A28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Villimpenta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Villimpenta</dc:creator>
  <cp:keywords/>
  <dc:description/>
  <cp:lastModifiedBy>giuseppina.apicella</cp:lastModifiedBy>
  <cp:lastPrinted>2022-06-13T16:36:00Z</cp:lastPrinted>
  <dcterms:created xsi:type="dcterms:W3CDTF">2000-05-27T06:26:57Z</dcterms:created>
  <dcterms:modified xsi:type="dcterms:W3CDTF">2022-06-17T14:28:42Z</dcterms:modified>
  <cp:category/>
  <cp:version/>
  <cp:contentType/>
  <cp:contentStatus/>
</cp:coreProperties>
</file>