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lloggi\"/>
    </mc:Choice>
  </mc:AlternateContent>
  <bookViews>
    <workbookView xWindow="0" yWindow="0" windowWidth="19200" windowHeight="6410" tabRatio="598"/>
  </bookViews>
  <sheets>
    <sheet name="ANALISI DEM COMP NUCLEI" sheetId="3" r:id="rId1"/>
    <sheet name="ANALISI DEM GENERALE" sheetId="22" r:id="rId2"/>
    <sheet name="MERCATO IMMOB." sheetId="28" r:id="rId3"/>
    <sheet name="RICOGNIZIONE UNITA" sheetId="9" r:id="rId4"/>
    <sheet name="DIMENSIONE ALLOGGI" sheetId="10" r:id="rId5"/>
    <sheet name="STATO UTILIZZO" sheetId="11" r:id="rId6"/>
    <sheet name="ASSEGNATARI SAP COMP NUCLEI" sheetId="14" r:id="rId7"/>
    <sheet name="ASSEGNATARI SAP ANALISI DEM" sheetId="23" r:id="rId8"/>
    <sheet name="ASSEGNATARI CONTRATT" sheetId="19" r:id="rId9"/>
    <sheet name="ASSEGNATARI SIT REDDITUALE" sheetId="20" r:id="rId10"/>
    <sheet name="PROGRAMMAZIONE" sheetId="21" r:id="rId11"/>
    <sheet name="DATI URBANISTICI" sheetId="24" r:id="rId12"/>
  </sheets>
  <externalReferences>
    <externalReference r:id="rId1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21" l="1"/>
  <c r="C60" i="21"/>
  <c r="B60" i="21"/>
  <c r="D24" i="21"/>
  <c r="C24" i="21"/>
  <c r="B24" i="21"/>
  <c r="D61" i="9"/>
  <c r="C61" i="9"/>
  <c r="D25" i="9"/>
  <c r="C25" i="9"/>
  <c r="B61" i="9"/>
  <c r="B25" i="9"/>
  <c r="A5" i="9"/>
  <c r="B62" i="21" l="1"/>
  <c r="C62" i="21"/>
  <c r="B63" i="9"/>
  <c r="C63" i="9"/>
  <c r="D62" i="21"/>
  <c r="D63" i="9"/>
  <c r="F22" i="20" l="1"/>
  <c r="H23" i="14"/>
  <c r="M29" i="3" l="1"/>
  <c r="L29" i="3"/>
  <c r="F28" i="20" l="1"/>
  <c r="H29" i="14"/>
  <c r="K8" i="3" l="1"/>
  <c r="J8" i="3"/>
  <c r="M7" i="3" l="1"/>
  <c r="L7" i="3"/>
  <c r="F8" i="20" l="1"/>
  <c r="H9" i="14"/>
  <c r="H15" i="22"/>
  <c r="F15" i="22"/>
  <c r="D15" i="22"/>
  <c r="B15" i="22"/>
  <c r="F60" i="20" l="1"/>
  <c r="E60" i="20"/>
  <c r="D60" i="20"/>
  <c r="C60" i="20"/>
  <c r="B60" i="20"/>
  <c r="F24" i="20"/>
  <c r="E24" i="20"/>
  <c r="D24" i="20"/>
  <c r="C24" i="20"/>
  <c r="B24" i="20"/>
  <c r="D60" i="19"/>
  <c r="C60" i="19"/>
  <c r="B60" i="19"/>
  <c r="D24" i="19"/>
  <c r="C24" i="19"/>
  <c r="B24" i="19"/>
  <c r="F60" i="23"/>
  <c r="E60" i="23"/>
  <c r="D60" i="23"/>
  <c r="C60" i="23"/>
  <c r="B60" i="23"/>
  <c r="F24" i="23"/>
  <c r="E24" i="23"/>
  <c r="D24" i="23"/>
  <c r="C24" i="23"/>
  <c r="B24" i="23"/>
  <c r="H61" i="14"/>
  <c r="G61" i="14"/>
  <c r="F61" i="14"/>
  <c r="E61" i="14"/>
  <c r="D61" i="14"/>
  <c r="C61" i="14"/>
  <c r="B61" i="14"/>
  <c r="H25" i="14"/>
  <c r="G25" i="14"/>
  <c r="F25" i="14"/>
  <c r="E25" i="14"/>
  <c r="D25" i="14"/>
  <c r="C25" i="14"/>
  <c r="B25" i="14"/>
  <c r="J61" i="11"/>
  <c r="I61" i="11"/>
  <c r="H61" i="11"/>
  <c r="G61" i="11"/>
  <c r="F61" i="11"/>
  <c r="E61" i="11"/>
  <c r="D61" i="11"/>
  <c r="C61" i="11"/>
  <c r="B61" i="11"/>
  <c r="J25" i="11"/>
  <c r="I25" i="11"/>
  <c r="H25" i="11"/>
  <c r="G25" i="11"/>
  <c r="F25" i="11"/>
  <c r="E25" i="11"/>
  <c r="D25" i="11"/>
  <c r="C25" i="11"/>
  <c r="B25" i="11"/>
  <c r="J25" i="10"/>
  <c r="I25" i="10"/>
  <c r="H25" i="10"/>
  <c r="G25" i="10"/>
  <c r="F25" i="10"/>
  <c r="E25" i="10"/>
  <c r="D25" i="10"/>
  <c r="C25" i="10"/>
  <c r="B25" i="10"/>
  <c r="J61" i="10"/>
  <c r="I61" i="10"/>
  <c r="H61" i="10"/>
  <c r="G61" i="10"/>
  <c r="F61" i="10"/>
  <c r="E61" i="10"/>
  <c r="D61" i="10"/>
  <c r="C61" i="10"/>
  <c r="B61" i="10"/>
  <c r="L14" i="3"/>
  <c r="J14" i="3"/>
  <c r="H14" i="3"/>
  <c r="F14" i="3"/>
  <c r="D14" i="3"/>
  <c r="B14" i="3"/>
  <c r="L33" i="3"/>
  <c r="J33" i="3"/>
  <c r="H33" i="3"/>
  <c r="F33" i="3"/>
  <c r="D33" i="3"/>
  <c r="B33" i="3"/>
  <c r="B35" i="3" l="1"/>
  <c r="J35" i="3"/>
  <c r="H35" i="3"/>
  <c r="L35" i="3"/>
  <c r="D35" i="3"/>
  <c r="F35" i="3"/>
  <c r="H34" i="22"/>
  <c r="F34" i="22"/>
  <c r="D34" i="22"/>
  <c r="B34" i="22"/>
  <c r="H36" i="22" l="1"/>
  <c r="F36" i="22"/>
  <c r="D36" i="22"/>
  <c r="B36" i="22"/>
  <c r="F62" i="20"/>
  <c r="E62" i="20"/>
  <c r="D62" i="20"/>
  <c r="B62" i="20"/>
  <c r="C62" i="20"/>
  <c r="D62" i="19"/>
  <c r="C62" i="19"/>
  <c r="B62" i="19"/>
  <c r="F62" i="23"/>
  <c r="E62" i="23"/>
  <c r="D62" i="23"/>
  <c r="C62" i="23"/>
  <c r="B62" i="23"/>
  <c r="H63" i="14"/>
  <c r="G63" i="14"/>
  <c r="F63" i="14"/>
  <c r="E63" i="14"/>
  <c r="D63" i="14"/>
  <c r="C63" i="14"/>
  <c r="B63" i="14"/>
  <c r="A57" i="14" l="1"/>
  <c r="A55" i="14"/>
  <c r="A53" i="14"/>
  <c r="A51" i="14"/>
  <c r="A49" i="14"/>
  <c r="A47" i="14"/>
  <c r="A45" i="14"/>
  <c r="A43" i="14"/>
  <c r="A41" i="14"/>
  <c r="A39" i="14"/>
  <c r="A37" i="14"/>
  <c r="A35" i="14"/>
  <c r="A33" i="14"/>
  <c r="A31" i="14"/>
  <c r="A29" i="14"/>
  <c r="A27" i="14"/>
  <c r="A21" i="14"/>
  <c r="A19" i="14"/>
  <c r="A17" i="14"/>
  <c r="A15" i="14"/>
  <c r="A13" i="14"/>
  <c r="A11" i="14"/>
  <c r="A9" i="14"/>
  <c r="A7" i="14"/>
  <c r="A5" i="14"/>
  <c r="J63" i="11"/>
  <c r="I63" i="11"/>
  <c r="H63" i="11"/>
  <c r="G63" i="11"/>
  <c r="F63" i="11"/>
  <c r="E63" i="11"/>
  <c r="D63" i="11"/>
  <c r="C63" i="11"/>
  <c r="B63" i="11"/>
  <c r="A59" i="11"/>
  <c r="A57" i="11"/>
  <c r="A55" i="11"/>
  <c r="A53" i="11"/>
  <c r="A51" i="11"/>
  <c r="A49" i="11"/>
  <c r="A47" i="11"/>
  <c r="A45" i="11"/>
  <c r="A43" i="11"/>
  <c r="A41" i="11"/>
  <c r="A39" i="11"/>
  <c r="A37" i="11"/>
  <c r="A35" i="11"/>
  <c r="A33" i="11"/>
  <c r="A31" i="11"/>
  <c r="A29" i="11"/>
  <c r="A27" i="11"/>
  <c r="A23" i="11"/>
  <c r="A21" i="11"/>
  <c r="A19" i="11"/>
  <c r="A17" i="11"/>
  <c r="A15" i="11"/>
  <c r="A13" i="11"/>
  <c r="A11" i="11"/>
  <c r="A9" i="11"/>
  <c r="A7" i="11"/>
  <c r="A5" i="11"/>
  <c r="J63" i="10"/>
  <c r="I63" i="10"/>
  <c r="H63" i="10"/>
  <c r="G63" i="10"/>
  <c r="F63" i="10"/>
  <c r="E63" i="10"/>
  <c r="D63" i="10"/>
  <c r="C63" i="10"/>
  <c r="B63" i="10"/>
  <c r="A59" i="10"/>
  <c r="A57" i="10"/>
  <c r="A55" i="10"/>
  <c r="A53" i="10"/>
  <c r="A51" i="10"/>
  <c r="A49" i="10"/>
  <c r="A47" i="10"/>
  <c r="A45" i="10"/>
  <c r="A43" i="10"/>
  <c r="A41" i="10"/>
  <c r="A39" i="10"/>
  <c r="A37" i="10"/>
  <c r="A35" i="10"/>
  <c r="A33" i="10"/>
  <c r="A31" i="10"/>
  <c r="A29" i="10"/>
  <c r="A27" i="10"/>
  <c r="A23" i="10"/>
  <c r="A21" i="10"/>
  <c r="A19" i="10"/>
  <c r="A17" i="10"/>
  <c r="A15" i="10"/>
  <c r="A13" i="10"/>
  <c r="A11" i="10"/>
  <c r="A9" i="10"/>
  <c r="A7" i="10"/>
  <c r="A5" i="10"/>
  <c r="A7" i="9" l="1"/>
  <c r="A9" i="9"/>
  <c r="A11" i="9"/>
  <c r="A13" i="9"/>
  <c r="A15" i="9"/>
  <c r="A17" i="9"/>
  <c r="A19" i="9"/>
  <c r="A21" i="9"/>
  <c r="A23" i="9"/>
  <c r="A27" i="9"/>
  <c r="A29" i="9"/>
  <c r="A31" i="9"/>
  <c r="A33" i="9"/>
  <c r="A35" i="9"/>
  <c r="A37" i="9"/>
  <c r="A39" i="9"/>
  <c r="A41" i="9"/>
  <c r="A43" i="9"/>
  <c r="A45" i="9"/>
  <c r="A47" i="9"/>
  <c r="A49" i="9"/>
  <c r="A51" i="9"/>
  <c r="A53" i="9"/>
  <c r="A55" i="9"/>
  <c r="A57" i="9"/>
  <c r="A59" i="9"/>
</calcChain>
</file>

<file path=xl/sharedStrings.xml><?xml version="1.0" encoding="utf-8"?>
<sst xmlns="http://schemas.openxmlformats.org/spreadsheetml/2006/main" count="575" uniqueCount="163">
  <si>
    <t>Popolazione totale</t>
  </si>
  <si>
    <t>Numero residenti</t>
  </si>
  <si>
    <t>ANALISI DEMOGRAFICA – COMPOSIZIONE NUCLEI FAMILIARI</t>
  </si>
  <si>
    <t>Mononucleari</t>
  </si>
  <si>
    <t>Famiglie DUE componenti</t>
  </si>
  <si>
    <t>Famiglie QUATTRO componenti</t>
  </si>
  <si>
    <t>Famiglie OLTRE 4 componenti</t>
  </si>
  <si>
    <t>TOTALE Famiglie</t>
  </si>
  <si>
    <t>UNITÀ SAP</t>
  </si>
  <si>
    <t>UNITÀ SAS</t>
  </si>
  <si>
    <t>UNITÀ SAT</t>
  </si>
  <si>
    <t>Numero unità immobiliari</t>
  </si>
  <si>
    <t>Totale Ambito</t>
  </si>
  <si>
    <t>ANALISI UNITÀ PER DIMENSIONE DEGLI ALLOGGI</t>
  </si>
  <si>
    <t>Fino a 30 mq</t>
  </si>
  <si>
    <t>30-70 mq</t>
  </si>
  <si>
    <t>Oltre 70 mq</t>
  </si>
  <si>
    <t>30- 70 mq</t>
  </si>
  <si>
    <t>ANALISI UNITÀ PER STATO DI UTILIZZO</t>
  </si>
  <si>
    <t>Assegnati</t>
  </si>
  <si>
    <t>Liberi</t>
  </si>
  <si>
    <t>Sfitti per carenze manutentive</t>
  </si>
  <si>
    <t>Famiglie TRE componenti</t>
  </si>
  <si>
    <t>Famiglie CINQUE componenti</t>
  </si>
  <si>
    <t>Famiglie OLTRE 5 componenti</t>
  </si>
  <si>
    <t>Nuclei in regola con il contratto</t>
  </si>
  <si>
    <t>Nuclei occupanti abusivi</t>
  </si>
  <si>
    <t>Totale nuclei</t>
  </si>
  <si>
    <t>Area</t>
  </si>
  <si>
    <t>Protezione</t>
  </si>
  <si>
    <t>Accesso</t>
  </si>
  <si>
    <t>Permanenza</t>
  </si>
  <si>
    <t>Decadenza</t>
  </si>
  <si>
    <t>Totale</t>
  </si>
  <si>
    <t>UNITÀ COMPLESSIVAMENTE ASSEGNABILI NEL TRIENNIO</t>
  </si>
  <si>
    <t>Numero nuclei familiari</t>
  </si>
  <si>
    <t>Numero nuclei famigliari</t>
  </si>
  <si>
    <t>ANALISI DEMOGRAFICA</t>
  </si>
  <si>
    <t>Popolazione NON EU</t>
  </si>
  <si>
    <t>Popolazione di minore età</t>
  </si>
  <si>
    <t>Popolazione oltre 65 anni</t>
  </si>
  <si>
    <t>Popolazione con disabilità</t>
  </si>
  <si>
    <t>ANALISI DEMOGRAFICA ASSEGNATARI SAP - COMPOSIZIONE NUCLEI FAMILIARI</t>
  </si>
  <si>
    <t>ANALISI DEMOGRAFICA ASSEGNATARI SAP</t>
  </si>
  <si>
    <t>Nuclei con componenti NON EU</t>
  </si>
  <si>
    <t>Nuclei con componenti di minore età</t>
  </si>
  <si>
    <t>Nuclei con componenti di oltre 65 anni</t>
  </si>
  <si>
    <t>Nuclei con componenti con disabilità</t>
  </si>
  <si>
    <t>Numero nuclei familiari con presenza di almeno un componente con le caratteristiche indicate</t>
  </si>
  <si>
    <t>DATI IN MATERIA URBANISTICA</t>
  </si>
  <si>
    <t xml:space="preserve">Ambiti di trasformazione con vincolo di cessione gratuita di aree destinate a SAP/SAS
(1) </t>
  </si>
  <si>
    <t>Aree destinate alla realizzazione di SAP/SAS
(2)</t>
  </si>
  <si>
    <t>Presenza di ambiti per processi di rigenerazione urbana con previsione di SAP/SAS
(3)</t>
  </si>
  <si>
    <t>Ulteriore riduzione degli oneri di urbanizzazione per nuova costruzione SAS
(4)</t>
  </si>
  <si>
    <t>Ulteriore riduzione degli oneri di urbanizzazione per manutenzione straordinaria e ristrutturazione SAP/SAS
(5)</t>
  </si>
  <si>
    <t>Incremento volumetrico rispetto all'indice max previsto dal PGT per interventi sul patrimonio esistente finalizzati a SAP/SAS
(6)</t>
  </si>
  <si>
    <t>numero ambiti e mq ceduti</t>
  </si>
  <si>
    <t>numero aree e mq</t>
  </si>
  <si>
    <t>numero ambiti e mq SAP/SAS</t>
  </si>
  <si>
    <t>%</t>
  </si>
  <si>
    <t>ANALISI DEMOGRAFICA ASSEGNATARI SAP - CONTRATTUALIZZAZIONE</t>
  </si>
  <si>
    <t>ANALISI SITUAZIONE REDDITUALE DEI NUCLEI ASSEGNATARI SAP</t>
  </si>
  <si>
    <t>VOLTIDO</t>
  </si>
  <si>
    <t>VIADANA</t>
  </si>
  <si>
    <t>BOZZOLO</t>
  </si>
  <si>
    <t>COMMESSAGGIO</t>
  </si>
  <si>
    <t>DOSOLO</t>
  </si>
  <si>
    <t>GAZZUOLO</t>
  </si>
  <si>
    <t>MARCARIA</t>
  </si>
  <si>
    <t>POMPONESCO</t>
  </si>
  <si>
    <t>RIVAROLO MANTOVANO</t>
  </si>
  <si>
    <t>SABBIONETA</t>
  </si>
  <si>
    <t>SAN MARTINO DALL'ARGINE</t>
  </si>
  <si>
    <t xml:space="preserve">VIADANA </t>
  </si>
  <si>
    <t>CALVATONE</t>
  </si>
  <si>
    <t>CASALMAGGIORE</t>
  </si>
  <si>
    <t>CASTELDIDONE</t>
  </si>
  <si>
    <t>CINGIA DE' BOTTI</t>
  </si>
  <si>
    <t>GUSSOLA</t>
  </si>
  <si>
    <t>MARTIGNANA DI PO</t>
  </si>
  <si>
    <t>MOTTA BALUFFI</t>
  </si>
  <si>
    <t>PIADENA DRIZZONA</t>
  </si>
  <si>
    <t>RIVAROLO DEL RE ED UNITI</t>
  </si>
  <si>
    <t>SAN GIOVANNI IN CROCE</t>
  </si>
  <si>
    <t>SAN MARTINO DEL LAGO</t>
  </si>
  <si>
    <t>SCANDOLARA RAVARA</t>
  </si>
  <si>
    <t>SOLAROLO RAINERIO</t>
  </si>
  <si>
    <t>SPINEDA</t>
  </si>
  <si>
    <t>TORNATA</t>
  </si>
  <si>
    <t>TORRICELLA DEL PIZZO</t>
  </si>
  <si>
    <t>Non prevista</t>
  </si>
  <si>
    <t>2 ambiti e 0 mq ceduti</t>
  </si>
  <si>
    <t>0 aree e 0 mq</t>
  </si>
  <si>
    <t>1 ambito di 6740 mq</t>
  </si>
  <si>
    <t>15% SAP e 10% SAS</t>
  </si>
  <si>
    <t>N. 5 ambiti di trasformazione per totali 6.000 mq per edilizia convenzionata</t>
  </si>
  <si>
    <t>5% per edilizia convenzionata</t>
  </si>
  <si>
    <t>APPROFONDIMENTI SUL MERCATO IMMOBILIARE</t>
  </si>
  <si>
    <t>Famiglie in alloggi di proprietà *</t>
  </si>
  <si>
    <t>Famiglie in alloggi in locazione *</t>
  </si>
  <si>
    <t>Valore medio di mercato ** valori OMI 1° SEMESTRE 2022 STATO NORMALE</t>
  </si>
  <si>
    <t>Valore medio locazione ** valori OMI 1° SEMESTRE 2022 STATO NORMALE</t>
  </si>
  <si>
    <t>Alloggi sfitti/inutilizzati ***</t>
  </si>
  <si>
    <t>Alloggi occupati in proprietà ***</t>
  </si>
  <si>
    <t>Alloggi occupati in affitto ***</t>
  </si>
  <si>
    <t>€/mq per abitazioni di tipo civili</t>
  </si>
  <si>
    <t>€/mq per abitazioni di tipo economiche</t>
  </si>
  <si>
    <t>€/mq/mese per abitazioni di tipo civili  stato normale</t>
  </si>
  <si>
    <t>€/mq/mese per abitazioni di tipo economiche  stato normale</t>
  </si>
  <si>
    <t>Numero alloggi</t>
  </si>
  <si>
    <t>Valore assoluto Ambito Territoriale  OGLIO PO</t>
  </si>
  <si>
    <t>*   Dati rilevabili dal Censimento Istat</t>
  </si>
  <si>
    <t>CENSIMENTO ISTAT 2011</t>
  </si>
  <si>
    <t>** Dati rilevabili da Agenzia delle Entrate</t>
  </si>
  <si>
    <t>DATI OMI 1 SEMESTRE 2022</t>
  </si>
  <si>
    <t xml:space="preserve">***  Dati rilevabili dal Censimento Istat </t>
  </si>
  <si>
    <t>CENSIMENTO ISTAT 2019</t>
  </si>
  <si>
    <t>Valore Assoluto Ambito Territoriale</t>
  </si>
  <si>
    <t>Valore sub-ambito Casalmaggiore</t>
  </si>
  <si>
    <t>Valore Sub-ambito Viadana</t>
  </si>
  <si>
    <t>BOZZOLO ALER</t>
  </si>
  <si>
    <t>COMMESSAGGIO ALER</t>
  </si>
  <si>
    <t>DOSOLO ALER</t>
  </si>
  <si>
    <t>GAZZUOLO ALER</t>
  </si>
  <si>
    <t>MARCARIA ALER</t>
  </si>
  <si>
    <t>POMPONESCO ALER</t>
  </si>
  <si>
    <t>RIVAROLO MANTOVANO ALER</t>
  </si>
  <si>
    <t>SABBIONETA ALER</t>
  </si>
  <si>
    <t>SAN MARTINO DALL'ARGINE ALER</t>
  </si>
  <si>
    <t>VIADANA ALER</t>
  </si>
  <si>
    <t>CALVATONE ALER</t>
  </si>
  <si>
    <t>CASALMAGGIORE ALER</t>
  </si>
  <si>
    <t>CASTELDIDONE ALER</t>
  </si>
  <si>
    <t>CINGIA DE' BOTTI ALER</t>
  </si>
  <si>
    <t>GUSSOLA ALER</t>
  </si>
  <si>
    <t>MARTIGNANA DI PO ALER</t>
  </si>
  <si>
    <t>MOTTA BALUFFI ALER</t>
  </si>
  <si>
    <t>PIADENA DRIZZONA ALER</t>
  </si>
  <si>
    <t>RIVAROLO DEL RE ED UNITI ALER</t>
  </si>
  <si>
    <t>SAN GIOVANNI IN CROCE ALER</t>
  </si>
  <si>
    <t>SAN MARTINO DEL LAGO ALER</t>
  </si>
  <si>
    <t>SCANDOLARA RAVARA ALER</t>
  </si>
  <si>
    <t>SOLAROLO RAINERIO ALER</t>
  </si>
  <si>
    <t>SPINEDA ALER</t>
  </si>
  <si>
    <t>TORNATA ALER</t>
  </si>
  <si>
    <t>TORRICELLA DEL PIZZO ALER</t>
  </si>
  <si>
    <t>VOLTIDO ALER</t>
  </si>
  <si>
    <t>Sub-ambito viadanese</t>
  </si>
  <si>
    <t>Sub-ambito casalasco</t>
  </si>
  <si>
    <t>Valore assoluto Provincia di MANTOVA</t>
  </si>
  <si>
    <t>Valore assoluto Provincia di CREMONA</t>
  </si>
  <si>
    <t>Totale sub-ambito Viadana</t>
  </si>
  <si>
    <t>Totale sub-ambito Casalmaggiore</t>
  </si>
  <si>
    <t>Totale Ambito Oglio Po</t>
  </si>
  <si>
    <t>Totale ambito Oglio Po</t>
  </si>
  <si>
    <t>Sub-Ambito di Casalmaggiore</t>
  </si>
  <si>
    <t>Sub-ambito di Viadana</t>
  </si>
  <si>
    <t>RICOGNIZIONE UNITÀ COMPLESSIVE (come dati piattaforma nella comunicazione annuale per Piano 2023)</t>
  </si>
  <si>
    <t>dati tratti dal Bilancio demografico mensile anno 2022 (dati provvisori) in quanto non comunicati per il Piano Triennale</t>
  </si>
  <si>
    <t xml:space="preserve">Valore Assoluto Provincia MN </t>
  </si>
  <si>
    <t>Valore Assoluto Provincia CR</t>
  </si>
  <si>
    <t>Valore Assoluto Provincia di MN</t>
  </si>
  <si>
    <t>Valore Assoluto Provincia di 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</si>
</sst>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Liberation Sans"/>
    </font>
    <font>
      <b/>
      <sz val="10"/>
      <color theme="1"/>
      <name val="Liberation Sans"/>
    </font>
    <font>
      <b/>
      <sz val="10"/>
      <color rgb="FFFFFFFF"/>
      <name val="Liberation Sans"/>
    </font>
    <font>
      <sz val="10"/>
      <color rgb="FFCC0000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b/>
      <sz val="18"/>
      <color rgb="FF000000"/>
      <name val="Liberation Sans"/>
    </font>
    <font>
      <b/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b/>
      <i/>
      <u/>
      <sz val="10"/>
      <color theme="1"/>
      <name val="Liberation Sans"/>
    </font>
    <font>
      <b/>
      <sz val="8"/>
      <color rgb="FF000000"/>
      <name val="Arial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medium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0">
    <xf numFmtId="0" fontId="0" fillId="0" borderId="0"/>
    <xf numFmtId="0" fontId="20" fillId="0" borderId="0"/>
    <xf numFmtId="0" fontId="21" fillId="0" borderId="0"/>
    <xf numFmtId="0" fontId="22" fillId="9" borderId="0"/>
    <xf numFmtId="0" fontId="22" fillId="10" borderId="0"/>
    <xf numFmtId="0" fontId="21" fillId="11" borderId="0"/>
    <xf numFmtId="0" fontId="23" fillId="12" borderId="0"/>
    <xf numFmtId="0" fontId="22" fillId="13" borderId="0"/>
    <xf numFmtId="0" fontId="24" fillId="0" borderId="0"/>
    <xf numFmtId="0" fontId="25" fillId="14" borderId="0"/>
    <xf numFmtId="0" fontId="26" fillId="0" borderId="0"/>
    <xf numFmtId="0" fontId="27" fillId="0" borderId="0"/>
    <xf numFmtId="0" fontId="28" fillId="0" borderId="0"/>
    <xf numFmtId="0" fontId="29" fillId="0" borderId="0"/>
    <xf numFmtId="0" fontId="30" fillId="15" borderId="0"/>
    <xf numFmtId="0" fontId="31" fillId="15" borderId="29"/>
    <xf numFmtId="0" fontId="32" fillId="0" borderId="0"/>
    <xf numFmtId="0" fontId="20" fillId="0" borderId="0"/>
    <xf numFmtId="0" fontId="20" fillId="0" borderId="0"/>
    <xf numFmtId="0" fontId="23" fillId="0" borderId="0"/>
  </cellStyleXfs>
  <cellXfs count="174">
    <xf numFmtId="0" fontId="0" fillId="0" borderId="0" xfId="0"/>
    <xf numFmtId="0" fontId="0" fillId="0" borderId="4" xfId="0" applyBorder="1" applyAlignment="1">
      <alignment horizontal="justify" vertical="center" wrapText="1"/>
    </xf>
    <xf numFmtId="0" fontId="0" fillId="0" borderId="6" xfId="0" applyBorder="1"/>
    <xf numFmtId="0" fontId="0" fillId="0" borderId="6" xfId="0" applyBorder="1" applyAlignment="1">
      <alignment horizontal="justify" vertical="center" wrapText="1"/>
    </xf>
    <xf numFmtId="0" fontId="0" fillId="0" borderId="8" xfId="0" applyBorder="1" applyAlignment="1">
      <alignment horizontal="justify" vertical="center" wrapText="1"/>
    </xf>
    <xf numFmtId="0" fontId="0" fillId="0" borderId="11" xfId="0" applyBorder="1" applyAlignment="1">
      <alignment horizontal="justify" vertical="center" wrapText="1"/>
    </xf>
    <xf numFmtId="0" fontId="1" fillId="0" borderId="10" xfId="0" applyFont="1" applyBorder="1" applyAlignment="1">
      <alignment horizontal="center" vertical="center" wrapText="1"/>
    </xf>
    <xf numFmtId="1" fontId="0" fillId="0" borderId="6" xfId="0" applyNumberFormat="1" applyBorder="1"/>
    <xf numFmtId="1" fontId="0" fillId="0" borderId="10" xfId="0" applyNumberFormat="1" applyBorder="1"/>
    <xf numFmtId="0" fontId="0" fillId="0" borderId="11" xfId="0" applyBorder="1"/>
    <xf numFmtId="0" fontId="1" fillId="0" borderId="6" xfId="0" applyFont="1" applyBorder="1" applyAlignment="1">
      <alignment horizontal="center" vertical="center" wrapText="1"/>
    </xf>
    <xf numFmtId="0" fontId="0" fillId="0" borderId="20" xfId="0" applyBorder="1" applyAlignment="1">
      <alignment horizontal="justify" vertical="center" wrapText="1"/>
    </xf>
    <xf numFmtId="0" fontId="0" fillId="0" borderId="20" xfId="0" applyBorder="1"/>
    <xf numFmtId="0" fontId="7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0" xfId="0" applyBorder="1"/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4" fontId="9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right" vertical="center" wrapText="1"/>
    </xf>
    <xf numFmtId="1" fontId="0" fillId="0" borderId="6" xfId="0" applyNumberFormat="1" applyBorder="1" applyAlignment="1">
      <alignment horizontal="right"/>
    </xf>
    <xf numFmtId="1" fontId="0" fillId="0" borderId="10" xfId="0" applyNumberFormat="1" applyBorder="1" applyAlignment="1">
      <alignment horizontal="right"/>
    </xf>
    <xf numFmtId="1" fontId="0" fillId="2" borderId="6" xfId="0" applyNumberFormat="1" applyFill="1" applyBorder="1"/>
    <xf numFmtId="1" fontId="0" fillId="2" borderId="10" xfId="0" applyNumberFormat="1" applyFill="1" applyBorder="1"/>
    <xf numFmtId="2" fontId="0" fillId="0" borderId="6" xfId="0" applyNumberFormat="1" applyFont="1" applyBorder="1"/>
    <xf numFmtId="2" fontId="0" fillId="0" borderId="10" xfId="0" applyNumberFormat="1" applyFont="1" applyBorder="1"/>
    <xf numFmtId="0" fontId="1" fillId="0" borderId="11" xfId="0" applyFont="1" applyBorder="1"/>
    <xf numFmtId="1" fontId="1" fillId="0" borderId="6" xfId="0" applyNumberFormat="1" applyFont="1" applyBorder="1" applyAlignment="1">
      <alignment horizontal="right"/>
    </xf>
    <xf numFmtId="1" fontId="1" fillId="0" borderId="10" xfId="0" applyNumberFormat="1" applyFont="1" applyBorder="1" applyAlignment="1">
      <alignment horizontal="right"/>
    </xf>
    <xf numFmtId="0" fontId="1" fillId="0" borderId="15" xfId="0" applyFont="1" applyBorder="1"/>
    <xf numFmtId="1" fontId="1" fillId="0" borderId="9" xfId="0" applyNumberFormat="1" applyFont="1" applyBorder="1" applyAlignment="1">
      <alignment horizontal="right"/>
    </xf>
    <xf numFmtId="1" fontId="1" fillId="0" borderId="16" xfId="0" applyNumberFormat="1" applyFont="1" applyBorder="1" applyAlignment="1">
      <alignment horizontal="right"/>
    </xf>
    <xf numFmtId="1" fontId="1" fillId="0" borderId="6" xfId="0" applyNumberFormat="1" applyFont="1" applyBorder="1"/>
    <xf numFmtId="1" fontId="1" fillId="0" borderId="10" xfId="0" applyNumberFormat="1" applyFont="1" applyBorder="1"/>
    <xf numFmtId="1" fontId="0" fillId="0" borderId="6" xfId="0" applyNumberFormat="1" applyBorder="1" applyAlignment="1">
      <alignment horizontal="right" vertical="center" wrapText="1"/>
    </xf>
    <xf numFmtId="0" fontId="1" fillId="0" borderId="20" xfId="0" applyFont="1" applyBorder="1"/>
    <xf numFmtId="0" fontId="1" fillId="0" borderId="6" xfId="0" applyFont="1" applyBorder="1"/>
    <xf numFmtId="1" fontId="11" fillId="0" borderId="6" xfId="0" applyNumberFormat="1" applyFont="1" applyBorder="1" applyAlignment="1">
      <alignment horizontal="right" vertical="center" wrapText="1"/>
    </xf>
    <xf numFmtId="1" fontId="11" fillId="0" borderId="6" xfId="0" applyNumberFormat="1" applyFont="1" applyBorder="1" applyAlignment="1">
      <alignment horizontal="right"/>
    </xf>
    <xf numFmtId="1" fontId="11" fillId="0" borderId="10" xfId="0" applyNumberFormat="1" applyFont="1" applyBorder="1" applyAlignment="1">
      <alignment horizontal="right"/>
    </xf>
    <xf numFmtId="1" fontId="11" fillId="0" borderId="6" xfId="0" applyNumberFormat="1" applyFont="1" applyBorder="1"/>
    <xf numFmtId="1" fontId="11" fillId="0" borderId="10" xfId="0" applyNumberFormat="1" applyFont="1" applyBorder="1"/>
    <xf numFmtId="1" fontId="0" fillId="3" borderId="6" xfId="0" applyNumberFormat="1" applyFill="1" applyBorder="1" applyAlignment="1">
      <alignment horizontal="right"/>
    </xf>
    <xf numFmtId="1" fontId="0" fillId="3" borderId="10" xfId="0" applyNumberFormat="1" applyFill="1" applyBorder="1" applyAlignment="1">
      <alignment horizontal="right"/>
    </xf>
    <xf numFmtId="0" fontId="12" fillId="0" borderId="0" xfId="0" applyFont="1"/>
    <xf numFmtId="0" fontId="1" fillId="0" borderId="0" xfId="0" applyFont="1"/>
    <xf numFmtId="0" fontId="13" fillId="0" borderId="4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right" vertical="center" wrapText="1"/>
    </xf>
    <xf numFmtId="0" fontId="13" fillId="3" borderId="5" xfId="0" applyFont="1" applyFill="1" applyBorder="1" applyAlignment="1">
      <alignment horizontal="right" vertical="center" wrapText="1"/>
    </xf>
    <xf numFmtId="0" fontId="13" fillId="4" borderId="5" xfId="0" applyFont="1" applyFill="1" applyBorder="1" applyAlignment="1">
      <alignment horizontal="right" vertical="center" wrapText="1"/>
    </xf>
    <xf numFmtId="0" fontId="14" fillId="5" borderId="21" xfId="0" applyFont="1" applyFill="1" applyBorder="1" applyAlignment="1">
      <alignment horizontal="right" vertical="center" wrapText="1"/>
    </xf>
    <xf numFmtId="0" fontId="14" fillId="0" borderId="21" xfId="0" applyFont="1" applyBorder="1" applyAlignment="1">
      <alignment horizontal="right" vertical="center" wrapText="1"/>
    </xf>
    <xf numFmtId="0" fontId="0" fillId="6" borderId="21" xfId="0" applyFont="1" applyFill="1" applyBorder="1" applyAlignment="1">
      <alignment horizontal="right" vertical="center" wrapText="1"/>
    </xf>
    <xf numFmtId="43" fontId="0" fillId="6" borderId="21" xfId="0" applyNumberFormat="1" applyFont="1" applyFill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7" borderId="21" xfId="0" applyFont="1" applyFill="1" applyBorder="1" applyAlignment="1">
      <alignment horizontal="right" vertical="center" wrapText="1"/>
    </xf>
    <xf numFmtId="43" fontId="0" fillId="7" borderId="2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15" fillId="0" borderId="0" xfId="0" applyFont="1" applyAlignment="1">
      <alignment horizontal="left" vertical="center"/>
    </xf>
    <xf numFmtId="0" fontId="15" fillId="0" borderId="0" xfId="0" applyFont="1"/>
    <xf numFmtId="0" fontId="0" fillId="0" borderId="22" xfId="0" applyBorder="1"/>
    <xf numFmtId="1" fontId="0" fillId="0" borderId="23" xfId="0" applyNumberFormat="1" applyBorder="1" applyAlignment="1">
      <alignment horizontal="right"/>
    </xf>
    <xf numFmtId="1" fontId="0" fillId="0" borderId="24" xfId="0" applyNumberFormat="1" applyBorder="1" applyAlignment="1">
      <alignment horizontal="right"/>
    </xf>
    <xf numFmtId="0" fontId="1" fillId="0" borderId="22" xfId="0" applyFont="1" applyBorder="1" applyAlignment="1">
      <alignment wrapText="1"/>
    </xf>
    <xf numFmtId="1" fontId="1" fillId="0" borderId="23" xfId="0" applyNumberFormat="1" applyFont="1" applyBorder="1" applyAlignment="1">
      <alignment horizontal="right"/>
    </xf>
    <xf numFmtId="0" fontId="1" fillId="0" borderId="11" xfId="0" applyFont="1" applyBorder="1" applyAlignment="1">
      <alignment wrapText="1"/>
    </xf>
    <xf numFmtId="14" fontId="9" fillId="0" borderId="10" xfId="0" applyNumberFormat="1" applyFont="1" applyBorder="1" applyAlignment="1">
      <alignment horizontal="center" vertical="center" wrapText="1"/>
    </xf>
    <xf numFmtId="0" fontId="0" fillId="0" borderId="16" xfId="0" applyBorder="1"/>
    <xf numFmtId="0" fontId="1" fillId="0" borderId="6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justify" vertical="center" wrapText="1"/>
    </xf>
    <xf numFmtId="1" fontId="17" fillId="0" borderId="6" xfId="0" applyNumberFormat="1" applyFont="1" applyBorder="1" applyAlignment="1">
      <alignment horizontal="right"/>
    </xf>
    <xf numFmtId="1" fontId="17" fillId="0" borderId="10" xfId="0" applyNumberFormat="1" applyFont="1" applyBorder="1" applyAlignment="1">
      <alignment horizontal="right"/>
    </xf>
    <xf numFmtId="0" fontId="17" fillId="0" borderId="11" xfId="0" applyFont="1" applyBorder="1"/>
    <xf numFmtId="0" fontId="18" fillId="0" borderId="4" xfId="0" applyFont="1" applyBorder="1" applyAlignment="1">
      <alignment horizontal="justify" vertical="center" wrapText="1"/>
    </xf>
    <xf numFmtId="0" fontId="19" fillId="5" borderId="21" xfId="0" applyFont="1" applyFill="1" applyBorder="1" applyAlignment="1">
      <alignment vertical="center" wrapText="1"/>
    </xf>
    <xf numFmtId="0" fontId="1" fillId="6" borderId="21" xfId="0" applyFont="1" applyFill="1" applyBorder="1" applyAlignment="1">
      <alignment vertical="center" wrapText="1"/>
    </xf>
    <xf numFmtId="0" fontId="1" fillId="7" borderId="21" xfId="0" applyFont="1" applyFill="1" applyBorder="1" applyAlignment="1">
      <alignment vertical="center" wrapText="1"/>
    </xf>
    <xf numFmtId="1" fontId="17" fillId="0" borderId="6" xfId="0" applyNumberFormat="1" applyFont="1" applyBorder="1" applyAlignment="1">
      <alignment horizontal="right" vertical="center" wrapText="1"/>
    </xf>
    <xf numFmtId="1" fontId="17" fillId="0" borderId="6" xfId="0" applyNumberFormat="1" applyFont="1" applyBorder="1"/>
    <xf numFmtId="1" fontId="17" fillId="0" borderId="10" xfId="0" applyNumberFormat="1" applyFont="1" applyBorder="1"/>
    <xf numFmtId="0" fontId="17" fillId="0" borderId="6" xfId="0" applyFont="1" applyBorder="1"/>
    <xf numFmtId="0" fontId="17" fillId="0" borderId="20" xfId="0" applyFont="1" applyBorder="1" applyAlignment="1">
      <alignment horizontal="justify" vertical="center" wrapText="1"/>
    </xf>
    <xf numFmtId="0" fontId="17" fillId="0" borderId="20" xfId="0" applyFont="1" applyBorder="1"/>
    <xf numFmtId="1" fontId="0" fillId="8" borderId="6" xfId="0" applyNumberFormat="1" applyFill="1" applyBorder="1" applyAlignment="1">
      <alignment horizontal="right"/>
    </xf>
    <xf numFmtId="1" fontId="0" fillId="8" borderId="10" xfId="0" applyNumberFormat="1" applyFill="1" applyBorder="1"/>
    <xf numFmtId="1" fontId="17" fillId="8" borderId="6" xfId="0" applyNumberFormat="1" applyFont="1" applyFill="1" applyBorder="1" applyAlignment="1">
      <alignment horizontal="right"/>
    </xf>
    <xf numFmtId="1" fontId="17" fillId="8" borderId="10" xfId="0" applyNumberFormat="1" applyFont="1" applyFill="1" applyBorder="1"/>
    <xf numFmtId="0" fontId="17" fillId="8" borderId="11" xfId="0" applyFont="1" applyFill="1" applyBorder="1"/>
    <xf numFmtId="1" fontId="17" fillId="8" borderId="10" xfId="0" applyNumberFormat="1" applyFont="1" applyFill="1" applyBorder="1" applyAlignment="1">
      <alignment horizontal="right"/>
    </xf>
    <xf numFmtId="1" fontId="17" fillId="8" borderId="6" xfId="0" applyNumberFormat="1" applyFont="1" applyFill="1" applyBorder="1"/>
    <xf numFmtId="1" fontId="0" fillId="8" borderId="6" xfId="0" applyNumberFormat="1" applyFill="1" applyBorder="1"/>
    <xf numFmtId="1" fontId="0" fillId="8" borderId="10" xfId="0" applyNumberFormat="1" applyFill="1" applyBorder="1" applyAlignment="1">
      <alignment horizontal="right"/>
    </xf>
    <xf numFmtId="0" fontId="1" fillId="0" borderId="11" xfId="0" applyFont="1" applyBorder="1" applyAlignment="1">
      <alignment horizontal="justify" vertical="center" wrapText="1"/>
    </xf>
    <xf numFmtId="0" fontId="17" fillId="8" borderId="6" xfId="0" applyFont="1" applyFill="1" applyBorder="1"/>
    <xf numFmtId="0" fontId="0" fillId="8" borderId="6" xfId="0" applyFill="1" applyBorder="1"/>
    <xf numFmtId="0" fontId="1" fillId="8" borderId="6" xfId="0" applyFont="1" applyFill="1" applyBorder="1"/>
    <xf numFmtId="0" fontId="0" fillId="8" borderId="6" xfId="0" applyFill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14" fontId="9" fillId="0" borderId="6" xfId="0" applyNumberFormat="1" applyFont="1" applyBorder="1" applyAlignment="1">
      <alignment horizontal="right" vertical="center" wrapText="1"/>
    </xf>
    <xf numFmtId="2" fontId="0" fillId="0" borderId="7" xfId="0" applyNumberForma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8" borderId="11" xfId="0" applyFill="1" applyBorder="1"/>
    <xf numFmtId="0" fontId="0" fillId="8" borderId="0" xfId="0" applyFill="1"/>
    <xf numFmtId="0" fontId="0" fillId="8" borderId="20" xfId="0" applyFill="1" applyBorder="1"/>
    <xf numFmtId="0" fontId="11" fillId="0" borderId="11" xfId="0" applyFont="1" applyBorder="1"/>
    <xf numFmtId="1" fontId="0" fillId="3" borderId="6" xfId="0" applyNumberFormat="1" applyFill="1" applyBorder="1"/>
    <xf numFmtId="0" fontId="17" fillId="0" borderId="6" xfId="0" applyFont="1" applyBorder="1" applyAlignment="1">
      <alignment horizontal="justify" vertical="center" wrapText="1"/>
    </xf>
    <xf numFmtId="1" fontId="0" fillId="3" borderId="10" xfId="0" applyNumberFormat="1" applyFill="1" applyBorder="1"/>
    <xf numFmtId="0" fontId="0" fillId="8" borderId="25" xfId="0" applyFill="1" applyBorder="1"/>
    <xf numFmtId="1" fontId="11" fillId="8" borderId="6" xfId="0" applyNumberFormat="1" applyFont="1" applyFill="1" applyBorder="1" applyAlignment="1">
      <alignment horizontal="right"/>
    </xf>
    <xf numFmtId="1" fontId="11" fillId="8" borderId="10" xfId="0" applyNumberFormat="1" applyFont="1" applyFill="1" applyBorder="1" applyAlignment="1">
      <alignment horizontal="right"/>
    </xf>
    <xf numFmtId="1" fontId="0" fillId="16" borderId="6" xfId="0" applyNumberFormat="1" applyFill="1" applyBorder="1" applyAlignment="1">
      <alignment horizontal="right"/>
    </xf>
    <xf numFmtId="1" fontId="0" fillId="16" borderId="6" xfId="0" applyNumberFormat="1" applyFill="1" applyBorder="1"/>
    <xf numFmtId="1" fontId="11" fillId="8" borderId="6" xfId="0" applyNumberFormat="1" applyFont="1" applyFill="1" applyBorder="1"/>
    <xf numFmtId="2" fontId="34" fillId="0" borderId="6" xfId="0" applyNumberFormat="1" applyFont="1" applyBorder="1" applyAlignment="1">
      <alignment horizontal="center" vertical="center" wrapText="1"/>
    </xf>
    <xf numFmtId="2" fontId="34" fillId="0" borderId="10" xfId="0" applyNumberFormat="1" applyFont="1" applyBorder="1" applyAlignment="1">
      <alignment horizontal="center" vertical="center" wrapText="1"/>
    </xf>
    <xf numFmtId="2" fontId="35" fillId="0" borderId="6" xfId="0" applyNumberFormat="1" applyFont="1" applyBorder="1" applyAlignment="1">
      <alignment horizontal="right" vertical="center" wrapText="1"/>
    </xf>
    <xf numFmtId="2" fontId="35" fillId="0" borderId="10" xfId="0" applyNumberFormat="1" applyFont="1" applyBorder="1" applyAlignment="1">
      <alignment horizontal="right" vertical="center" wrapText="1"/>
    </xf>
    <xf numFmtId="2" fontId="34" fillId="0" borderId="6" xfId="0" applyNumberFormat="1" applyFont="1" applyBorder="1" applyAlignment="1">
      <alignment horizontal="right" vertical="center" wrapText="1"/>
    </xf>
    <xf numFmtId="2" fontId="34" fillId="0" borderId="10" xfId="0" applyNumberFormat="1" applyFont="1" applyBorder="1" applyAlignment="1">
      <alignment horizontal="right" vertical="center" wrapText="1"/>
    </xf>
    <xf numFmtId="2" fontId="36" fillId="0" borderId="6" xfId="0" applyNumberFormat="1" applyFont="1" applyBorder="1" applyAlignment="1">
      <alignment horizontal="right"/>
    </xf>
    <xf numFmtId="2" fontId="36" fillId="0" borderId="10" xfId="0" applyNumberFormat="1" applyFont="1" applyBorder="1" applyAlignment="1">
      <alignment horizontal="right"/>
    </xf>
    <xf numFmtId="2" fontId="36" fillId="0" borderId="6" xfId="0" applyNumberFormat="1" applyFont="1" applyBorder="1"/>
    <xf numFmtId="2" fontId="36" fillId="0" borderId="10" xfId="0" applyNumberFormat="1" applyFont="1" applyBorder="1"/>
    <xf numFmtId="0" fontId="33" fillId="16" borderId="21" xfId="0" applyFont="1" applyFill="1" applyBorder="1" applyAlignment="1">
      <alignment wrapText="1"/>
    </xf>
    <xf numFmtId="0" fontId="1" fillId="0" borderId="9" xfId="0" applyFont="1" applyBorder="1"/>
    <xf numFmtId="1" fontId="1" fillId="0" borderId="9" xfId="0" applyNumberFormat="1" applyFont="1" applyBorder="1"/>
    <xf numFmtId="0" fontId="1" fillId="0" borderId="22" xfId="0" applyFont="1" applyBorder="1"/>
    <xf numFmtId="0" fontId="0" fillId="0" borderId="24" xfId="0" applyBorder="1"/>
    <xf numFmtId="0" fontId="1" fillId="0" borderId="23" xfId="0" applyFont="1" applyBorder="1"/>
    <xf numFmtId="1" fontId="1" fillId="0" borderId="24" xfId="0" applyNumberFormat="1" applyFont="1" applyBorder="1" applyAlignment="1">
      <alignment horizontal="right"/>
    </xf>
    <xf numFmtId="0" fontId="1" fillId="3" borderId="23" xfId="0" applyFont="1" applyFill="1" applyBorder="1"/>
    <xf numFmtId="0" fontId="1" fillId="3" borderId="9" xfId="0" applyFont="1" applyFill="1" applyBorder="1"/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28" xfId="0" applyBorder="1" applyAlignment="1"/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3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</cellXfs>
  <cellStyles count="20"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" xfId="10"/>
    <cellStyle name="Heading 1" xfId="11"/>
    <cellStyle name="Heading 2" xfId="12"/>
    <cellStyle name="Hyperlink" xfId="13"/>
    <cellStyle name="Neutral" xfId="14"/>
    <cellStyle name="Normale" xfId="0" builtinId="0"/>
    <cellStyle name="Normale 2" xfId="1"/>
    <cellStyle name="Note" xfId="15"/>
    <cellStyle name="Result" xfId="16"/>
    <cellStyle name="Status" xfId="17"/>
    <cellStyle name="Text" xfId="18"/>
    <cellStyle name="Warning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GR.%20E%20PRG%20SOCIALE/PROGRAM.%20SOCIALE/DATI%20STATISTICI/2022%20DATI%20STATISTIC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. residente"/>
      <sheetName val="bilancio demografico"/>
      <sheetName val="distr. pop. 2020"/>
      <sheetName val="distrib. pop. 2021"/>
      <sheetName val="densità pop."/>
      <sheetName val="indicatori demografici"/>
      <sheetName val="dati fam."/>
      <sheetName val="pop. straniera"/>
      <sheetName val="nazionalità"/>
    </sheetNames>
    <sheetDataSet>
      <sheetData sheetId="0">
        <row r="5">
          <cell r="A5" t="str">
            <v>BOZZOLO</v>
          </cell>
        </row>
        <row r="6">
          <cell r="A6" t="str">
            <v>COMMESSAGGIO</v>
          </cell>
        </row>
        <row r="7">
          <cell r="A7" t="str">
            <v>DOSOLO</v>
          </cell>
        </row>
        <row r="8">
          <cell r="A8" t="str">
            <v>GAZZUOLO</v>
          </cell>
        </row>
        <row r="9">
          <cell r="A9" t="str">
            <v>MARCARIA</v>
          </cell>
        </row>
        <row r="10">
          <cell r="A10" t="str">
            <v>POMPONESCO</v>
          </cell>
        </row>
        <row r="11">
          <cell r="A11" t="str">
            <v>RIVAROLO MANTOVANO</v>
          </cell>
        </row>
        <row r="12">
          <cell r="A12" t="str">
            <v>SABBIONETA</v>
          </cell>
        </row>
        <row r="13">
          <cell r="A13" t="str">
            <v>SAN MARTINO DALL'ARGINE</v>
          </cell>
        </row>
        <row r="14">
          <cell r="A14" t="str">
            <v xml:space="preserve">VIADANA </v>
          </cell>
        </row>
        <row r="19">
          <cell r="A19" t="str">
            <v>CALVATONE</v>
          </cell>
        </row>
        <row r="20">
          <cell r="A20" t="str">
            <v>CASALMAGGIORE</v>
          </cell>
        </row>
        <row r="21">
          <cell r="A21" t="str">
            <v>CASTELDIDONE</v>
          </cell>
        </row>
        <row r="22">
          <cell r="A22" t="str">
            <v>CINGIA DE' BOTTI</v>
          </cell>
        </row>
        <row r="23">
          <cell r="A23" t="str">
            <v>GUSSOLA</v>
          </cell>
        </row>
        <row r="24">
          <cell r="A24" t="str">
            <v>MARTIGNANA DI PO</v>
          </cell>
        </row>
        <row r="25">
          <cell r="A25" t="str">
            <v>MOTTA BALUFFI</v>
          </cell>
        </row>
        <row r="26">
          <cell r="A26" t="str">
            <v>PIADENA DRIZZONA</v>
          </cell>
        </row>
        <row r="27">
          <cell r="A27" t="str">
            <v>RIVAROLO DEL RE ED UNITI</v>
          </cell>
        </row>
        <row r="28">
          <cell r="A28" t="str">
            <v>SAN GIOVANNI IN CROCE</v>
          </cell>
        </row>
        <row r="29">
          <cell r="A29" t="str">
            <v>SAN MARTINO DEL LAGO</v>
          </cell>
        </row>
        <row r="30">
          <cell r="A30" t="str">
            <v>SCANDOLARA RAVARA</v>
          </cell>
        </row>
        <row r="31">
          <cell r="A31" t="str">
            <v>SOLAROLO RAINERIO</v>
          </cell>
        </row>
        <row r="32">
          <cell r="A32" t="str">
            <v>SPINEDA</v>
          </cell>
        </row>
        <row r="33">
          <cell r="A33" t="str">
            <v>TORNATA</v>
          </cell>
        </row>
        <row r="34">
          <cell r="A34" t="str">
            <v>TORRICELLA DEL PIZZO</v>
          </cell>
        </row>
        <row r="35">
          <cell r="A35" t="str">
            <v>VOLTIDO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tabSelected="1" zoomScale="120" zoomScaleNormal="120" workbookViewId="0">
      <selection activeCell="L37" sqref="L37"/>
    </sheetView>
  </sheetViews>
  <sheetFormatPr defaultRowHeight="14.5" x14ac:dyDescent="0.35"/>
  <cols>
    <col min="1" max="1" width="31.26953125" customWidth="1"/>
    <col min="2" max="13" width="8.7265625" style="106"/>
  </cols>
  <sheetData>
    <row r="1" spans="1:14" ht="29.25" customHeight="1" x14ac:dyDescent="0.35">
      <c r="A1" s="139" t="s">
        <v>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1"/>
    </row>
    <row r="2" spans="1:14" ht="28.5" customHeight="1" x14ac:dyDescent="0.35">
      <c r="A2" s="5"/>
      <c r="B2" s="142" t="s">
        <v>3</v>
      </c>
      <c r="C2" s="142"/>
      <c r="D2" s="142" t="s">
        <v>4</v>
      </c>
      <c r="E2" s="142"/>
      <c r="F2" s="142" t="s">
        <v>22</v>
      </c>
      <c r="G2" s="142"/>
      <c r="H2" s="142" t="s">
        <v>5</v>
      </c>
      <c r="I2" s="142"/>
      <c r="J2" s="142" t="s">
        <v>6</v>
      </c>
      <c r="K2" s="142"/>
      <c r="L2" s="142" t="s">
        <v>7</v>
      </c>
      <c r="M2" s="143"/>
    </row>
    <row r="3" spans="1:14" ht="28.5" customHeight="1" x14ac:dyDescent="0.35">
      <c r="A3" s="5"/>
      <c r="B3" s="104">
        <v>44926</v>
      </c>
      <c r="C3" s="104">
        <v>43100</v>
      </c>
      <c r="D3" s="104">
        <v>44926</v>
      </c>
      <c r="E3" s="104">
        <v>43100</v>
      </c>
      <c r="F3" s="104">
        <v>44926</v>
      </c>
      <c r="G3" s="104">
        <v>43100</v>
      </c>
      <c r="H3" s="104">
        <v>44926</v>
      </c>
      <c r="I3" s="104">
        <v>43100</v>
      </c>
      <c r="J3" s="104">
        <v>44926</v>
      </c>
      <c r="K3" s="104">
        <v>43100</v>
      </c>
      <c r="L3" s="104">
        <v>44926</v>
      </c>
      <c r="M3" s="104">
        <v>43100</v>
      </c>
    </row>
    <row r="4" spans="1:14" x14ac:dyDescent="0.35">
      <c r="A4" s="9" t="s">
        <v>64</v>
      </c>
      <c r="B4" s="23">
        <v>530</v>
      </c>
      <c r="C4" s="23">
        <v>510</v>
      </c>
      <c r="D4" s="23">
        <v>565</v>
      </c>
      <c r="E4" s="23">
        <v>537</v>
      </c>
      <c r="F4" s="23">
        <v>301</v>
      </c>
      <c r="G4" s="23">
        <v>373</v>
      </c>
      <c r="H4" s="23">
        <v>255</v>
      </c>
      <c r="I4" s="23">
        <v>240</v>
      </c>
      <c r="J4" s="23">
        <v>82</v>
      </c>
      <c r="K4" s="23">
        <v>87</v>
      </c>
      <c r="L4" s="23">
        <v>1733</v>
      </c>
      <c r="M4" s="23">
        <v>1747</v>
      </c>
    </row>
    <row r="5" spans="1:14" x14ac:dyDescent="0.35">
      <c r="A5" s="9" t="s">
        <v>65</v>
      </c>
      <c r="B5" s="24">
        <v>152</v>
      </c>
      <c r="C5" s="24">
        <v>172</v>
      </c>
      <c r="D5" s="24">
        <v>140</v>
      </c>
      <c r="E5" s="24">
        <v>146</v>
      </c>
      <c r="F5" s="24">
        <v>95</v>
      </c>
      <c r="G5" s="24">
        <v>71</v>
      </c>
      <c r="H5" s="24">
        <v>64</v>
      </c>
      <c r="I5" s="24">
        <v>57</v>
      </c>
      <c r="J5" s="24">
        <v>26</v>
      </c>
      <c r="K5" s="24">
        <v>20</v>
      </c>
      <c r="L5" s="24">
        <v>477</v>
      </c>
      <c r="M5" s="25">
        <v>466</v>
      </c>
    </row>
    <row r="6" spans="1:14" x14ac:dyDescent="0.35">
      <c r="A6" s="9" t="s">
        <v>66</v>
      </c>
      <c r="B6" s="24">
        <v>387</v>
      </c>
      <c r="C6" s="24">
        <v>401</v>
      </c>
      <c r="D6" s="24">
        <v>389</v>
      </c>
      <c r="E6" s="24">
        <v>403</v>
      </c>
      <c r="F6" s="24">
        <v>296</v>
      </c>
      <c r="G6" s="24">
        <v>296</v>
      </c>
      <c r="H6" s="24">
        <v>231</v>
      </c>
      <c r="I6" s="24">
        <v>220</v>
      </c>
      <c r="J6" s="24">
        <v>60</v>
      </c>
      <c r="K6" s="24">
        <v>79</v>
      </c>
      <c r="L6" s="24">
        <v>1363</v>
      </c>
      <c r="M6" s="25">
        <v>1399</v>
      </c>
    </row>
    <row r="7" spans="1:14" x14ac:dyDescent="0.35">
      <c r="A7" s="9" t="s">
        <v>67</v>
      </c>
      <c r="B7" s="24">
        <v>311</v>
      </c>
      <c r="C7" s="24">
        <v>305</v>
      </c>
      <c r="D7" s="24">
        <v>287</v>
      </c>
      <c r="E7" s="24">
        <v>285</v>
      </c>
      <c r="F7" s="24">
        <v>161</v>
      </c>
      <c r="G7" s="24">
        <v>182</v>
      </c>
      <c r="H7" s="24">
        <v>120</v>
      </c>
      <c r="I7" s="24">
        <v>117</v>
      </c>
      <c r="J7" s="24">
        <v>41</v>
      </c>
      <c r="K7" s="24">
        <v>59</v>
      </c>
      <c r="L7" s="24">
        <f>SUM(B7,D7,F7,H7,J7)</f>
        <v>920</v>
      </c>
      <c r="M7" s="25">
        <f>SUM(K7,I7,G7,E7,C7)</f>
        <v>948</v>
      </c>
    </row>
    <row r="8" spans="1:14" x14ac:dyDescent="0.35">
      <c r="A8" s="9" t="s">
        <v>68</v>
      </c>
      <c r="B8" s="24">
        <v>784</v>
      </c>
      <c r="C8" s="24">
        <v>785</v>
      </c>
      <c r="D8" s="24">
        <v>810</v>
      </c>
      <c r="E8" s="24">
        <v>848</v>
      </c>
      <c r="F8" s="24">
        <v>578</v>
      </c>
      <c r="G8" s="24">
        <v>603</v>
      </c>
      <c r="H8" s="24">
        <v>368</v>
      </c>
      <c r="I8" s="24">
        <v>367</v>
      </c>
      <c r="J8" s="24">
        <f>93+28+14+2+1+1+1</f>
        <v>140</v>
      </c>
      <c r="K8" s="24">
        <f>96+37+10+4+1+1+1</f>
        <v>150</v>
      </c>
      <c r="L8" s="24">
        <v>2680</v>
      </c>
      <c r="M8" s="25">
        <v>2753</v>
      </c>
    </row>
    <row r="9" spans="1:14" x14ac:dyDescent="0.35">
      <c r="A9" s="9" t="s">
        <v>69</v>
      </c>
      <c r="B9" s="24">
        <v>167</v>
      </c>
      <c r="C9" s="24">
        <v>158</v>
      </c>
      <c r="D9" s="24">
        <v>179</v>
      </c>
      <c r="E9" s="24">
        <v>155</v>
      </c>
      <c r="F9" s="24">
        <v>134</v>
      </c>
      <c r="G9" s="24">
        <v>141</v>
      </c>
      <c r="H9" s="24">
        <v>112</v>
      </c>
      <c r="I9" s="24">
        <v>110</v>
      </c>
      <c r="J9" s="24">
        <v>52</v>
      </c>
      <c r="K9" s="24">
        <v>60</v>
      </c>
      <c r="L9" s="24">
        <v>644</v>
      </c>
      <c r="M9" s="25">
        <v>624</v>
      </c>
    </row>
    <row r="10" spans="1:14" x14ac:dyDescent="0.35">
      <c r="A10" s="9" t="s">
        <v>70</v>
      </c>
      <c r="B10" s="24">
        <v>326</v>
      </c>
      <c r="C10" s="46"/>
      <c r="D10" s="24">
        <v>632</v>
      </c>
      <c r="E10" s="46"/>
      <c r="F10" s="24">
        <v>597</v>
      </c>
      <c r="G10" s="46"/>
      <c r="H10" s="24">
        <v>515</v>
      </c>
      <c r="I10" s="46"/>
      <c r="J10" s="24">
        <v>319</v>
      </c>
      <c r="K10" s="46"/>
      <c r="L10" s="24">
        <v>2389</v>
      </c>
      <c r="M10" s="46"/>
      <c r="N10" s="48"/>
    </row>
    <row r="11" spans="1:14" x14ac:dyDescent="0.35">
      <c r="A11" s="9" t="s">
        <v>71</v>
      </c>
      <c r="B11" s="24">
        <v>538</v>
      </c>
      <c r="C11" s="24">
        <v>522</v>
      </c>
      <c r="D11" s="24">
        <v>523</v>
      </c>
      <c r="E11" s="24">
        <v>498</v>
      </c>
      <c r="F11" s="24">
        <v>366</v>
      </c>
      <c r="G11" s="24">
        <v>363</v>
      </c>
      <c r="H11" s="24">
        <v>237</v>
      </c>
      <c r="I11" s="24">
        <v>267</v>
      </c>
      <c r="J11" s="24">
        <v>85</v>
      </c>
      <c r="K11" s="24">
        <v>86</v>
      </c>
      <c r="L11" s="24">
        <v>1749</v>
      </c>
      <c r="M11" s="25">
        <v>1736</v>
      </c>
    </row>
    <row r="12" spans="1:14" x14ac:dyDescent="0.35">
      <c r="A12" s="9" t="s">
        <v>72</v>
      </c>
      <c r="B12" s="24">
        <v>243</v>
      </c>
      <c r="C12" s="24">
        <v>220</v>
      </c>
      <c r="D12" s="24">
        <v>240</v>
      </c>
      <c r="E12" s="24">
        <v>243</v>
      </c>
      <c r="F12" s="24">
        <v>150</v>
      </c>
      <c r="G12" s="24">
        <v>167</v>
      </c>
      <c r="H12" s="24">
        <v>68</v>
      </c>
      <c r="I12" s="24">
        <v>80</v>
      </c>
      <c r="J12" s="24">
        <v>29</v>
      </c>
      <c r="K12" s="24">
        <v>35</v>
      </c>
      <c r="L12" s="24">
        <v>730</v>
      </c>
      <c r="M12" s="25">
        <v>745</v>
      </c>
    </row>
    <row r="13" spans="1:14" x14ac:dyDescent="0.35">
      <c r="A13" s="9" t="s">
        <v>73</v>
      </c>
      <c r="B13" s="24">
        <v>2859</v>
      </c>
      <c r="C13" s="24">
        <v>2574</v>
      </c>
      <c r="D13" s="24">
        <v>2268</v>
      </c>
      <c r="E13" s="24">
        <v>2260</v>
      </c>
      <c r="F13" s="24">
        <v>1498</v>
      </c>
      <c r="G13" s="24">
        <v>1541</v>
      </c>
      <c r="H13" s="24">
        <v>1206</v>
      </c>
      <c r="I13" s="24">
        <v>1296</v>
      </c>
      <c r="J13" s="24">
        <v>578</v>
      </c>
      <c r="K13" s="24">
        <v>557</v>
      </c>
      <c r="L13" s="24">
        <v>8409</v>
      </c>
      <c r="M13" s="25">
        <v>8228</v>
      </c>
    </row>
    <row r="14" spans="1:14" x14ac:dyDescent="0.35">
      <c r="A14" s="30" t="s">
        <v>119</v>
      </c>
      <c r="B14" s="31">
        <f>SUM(B4:B13)</f>
        <v>6297</v>
      </c>
      <c r="C14" s="46"/>
      <c r="D14" s="31">
        <f>SUM(D4:D13)</f>
        <v>6033</v>
      </c>
      <c r="E14" s="46"/>
      <c r="F14" s="31">
        <f>SUM(F4:F13)</f>
        <v>4176</v>
      </c>
      <c r="G14" s="46"/>
      <c r="H14" s="31">
        <f>SUM(H4:H13)</f>
        <v>3176</v>
      </c>
      <c r="I14" s="46"/>
      <c r="J14" s="31">
        <f>SUM(J4:J13)</f>
        <v>1412</v>
      </c>
      <c r="K14" s="46"/>
      <c r="L14" s="31">
        <f>SUM(L4:L13)</f>
        <v>21094</v>
      </c>
      <c r="M14" s="46"/>
    </row>
    <row r="15" spans="1:14" x14ac:dyDescent="0.35">
      <c r="A15" s="9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5"/>
    </row>
    <row r="16" spans="1:14" x14ac:dyDescent="0.35">
      <c r="A16" s="9" t="s">
        <v>74</v>
      </c>
      <c r="B16" s="24">
        <v>151</v>
      </c>
      <c r="C16" s="24">
        <v>115</v>
      </c>
      <c r="D16" s="24">
        <v>158</v>
      </c>
      <c r="E16" s="24">
        <v>135</v>
      </c>
      <c r="F16" s="24">
        <v>107</v>
      </c>
      <c r="G16" s="24">
        <v>81</v>
      </c>
      <c r="H16" s="24">
        <v>62</v>
      </c>
      <c r="I16" s="24">
        <v>47</v>
      </c>
      <c r="J16" s="24">
        <v>22</v>
      </c>
      <c r="K16" s="24">
        <v>11</v>
      </c>
      <c r="L16" s="24">
        <v>500</v>
      </c>
      <c r="M16" s="25">
        <v>389</v>
      </c>
    </row>
    <row r="17" spans="1:13" x14ac:dyDescent="0.35">
      <c r="A17" s="9" t="s">
        <v>75</v>
      </c>
      <c r="B17" s="24">
        <v>2086</v>
      </c>
      <c r="C17" s="24">
        <v>2002</v>
      </c>
      <c r="D17" s="24">
        <v>1844</v>
      </c>
      <c r="E17" s="24">
        <v>1807</v>
      </c>
      <c r="F17" s="24">
        <v>1215</v>
      </c>
      <c r="G17" s="24">
        <v>1265</v>
      </c>
      <c r="H17" s="24">
        <v>824</v>
      </c>
      <c r="I17" s="24">
        <v>866</v>
      </c>
      <c r="J17" s="24">
        <v>426</v>
      </c>
      <c r="K17" s="24">
        <v>434</v>
      </c>
      <c r="L17" s="24">
        <v>6395</v>
      </c>
      <c r="M17" s="25">
        <v>6374</v>
      </c>
    </row>
    <row r="18" spans="1:13" x14ac:dyDescent="0.35">
      <c r="A18" s="9" t="s">
        <v>76</v>
      </c>
      <c r="B18" s="24">
        <v>85</v>
      </c>
      <c r="C18" s="24">
        <v>97</v>
      </c>
      <c r="D18" s="24">
        <v>56</v>
      </c>
      <c r="E18" s="24">
        <v>60</v>
      </c>
      <c r="F18" s="24">
        <v>52</v>
      </c>
      <c r="G18" s="24">
        <v>46</v>
      </c>
      <c r="H18" s="24">
        <v>32</v>
      </c>
      <c r="I18" s="24">
        <v>28</v>
      </c>
      <c r="J18" s="24">
        <v>10</v>
      </c>
      <c r="K18" s="24">
        <v>13</v>
      </c>
      <c r="L18" s="24">
        <v>235</v>
      </c>
      <c r="M18" s="25">
        <v>244</v>
      </c>
    </row>
    <row r="19" spans="1:13" x14ac:dyDescent="0.35">
      <c r="A19" s="9" t="s">
        <v>77</v>
      </c>
      <c r="B19" s="24">
        <v>122</v>
      </c>
      <c r="C19" s="24">
        <v>106</v>
      </c>
      <c r="D19" s="24">
        <v>132</v>
      </c>
      <c r="E19" s="24">
        <v>111</v>
      </c>
      <c r="F19" s="24">
        <v>80</v>
      </c>
      <c r="G19" s="24">
        <v>61</v>
      </c>
      <c r="H19" s="24">
        <v>68</v>
      </c>
      <c r="I19" s="24">
        <v>46</v>
      </c>
      <c r="J19" s="24">
        <v>28</v>
      </c>
      <c r="K19" s="24">
        <v>16</v>
      </c>
      <c r="L19" s="24">
        <v>350</v>
      </c>
      <c r="M19" s="25">
        <v>340</v>
      </c>
    </row>
    <row r="20" spans="1:13" s="48" customFormat="1" x14ac:dyDescent="0.35">
      <c r="A20" s="110" t="s">
        <v>78</v>
      </c>
      <c r="B20" s="23">
        <v>328</v>
      </c>
      <c r="C20" s="23">
        <v>327</v>
      </c>
      <c r="D20" s="23">
        <v>318</v>
      </c>
      <c r="E20" s="23">
        <v>335</v>
      </c>
      <c r="F20" s="23">
        <v>223</v>
      </c>
      <c r="G20" s="23">
        <v>218</v>
      </c>
      <c r="H20" s="23">
        <v>160</v>
      </c>
      <c r="I20" s="23">
        <v>164</v>
      </c>
      <c r="J20" s="23">
        <v>71</v>
      </c>
      <c r="K20" s="23">
        <v>67</v>
      </c>
      <c r="L20" s="23">
        <v>1100</v>
      </c>
      <c r="M20" s="23">
        <v>1111</v>
      </c>
    </row>
    <row r="21" spans="1:13" x14ac:dyDescent="0.35">
      <c r="A21" s="9" t="s">
        <v>79</v>
      </c>
      <c r="B21" s="24">
        <v>203</v>
      </c>
      <c r="C21" s="24">
        <v>202</v>
      </c>
      <c r="D21" s="24">
        <v>251</v>
      </c>
      <c r="E21" s="24">
        <v>275</v>
      </c>
      <c r="F21" s="24">
        <v>174</v>
      </c>
      <c r="G21" s="24">
        <v>166</v>
      </c>
      <c r="H21" s="24">
        <v>139</v>
      </c>
      <c r="I21" s="24">
        <v>135</v>
      </c>
      <c r="J21" s="24">
        <v>71</v>
      </c>
      <c r="K21" s="24">
        <v>57</v>
      </c>
      <c r="L21" s="24">
        <v>808</v>
      </c>
      <c r="M21" s="25">
        <v>805</v>
      </c>
    </row>
    <row r="22" spans="1:13" x14ac:dyDescent="0.35">
      <c r="A22" s="9" t="s">
        <v>80</v>
      </c>
      <c r="B22" s="24">
        <v>121</v>
      </c>
      <c r="C22" s="46"/>
      <c r="D22" s="24">
        <v>112</v>
      </c>
      <c r="E22" s="46"/>
      <c r="F22" s="24">
        <v>61</v>
      </c>
      <c r="G22" s="46"/>
      <c r="H22" s="24">
        <v>40</v>
      </c>
      <c r="I22" s="46"/>
      <c r="J22" s="24">
        <v>18</v>
      </c>
      <c r="K22" s="46"/>
      <c r="L22" s="24">
        <v>352</v>
      </c>
      <c r="M22" s="25">
        <v>378</v>
      </c>
    </row>
    <row r="23" spans="1:13" x14ac:dyDescent="0.35">
      <c r="A23" s="9" t="s">
        <v>81</v>
      </c>
      <c r="B23" s="24">
        <v>545</v>
      </c>
      <c r="C23" s="46"/>
      <c r="D23" s="24">
        <v>550</v>
      </c>
      <c r="E23" s="46"/>
      <c r="F23" s="24">
        <v>315</v>
      </c>
      <c r="G23" s="46"/>
      <c r="H23" s="24">
        <v>197</v>
      </c>
      <c r="I23" s="46"/>
      <c r="J23" s="24">
        <v>102</v>
      </c>
      <c r="K23" s="46"/>
      <c r="L23" s="24">
        <v>1709</v>
      </c>
      <c r="M23" s="46"/>
    </row>
    <row r="24" spans="1:13" x14ac:dyDescent="0.35">
      <c r="A24" s="9" t="s">
        <v>82</v>
      </c>
      <c r="B24" s="24">
        <v>230</v>
      </c>
      <c r="C24" s="24">
        <v>271</v>
      </c>
      <c r="D24" s="24">
        <v>219</v>
      </c>
      <c r="E24" s="24">
        <v>218</v>
      </c>
      <c r="F24" s="24">
        <v>153</v>
      </c>
      <c r="G24" s="24">
        <v>110</v>
      </c>
      <c r="H24" s="24">
        <v>109</v>
      </c>
      <c r="I24" s="24">
        <v>95</v>
      </c>
      <c r="J24" s="24">
        <v>50</v>
      </c>
      <c r="K24" s="24">
        <v>101</v>
      </c>
      <c r="L24" s="24">
        <v>761</v>
      </c>
      <c r="M24" s="25">
        <v>795</v>
      </c>
    </row>
    <row r="25" spans="1:13" x14ac:dyDescent="0.35">
      <c r="A25" s="9" t="s">
        <v>83</v>
      </c>
      <c r="B25" s="24">
        <v>225</v>
      </c>
      <c r="C25" s="24">
        <v>218</v>
      </c>
      <c r="D25" s="24">
        <v>203</v>
      </c>
      <c r="E25" s="24">
        <v>198</v>
      </c>
      <c r="F25" s="24">
        <v>159</v>
      </c>
      <c r="G25" s="24">
        <v>149</v>
      </c>
      <c r="H25" s="24">
        <v>118</v>
      </c>
      <c r="I25" s="24">
        <v>113</v>
      </c>
      <c r="J25" s="24">
        <v>61</v>
      </c>
      <c r="K25" s="24">
        <v>70</v>
      </c>
      <c r="L25" s="24">
        <v>766</v>
      </c>
      <c r="M25" s="25">
        <v>748</v>
      </c>
    </row>
    <row r="26" spans="1:13" x14ac:dyDescent="0.35">
      <c r="A26" s="9" t="s">
        <v>84</v>
      </c>
      <c r="B26" s="24">
        <v>61</v>
      </c>
      <c r="C26" s="24">
        <v>53</v>
      </c>
      <c r="D26" s="24">
        <v>51</v>
      </c>
      <c r="E26" s="24">
        <v>64</v>
      </c>
      <c r="F26" s="24">
        <v>42</v>
      </c>
      <c r="G26" s="24">
        <v>41</v>
      </c>
      <c r="H26" s="24">
        <v>15</v>
      </c>
      <c r="I26" s="24">
        <v>18</v>
      </c>
      <c r="J26" s="24">
        <v>6</v>
      </c>
      <c r="K26" s="24">
        <v>9</v>
      </c>
      <c r="L26" s="24">
        <v>175</v>
      </c>
      <c r="M26" s="25">
        <v>185</v>
      </c>
    </row>
    <row r="27" spans="1:13" x14ac:dyDescent="0.35">
      <c r="A27" s="9" t="s">
        <v>85</v>
      </c>
      <c r="B27" s="24">
        <v>195</v>
      </c>
      <c r="C27" s="46"/>
      <c r="D27" s="24">
        <v>166</v>
      </c>
      <c r="E27" s="46"/>
      <c r="F27" s="24">
        <v>104</v>
      </c>
      <c r="G27" s="46"/>
      <c r="H27" s="24">
        <v>71</v>
      </c>
      <c r="I27" s="46"/>
      <c r="J27" s="24">
        <v>34</v>
      </c>
      <c r="K27" s="46"/>
      <c r="L27" s="24">
        <v>570</v>
      </c>
      <c r="M27" s="25">
        <v>609</v>
      </c>
    </row>
    <row r="28" spans="1:13" x14ac:dyDescent="0.35">
      <c r="A28" s="9" t="s">
        <v>86</v>
      </c>
      <c r="B28" s="24">
        <v>134</v>
      </c>
      <c r="C28" s="24">
        <v>127</v>
      </c>
      <c r="D28" s="24">
        <v>119</v>
      </c>
      <c r="E28" s="24">
        <v>118</v>
      </c>
      <c r="F28" s="24">
        <v>72</v>
      </c>
      <c r="G28" s="24">
        <v>71</v>
      </c>
      <c r="H28" s="24">
        <v>54</v>
      </c>
      <c r="I28" s="24">
        <v>62</v>
      </c>
      <c r="J28" s="24">
        <v>20</v>
      </c>
      <c r="K28" s="24">
        <v>22</v>
      </c>
      <c r="L28" s="24">
        <v>399</v>
      </c>
      <c r="M28" s="25">
        <v>400</v>
      </c>
    </row>
    <row r="29" spans="1:13" x14ac:dyDescent="0.35">
      <c r="A29" s="9" t="s">
        <v>87</v>
      </c>
      <c r="B29" s="24">
        <v>100</v>
      </c>
      <c r="C29" s="24">
        <v>111</v>
      </c>
      <c r="D29" s="24">
        <v>72</v>
      </c>
      <c r="E29" s="24">
        <v>76</v>
      </c>
      <c r="F29" s="24">
        <v>50</v>
      </c>
      <c r="G29" s="24">
        <v>43</v>
      </c>
      <c r="H29" s="24">
        <v>35</v>
      </c>
      <c r="I29" s="24">
        <v>29</v>
      </c>
      <c r="J29" s="24">
        <v>14</v>
      </c>
      <c r="K29" s="24">
        <v>11</v>
      </c>
      <c r="L29" s="24">
        <f>B29+D29+F29+H29+J29</f>
        <v>271</v>
      </c>
      <c r="M29" s="25">
        <f>C29+E29+G29+I29+K29</f>
        <v>270</v>
      </c>
    </row>
    <row r="30" spans="1:13" x14ac:dyDescent="0.35">
      <c r="A30" s="9" t="s">
        <v>88</v>
      </c>
      <c r="B30" s="24">
        <v>51</v>
      </c>
      <c r="C30" s="24">
        <v>49</v>
      </c>
      <c r="D30" s="24">
        <v>47</v>
      </c>
      <c r="E30" s="24">
        <v>46</v>
      </c>
      <c r="F30" s="24">
        <v>36</v>
      </c>
      <c r="G30" s="24">
        <v>25</v>
      </c>
      <c r="H30" s="24">
        <v>24</v>
      </c>
      <c r="I30" s="24">
        <v>18</v>
      </c>
      <c r="J30" s="24">
        <v>12</v>
      </c>
      <c r="K30" s="24">
        <v>8</v>
      </c>
      <c r="L30" s="24">
        <v>170</v>
      </c>
      <c r="M30" s="25">
        <v>146</v>
      </c>
    </row>
    <row r="31" spans="1:13" s="48" customFormat="1" x14ac:dyDescent="0.35">
      <c r="A31" s="110" t="s">
        <v>89</v>
      </c>
      <c r="B31" s="115">
        <v>80</v>
      </c>
      <c r="C31" s="115">
        <v>81</v>
      </c>
      <c r="D31" s="115">
        <v>70</v>
      </c>
      <c r="E31" s="115">
        <v>69</v>
      </c>
      <c r="F31" s="115">
        <v>54</v>
      </c>
      <c r="G31" s="115">
        <v>50</v>
      </c>
      <c r="H31" s="115">
        <v>29</v>
      </c>
      <c r="I31" s="115">
        <v>27</v>
      </c>
      <c r="J31" s="115">
        <v>15</v>
      </c>
      <c r="K31" s="115">
        <v>19</v>
      </c>
      <c r="L31" s="115">
        <v>248</v>
      </c>
      <c r="M31" s="116">
        <v>246</v>
      </c>
    </row>
    <row r="32" spans="1:13" x14ac:dyDescent="0.35">
      <c r="A32" s="9" t="s">
        <v>62</v>
      </c>
      <c r="B32" s="24">
        <v>46</v>
      </c>
      <c r="C32" s="24">
        <v>56</v>
      </c>
      <c r="D32" s="24">
        <v>47</v>
      </c>
      <c r="E32" s="24">
        <v>36</v>
      </c>
      <c r="F32" s="24">
        <v>38</v>
      </c>
      <c r="G32" s="24">
        <v>42</v>
      </c>
      <c r="H32" s="24">
        <v>12</v>
      </c>
      <c r="I32" s="24">
        <v>14</v>
      </c>
      <c r="J32" s="24">
        <v>6</v>
      </c>
      <c r="K32" s="24">
        <v>7</v>
      </c>
      <c r="L32" s="24">
        <v>149</v>
      </c>
      <c r="M32" s="25">
        <v>155</v>
      </c>
    </row>
    <row r="33" spans="1:13" x14ac:dyDescent="0.35">
      <c r="A33" s="30" t="s">
        <v>118</v>
      </c>
      <c r="B33" s="31">
        <f>SUM(B16:B32)</f>
        <v>4763</v>
      </c>
      <c r="C33" s="46"/>
      <c r="D33" s="31">
        <f>SUM(D16:D32)</f>
        <v>4415</v>
      </c>
      <c r="E33" s="46"/>
      <c r="F33" s="31">
        <f>SUM(F16:F32)</f>
        <v>2935</v>
      </c>
      <c r="G33" s="46"/>
      <c r="H33" s="31">
        <f>SUM(H16:H32)</f>
        <v>1989</v>
      </c>
      <c r="I33" s="46"/>
      <c r="J33" s="31">
        <f>SUM(J16:J32)</f>
        <v>966</v>
      </c>
      <c r="K33" s="46"/>
      <c r="L33" s="31">
        <f>SUM(L16:L32)</f>
        <v>14958</v>
      </c>
      <c r="M33" s="46"/>
    </row>
    <row r="34" spans="1:13" x14ac:dyDescent="0.35">
      <c r="A34" s="9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</row>
    <row r="35" spans="1:13" x14ac:dyDescent="0.35">
      <c r="A35" s="69" t="s">
        <v>117</v>
      </c>
      <c r="B35" s="70">
        <f>B14+B33</f>
        <v>11060</v>
      </c>
      <c r="C35" s="46"/>
      <c r="D35" s="70">
        <f>D14+D33</f>
        <v>10448</v>
      </c>
      <c r="E35" s="46"/>
      <c r="F35" s="70">
        <f>F14+F33</f>
        <v>7111</v>
      </c>
      <c r="G35" s="46"/>
      <c r="H35" s="70">
        <f>H14+H33</f>
        <v>5165</v>
      </c>
      <c r="I35" s="46"/>
      <c r="J35" s="70">
        <f>J14+J33</f>
        <v>2378</v>
      </c>
      <c r="K35" s="46"/>
      <c r="L35" s="70">
        <f>L14+L33</f>
        <v>36052</v>
      </c>
      <c r="M35" s="46"/>
    </row>
    <row r="36" spans="1:13" x14ac:dyDescent="0.35">
      <c r="A36" s="66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8"/>
    </row>
    <row r="37" spans="1:13" x14ac:dyDescent="0.35">
      <c r="A37" s="133" t="s">
        <v>160</v>
      </c>
      <c r="B37" s="105"/>
      <c r="C37" s="67"/>
      <c r="D37" s="105"/>
      <c r="E37" s="67"/>
      <c r="F37" s="105"/>
      <c r="G37" s="67"/>
      <c r="H37" s="105"/>
      <c r="I37" s="67"/>
      <c r="J37" s="105"/>
      <c r="K37" s="67"/>
      <c r="L37" s="105"/>
      <c r="M37" s="136">
        <v>153214</v>
      </c>
    </row>
    <row r="38" spans="1:13" ht="15" thickBot="1" x14ac:dyDescent="0.4">
      <c r="A38" s="33" t="s">
        <v>159</v>
      </c>
      <c r="B38" s="105"/>
      <c r="C38" s="34"/>
      <c r="D38" s="105"/>
      <c r="E38" s="34"/>
      <c r="F38" s="105"/>
      <c r="G38" s="34"/>
      <c r="H38" s="105"/>
      <c r="I38" s="34"/>
      <c r="J38" s="105"/>
      <c r="K38" s="34"/>
      <c r="L38" s="105"/>
      <c r="M38" s="35">
        <v>172366</v>
      </c>
    </row>
  </sheetData>
  <mergeCells count="7">
    <mergeCell ref="A1:M1"/>
    <mergeCell ref="B2:C2"/>
    <mergeCell ref="D2:E2"/>
    <mergeCell ref="H2:I2"/>
    <mergeCell ref="J2:K2"/>
    <mergeCell ref="L2:M2"/>
    <mergeCell ref="F2:G2"/>
  </mergeCells>
  <pageMargins left="0.7" right="0.7" top="0.75" bottom="0.75" header="0.3" footer="0.3"/>
  <pageSetup paperSize="9" scale="6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zoomScale="140" zoomScaleNormal="140" workbookViewId="0">
      <selection sqref="A1:F1"/>
    </sheetView>
  </sheetViews>
  <sheetFormatPr defaultRowHeight="14.5" x14ac:dyDescent="0.35"/>
  <cols>
    <col min="1" max="1" width="31.1796875" bestFit="1" customWidth="1"/>
    <col min="2" max="6" width="15.54296875" customWidth="1"/>
  </cols>
  <sheetData>
    <row r="1" spans="1:6" ht="26.5" customHeight="1" thickBot="1" x14ac:dyDescent="0.4">
      <c r="A1" s="151" t="s">
        <v>61</v>
      </c>
      <c r="B1" s="158"/>
      <c r="C1" s="158"/>
      <c r="D1" s="158"/>
      <c r="E1" s="158"/>
      <c r="F1" s="152"/>
    </row>
    <row r="2" spans="1:6" ht="15" thickBot="1" x14ac:dyDescent="0.4">
      <c r="A2" s="18" t="s">
        <v>28</v>
      </c>
      <c r="B2" s="14" t="s">
        <v>29</v>
      </c>
      <c r="C2" s="14" t="s">
        <v>30</v>
      </c>
      <c r="D2" s="14" t="s">
        <v>31</v>
      </c>
      <c r="E2" s="14" t="s">
        <v>32</v>
      </c>
      <c r="F2" s="14" t="s">
        <v>33</v>
      </c>
    </row>
    <row r="3" spans="1:6" x14ac:dyDescent="0.35">
      <c r="A3" s="4"/>
      <c r="B3" s="168" t="s">
        <v>36</v>
      </c>
      <c r="C3" s="169"/>
      <c r="D3" s="169"/>
      <c r="E3" s="169"/>
      <c r="F3" s="170"/>
    </row>
    <row r="4" spans="1:6" x14ac:dyDescent="0.35">
      <c r="A4" s="9" t="s">
        <v>64</v>
      </c>
      <c r="B4" s="7">
        <v>10</v>
      </c>
      <c r="C4" s="7">
        <v>3</v>
      </c>
      <c r="D4" s="7">
        <v>1</v>
      </c>
      <c r="E4" s="7">
        <v>0</v>
      </c>
      <c r="F4" s="8">
        <v>14</v>
      </c>
    </row>
    <row r="5" spans="1:6" x14ac:dyDescent="0.35">
      <c r="A5" s="78" t="s">
        <v>120</v>
      </c>
      <c r="B5" s="84">
        <v>12</v>
      </c>
      <c r="C5" s="84">
        <v>14</v>
      </c>
      <c r="D5" s="84">
        <v>5</v>
      </c>
      <c r="E5" s="84">
        <v>1</v>
      </c>
      <c r="F5" s="85">
        <v>32</v>
      </c>
    </row>
    <row r="6" spans="1:6" x14ac:dyDescent="0.35">
      <c r="A6" s="9" t="s">
        <v>65</v>
      </c>
      <c r="B6" s="44">
        <v>0</v>
      </c>
      <c r="C6" s="44">
        <v>0</v>
      </c>
      <c r="D6" s="44">
        <v>7</v>
      </c>
      <c r="E6" s="44">
        <v>0</v>
      </c>
      <c r="F6" s="45">
        <v>7</v>
      </c>
    </row>
    <row r="7" spans="1:6" x14ac:dyDescent="0.35">
      <c r="A7" s="78" t="s">
        <v>121</v>
      </c>
      <c r="B7" s="84">
        <v>5</v>
      </c>
      <c r="C7" s="84">
        <v>3</v>
      </c>
      <c r="D7" s="84">
        <v>0</v>
      </c>
      <c r="E7" s="84">
        <v>1</v>
      </c>
      <c r="F7" s="85">
        <v>9</v>
      </c>
    </row>
    <row r="8" spans="1:6" x14ac:dyDescent="0.35">
      <c r="A8" s="9" t="s">
        <v>66</v>
      </c>
      <c r="B8" s="7">
        <v>10</v>
      </c>
      <c r="C8" s="7">
        <v>4</v>
      </c>
      <c r="D8" s="7">
        <v>3</v>
      </c>
      <c r="E8" s="7">
        <v>0</v>
      </c>
      <c r="F8" s="8">
        <f>SUM(B8:E8)</f>
        <v>17</v>
      </c>
    </row>
    <row r="9" spans="1:6" x14ac:dyDescent="0.35">
      <c r="A9" s="78" t="s">
        <v>122</v>
      </c>
      <c r="B9" s="84">
        <v>0</v>
      </c>
      <c r="C9" s="84">
        <v>1</v>
      </c>
      <c r="D9" s="84">
        <v>0</v>
      </c>
      <c r="E9" s="84">
        <v>0</v>
      </c>
      <c r="F9" s="85">
        <v>1</v>
      </c>
    </row>
    <row r="10" spans="1:6" x14ac:dyDescent="0.35">
      <c r="A10" s="9" t="s">
        <v>67</v>
      </c>
      <c r="B10" s="7">
        <v>5</v>
      </c>
      <c r="C10" s="7">
        <v>3</v>
      </c>
      <c r="D10" s="7">
        <v>18</v>
      </c>
      <c r="E10" s="7">
        <v>0</v>
      </c>
      <c r="F10" s="8">
        <v>26</v>
      </c>
    </row>
    <row r="11" spans="1:6" x14ac:dyDescent="0.35">
      <c r="A11" s="78" t="s">
        <v>123</v>
      </c>
      <c r="B11" s="84">
        <v>3</v>
      </c>
      <c r="C11" s="84">
        <v>1</v>
      </c>
      <c r="D11" s="84">
        <v>0</v>
      </c>
      <c r="E11" s="84">
        <v>0</v>
      </c>
      <c r="F11" s="85">
        <v>4</v>
      </c>
    </row>
    <row r="12" spans="1:6" x14ac:dyDescent="0.35">
      <c r="A12" s="9" t="s">
        <v>68</v>
      </c>
      <c r="B12" s="7">
        <v>9</v>
      </c>
      <c r="C12" s="7">
        <v>3</v>
      </c>
      <c r="D12" s="7">
        <v>3</v>
      </c>
      <c r="E12" s="7">
        <v>0</v>
      </c>
      <c r="F12" s="8">
        <v>15</v>
      </c>
    </row>
    <row r="13" spans="1:6" x14ac:dyDescent="0.35">
      <c r="A13" s="78" t="s">
        <v>124</v>
      </c>
      <c r="B13" s="84">
        <v>6</v>
      </c>
      <c r="C13" s="84">
        <v>5</v>
      </c>
      <c r="D13" s="84">
        <v>1</v>
      </c>
      <c r="E13" s="84">
        <v>0</v>
      </c>
      <c r="F13" s="85">
        <v>12</v>
      </c>
    </row>
    <row r="14" spans="1:6" x14ac:dyDescent="0.35">
      <c r="A14" s="9" t="s">
        <v>69</v>
      </c>
      <c r="B14" s="7">
        <v>2</v>
      </c>
      <c r="C14" s="7">
        <v>2</v>
      </c>
      <c r="D14" s="7">
        <v>3</v>
      </c>
      <c r="E14" s="7">
        <v>0</v>
      </c>
      <c r="F14" s="8">
        <v>7</v>
      </c>
    </row>
    <row r="15" spans="1:6" x14ac:dyDescent="0.35">
      <c r="A15" s="78" t="s">
        <v>125</v>
      </c>
      <c r="B15" s="84">
        <v>0</v>
      </c>
      <c r="C15" s="84">
        <v>0</v>
      </c>
      <c r="D15" s="84">
        <v>0</v>
      </c>
      <c r="E15" s="84">
        <v>0</v>
      </c>
      <c r="F15" s="85">
        <v>0</v>
      </c>
    </row>
    <row r="16" spans="1:6" x14ac:dyDescent="0.35">
      <c r="A16" s="9" t="s">
        <v>70</v>
      </c>
      <c r="B16" s="89">
        <v>7</v>
      </c>
      <c r="C16" s="89">
        <v>2</v>
      </c>
      <c r="D16" s="89">
        <v>1</v>
      </c>
      <c r="E16" s="89">
        <v>4</v>
      </c>
      <c r="F16" s="97">
        <v>14</v>
      </c>
    </row>
    <row r="17" spans="1:6" x14ac:dyDescent="0.35">
      <c r="A17" s="93" t="s">
        <v>126</v>
      </c>
      <c r="B17" s="91">
        <v>5</v>
      </c>
      <c r="C17" s="91">
        <v>4</v>
      </c>
      <c r="D17" s="91">
        <v>3</v>
      </c>
      <c r="E17" s="91">
        <v>0</v>
      </c>
      <c r="F17" s="94">
        <v>12</v>
      </c>
    </row>
    <row r="18" spans="1:6" x14ac:dyDescent="0.35">
      <c r="A18" s="9" t="s">
        <v>71</v>
      </c>
      <c r="B18" s="7">
        <v>10</v>
      </c>
      <c r="C18" s="7">
        <v>7</v>
      </c>
      <c r="D18" s="7">
        <v>5</v>
      </c>
      <c r="E18" s="7">
        <v>1</v>
      </c>
      <c r="F18" s="8">
        <v>23</v>
      </c>
    </row>
    <row r="19" spans="1:6" x14ac:dyDescent="0.35">
      <c r="A19" s="78" t="s">
        <v>127</v>
      </c>
      <c r="B19" s="84">
        <v>0</v>
      </c>
      <c r="C19" s="84">
        <v>2</v>
      </c>
      <c r="D19" s="84">
        <v>3</v>
      </c>
      <c r="E19" s="84">
        <v>0</v>
      </c>
      <c r="F19" s="85">
        <v>5</v>
      </c>
    </row>
    <row r="20" spans="1:6" x14ac:dyDescent="0.35">
      <c r="A20" s="9" t="s">
        <v>72</v>
      </c>
      <c r="B20" s="7">
        <v>6</v>
      </c>
      <c r="C20" s="7">
        <v>1</v>
      </c>
      <c r="D20" s="7">
        <v>2</v>
      </c>
      <c r="E20" s="7">
        <v>0</v>
      </c>
      <c r="F20" s="8">
        <v>9</v>
      </c>
    </row>
    <row r="21" spans="1:6" x14ac:dyDescent="0.35">
      <c r="A21" s="78" t="s">
        <v>128</v>
      </c>
      <c r="B21" s="84">
        <v>0</v>
      </c>
      <c r="C21" s="84">
        <v>0</v>
      </c>
      <c r="D21" s="84">
        <v>0</v>
      </c>
      <c r="E21" s="84">
        <v>0</v>
      </c>
      <c r="F21" s="85">
        <v>0</v>
      </c>
    </row>
    <row r="22" spans="1:6" x14ac:dyDescent="0.35">
      <c r="A22" s="9" t="s">
        <v>73</v>
      </c>
      <c r="B22" s="7">
        <v>41</v>
      </c>
      <c r="C22" s="7">
        <v>12</v>
      </c>
      <c r="D22" s="7">
        <v>4</v>
      </c>
      <c r="E22" s="7">
        <v>0</v>
      </c>
      <c r="F22" s="8">
        <f>SUM(B22:E22)</f>
        <v>57</v>
      </c>
    </row>
    <row r="23" spans="1:6" x14ac:dyDescent="0.35">
      <c r="A23" s="78" t="s">
        <v>129</v>
      </c>
      <c r="B23" s="84">
        <v>38</v>
      </c>
      <c r="C23" s="84">
        <v>23</v>
      </c>
      <c r="D23" s="84">
        <v>16</v>
      </c>
      <c r="E23" s="84">
        <v>4</v>
      </c>
      <c r="F23" s="85">
        <v>81</v>
      </c>
    </row>
    <row r="24" spans="1:6" x14ac:dyDescent="0.35">
      <c r="A24" s="30" t="s">
        <v>151</v>
      </c>
      <c r="B24" s="36">
        <f>SUM(B4:B23)</f>
        <v>169</v>
      </c>
      <c r="C24" s="36">
        <f>SUM(C4:C23)</f>
        <v>90</v>
      </c>
      <c r="D24" s="36">
        <f>SUM(D4:D23)</f>
        <v>75</v>
      </c>
      <c r="E24" s="36">
        <f>SUM(E4:E23)</f>
        <v>11</v>
      </c>
      <c r="F24" s="37">
        <f>SUM(F4:F23)</f>
        <v>345</v>
      </c>
    </row>
    <row r="25" spans="1:6" x14ac:dyDescent="0.35">
      <c r="A25" s="9"/>
      <c r="B25" s="7"/>
      <c r="C25" s="7"/>
      <c r="D25" s="7"/>
      <c r="E25" s="7"/>
      <c r="F25" s="8"/>
    </row>
    <row r="26" spans="1:6" x14ac:dyDescent="0.35">
      <c r="A26" s="9" t="s">
        <v>74</v>
      </c>
      <c r="B26" s="7">
        <v>0</v>
      </c>
      <c r="C26" s="7">
        <v>0</v>
      </c>
      <c r="D26" s="7">
        <v>0</v>
      </c>
      <c r="E26" s="7">
        <v>0</v>
      </c>
      <c r="F26" s="8">
        <v>0</v>
      </c>
    </row>
    <row r="27" spans="1:6" x14ac:dyDescent="0.35">
      <c r="A27" s="78" t="s">
        <v>130</v>
      </c>
      <c r="B27" s="84">
        <v>0</v>
      </c>
      <c r="C27" s="84">
        <v>0</v>
      </c>
      <c r="D27" s="84">
        <v>0</v>
      </c>
      <c r="E27" s="84">
        <v>0</v>
      </c>
      <c r="F27" s="85">
        <v>0</v>
      </c>
    </row>
    <row r="28" spans="1:6" x14ac:dyDescent="0.35">
      <c r="A28" s="9" t="s">
        <v>75</v>
      </c>
      <c r="B28" s="7">
        <v>35</v>
      </c>
      <c r="C28" s="7">
        <v>12</v>
      </c>
      <c r="D28" s="7">
        <v>11</v>
      </c>
      <c r="E28" s="7">
        <v>3</v>
      </c>
      <c r="F28" s="8">
        <f>SUM(B28:E28)</f>
        <v>61</v>
      </c>
    </row>
    <row r="29" spans="1:6" x14ac:dyDescent="0.35">
      <c r="A29" s="78" t="s">
        <v>131</v>
      </c>
      <c r="B29" s="84">
        <v>71</v>
      </c>
      <c r="C29" s="84">
        <v>63</v>
      </c>
      <c r="D29" s="84">
        <v>34</v>
      </c>
      <c r="E29" s="84">
        <v>20</v>
      </c>
      <c r="F29" s="85">
        <v>188</v>
      </c>
    </row>
    <row r="30" spans="1:6" x14ac:dyDescent="0.35">
      <c r="A30" s="9" t="s">
        <v>76</v>
      </c>
      <c r="B30" s="7">
        <v>0</v>
      </c>
      <c r="C30" s="7">
        <v>0</v>
      </c>
      <c r="D30" s="7">
        <v>0</v>
      </c>
      <c r="E30" s="7">
        <v>0</v>
      </c>
      <c r="F30" s="8">
        <v>0</v>
      </c>
    </row>
    <row r="31" spans="1:6" x14ac:dyDescent="0.35">
      <c r="A31" s="78" t="s">
        <v>132</v>
      </c>
      <c r="B31" s="84">
        <v>0</v>
      </c>
      <c r="C31" s="84">
        <v>0</v>
      </c>
      <c r="D31" s="84">
        <v>0</v>
      </c>
      <c r="E31" s="84">
        <v>0</v>
      </c>
      <c r="F31" s="85">
        <v>0</v>
      </c>
    </row>
    <row r="32" spans="1:6" s="108" customFormat="1" x14ac:dyDescent="0.35">
      <c r="A32" s="107" t="s">
        <v>77</v>
      </c>
      <c r="B32" s="96">
        <v>2</v>
      </c>
      <c r="C32" s="96">
        <v>0</v>
      </c>
      <c r="D32" s="96">
        <v>1</v>
      </c>
      <c r="E32" s="96">
        <v>0</v>
      </c>
      <c r="F32" s="90">
        <v>3</v>
      </c>
    </row>
    <row r="33" spans="1:6" x14ac:dyDescent="0.35">
      <c r="A33" s="78" t="s">
        <v>133</v>
      </c>
      <c r="B33" s="84">
        <v>2</v>
      </c>
      <c r="C33" s="84">
        <v>2</v>
      </c>
      <c r="D33" s="84">
        <v>0</v>
      </c>
      <c r="E33" s="84">
        <v>2</v>
      </c>
      <c r="F33" s="85">
        <v>6</v>
      </c>
    </row>
    <row r="34" spans="1:6" x14ac:dyDescent="0.35">
      <c r="A34" s="9" t="s">
        <v>78</v>
      </c>
      <c r="B34" s="46"/>
      <c r="C34" s="46"/>
      <c r="D34" s="46"/>
      <c r="E34" s="46"/>
      <c r="F34" s="47"/>
    </row>
    <row r="35" spans="1:6" x14ac:dyDescent="0.35">
      <c r="A35" s="93" t="s">
        <v>134</v>
      </c>
      <c r="B35" s="91">
        <v>7</v>
      </c>
      <c r="C35" s="91">
        <v>11</v>
      </c>
      <c r="D35" s="91">
        <v>6</v>
      </c>
      <c r="E35" s="91">
        <v>1</v>
      </c>
      <c r="F35" s="94">
        <v>25</v>
      </c>
    </row>
    <row r="36" spans="1:6" x14ac:dyDescent="0.35">
      <c r="A36" s="9" t="s">
        <v>79</v>
      </c>
      <c r="B36" s="7">
        <v>0</v>
      </c>
      <c r="C36" s="7">
        <v>0</v>
      </c>
      <c r="D36" s="7">
        <v>16</v>
      </c>
      <c r="E36" s="7">
        <v>0</v>
      </c>
      <c r="F36" s="8">
        <v>16</v>
      </c>
    </row>
    <row r="37" spans="1:6" x14ac:dyDescent="0.35">
      <c r="A37" s="78" t="s">
        <v>135</v>
      </c>
      <c r="B37" s="84">
        <v>5</v>
      </c>
      <c r="C37" s="84">
        <v>3</v>
      </c>
      <c r="D37" s="84">
        <v>2</v>
      </c>
      <c r="E37" s="84">
        <v>0</v>
      </c>
      <c r="F37" s="85">
        <v>10</v>
      </c>
    </row>
    <row r="38" spans="1:6" x14ac:dyDescent="0.35">
      <c r="A38" s="9" t="s">
        <v>80</v>
      </c>
      <c r="B38" s="7">
        <v>1</v>
      </c>
      <c r="C38" s="7">
        <v>2</v>
      </c>
      <c r="D38" s="7">
        <v>1</v>
      </c>
      <c r="E38" s="7">
        <v>0</v>
      </c>
      <c r="F38" s="8">
        <v>4</v>
      </c>
    </row>
    <row r="39" spans="1:6" x14ac:dyDescent="0.35">
      <c r="A39" s="78" t="s">
        <v>136</v>
      </c>
      <c r="B39" s="84">
        <v>0</v>
      </c>
      <c r="C39" s="84">
        <v>0</v>
      </c>
      <c r="D39" s="84">
        <v>0</v>
      </c>
      <c r="E39" s="84">
        <v>0</v>
      </c>
      <c r="F39" s="85">
        <v>0</v>
      </c>
    </row>
    <row r="40" spans="1:6" x14ac:dyDescent="0.35">
      <c r="A40" s="9" t="s">
        <v>81</v>
      </c>
      <c r="B40" s="7">
        <v>0</v>
      </c>
      <c r="C40" s="7">
        <v>0</v>
      </c>
      <c r="D40" s="7">
        <v>0</v>
      </c>
      <c r="E40" s="7">
        <v>0</v>
      </c>
      <c r="F40" s="8">
        <v>0</v>
      </c>
    </row>
    <row r="41" spans="1:6" x14ac:dyDescent="0.35">
      <c r="A41" s="78" t="s">
        <v>137</v>
      </c>
      <c r="B41" s="84">
        <v>23</v>
      </c>
      <c r="C41" s="84">
        <v>23</v>
      </c>
      <c r="D41" s="84">
        <v>13</v>
      </c>
      <c r="E41" s="84">
        <v>2</v>
      </c>
      <c r="F41" s="85">
        <v>61</v>
      </c>
    </row>
    <row r="42" spans="1:6" x14ac:dyDescent="0.35">
      <c r="A42" s="9" t="s">
        <v>82</v>
      </c>
      <c r="B42" s="7">
        <v>2</v>
      </c>
      <c r="C42" s="7">
        <v>1</v>
      </c>
      <c r="D42" s="7">
        <v>2</v>
      </c>
      <c r="E42" s="7">
        <v>1</v>
      </c>
      <c r="F42" s="8">
        <v>6</v>
      </c>
    </row>
    <row r="43" spans="1:6" x14ac:dyDescent="0.35">
      <c r="A43" s="93" t="s">
        <v>138</v>
      </c>
      <c r="B43" s="84">
        <v>0</v>
      </c>
      <c r="C43" s="84">
        <v>0</v>
      </c>
      <c r="D43" s="84">
        <v>0</v>
      </c>
      <c r="E43" s="84">
        <v>0</v>
      </c>
      <c r="F43" s="85">
        <v>0</v>
      </c>
    </row>
    <row r="44" spans="1:6" x14ac:dyDescent="0.35">
      <c r="A44" s="9" t="s">
        <v>83</v>
      </c>
      <c r="B44" s="7">
        <v>0</v>
      </c>
      <c r="C44" s="7">
        <v>0</v>
      </c>
      <c r="D44" s="7">
        <v>0</v>
      </c>
      <c r="E44" s="7">
        <v>0</v>
      </c>
      <c r="F44" s="8">
        <v>0</v>
      </c>
    </row>
    <row r="45" spans="1:6" x14ac:dyDescent="0.35">
      <c r="A45" s="78" t="s">
        <v>139</v>
      </c>
      <c r="B45" s="84">
        <v>4</v>
      </c>
      <c r="C45" s="84">
        <v>2</v>
      </c>
      <c r="D45" s="84">
        <v>4</v>
      </c>
      <c r="E45" s="84">
        <v>0</v>
      </c>
      <c r="F45" s="85">
        <v>10</v>
      </c>
    </row>
    <row r="46" spans="1:6" x14ac:dyDescent="0.35">
      <c r="A46" s="9" t="s">
        <v>84</v>
      </c>
      <c r="B46" s="7">
        <v>0</v>
      </c>
      <c r="C46" s="7">
        <v>0</v>
      </c>
      <c r="D46" s="7">
        <v>0</v>
      </c>
      <c r="E46" s="7">
        <v>0</v>
      </c>
      <c r="F46" s="8">
        <v>0</v>
      </c>
    </row>
    <row r="47" spans="1:6" x14ac:dyDescent="0.35">
      <c r="A47" s="78" t="s">
        <v>140</v>
      </c>
      <c r="B47" s="84">
        <v>0</v>
      </c>
      <c r="C47" s="84">
        <v>0</v>
      </c>
      <c r="D47" s="84">
        <v>0</v>
      </c>
      <c r="E47" s="84">
        <v>0</v>
      </c>
      <c r="F47" s="85">
        <v>0</v>
      </c>
    </row>
    <row r="48" spans="1:6" x14ac:dyDescent="0.35">
      <c r="A48" s="9" t="s">
        <v>85</v>
      </c>
      <c r="B48" s="7">
        <v>12</v>
      </c>
      <c r="C48" s="7">
        <v>8</v>
      </c>
      <c r="D48" s="7">
        <v>0</v>
      </c>
      <c r="E48" s="7">
        <v>0</v>
      </c>
      <c r="F48" s="8">
        <v>20</v>
      </c>
    </row>
    <row r="49" spans="1:6" x14ac:dyDescent="0.35">
      <c r="A49" s="78" t="s">
        <v>141</v>
      </c>
      <c r="B49" s="84">
        <v>2</v>
      </c>
      <c r="C49" s="84">
        <v>3</v>
      </c>
      <c r="D49" s="84">
        <v>4</v>
      </c>
      <c r="E49" s="84">
        <v>1</v>
      </c>
      <c r="F49" s="85">
        <v>10</v>
      </c>
    </row>
    <row r="50" spans="1:6" x14ac:dyDescent="0.35">
      <c r="A50" s="9" t="s">
        <v>86</v>
      </c>
      <c r="B50" s="7">
        <v>0</v>
      </c>
      <c r="C50" s="7">
        <v>0</v>
      </c>
      <c r="D50" s="7">
        <v>0</v>
      </c>
      <c r="E50" s="7">
        <v>0</v>
      </c>
      <c r="F50" s="8">
        <v>0</v>
      </c>
    </row>
    <row r="51" spans="1:6" x14ac:dyDescent="0.35">
      <c r="A51" s="78" t="s">
        <v>142</v>
      </c>
      <c r="B51" s="84">
        <v>0</v>
      </c>
      <c r="C51" s="84">
        <v>0</v>
      </c>
      <c r="D51" s="84">
        <v>0</v>
      </c>
      <c r="E51" s="84">
        <v>0</v>
      </c>
      <c r="F51" s="85">
        <v>0</v>
      </c>
    </row>
    <row r="52" spans="1:6" x14ac:dyDescent="0.35">
      <c r="A52" s="9" t="s">
        <v>87</v>
      </c>
      <c r="B52" s="7">
        <v>11</v>
      </c>
      <c r="C52" s="7">
        <v>7</v>
      </c>
      <c r="D52" s="7">
        <v>3</v>
      </c>
      <c r="E52" s="7">
        <v>0</v>
      </c>
      <c r="F52" s="8">
        <v>21</v>
      </c>
    </row>
    <row r="53" spans="1:6" x14ac:dyDescent="0.35">
      <c r="A53" s="78" t="s">
        <v>143</v>
      </c>
      <c r="B53" s="84">
        <v>0</v>
      </c>
      <c r="C53" s="84">
        <v>0</v>
      </c>
      <c r="D53" s="84">
        <v>0</v>
      </c>
      <c r="E53" s="84">
        <v>0</v>
      </c>
      <c r="F53" s="85">
        <v>0</v>
      </c>
    </row>
    <row r="54" spans="1:6" x14ac:dyDescent="0.35">
      <c r="A54" s="9" t="s">
        <v>88</v>
      </c>
      <c r="B54" s="7">
        <v>4</v>
      </c>
      <c r="C54" s="7">
        <v>10</v>
      </c>
      <c r="D54" s="7">
        <v>2</v>
      </c>
      <c r="E54" s="7">
        <v>0</v>
      </c>
      <c r="F54" s="8">
        <v>16</v>
      </c>
    </row>
    <row r="55" spans="1:6" x14ac:dyDescent="0.35">
      <c r="A55" s="78" t="s">
        <v>144</v>
      </c>
      <c r="B55" s="84">
        <v>0</v>
      </c>
      <c r="C55" s="84">
        <v>0</v>
      </c>
      <c r="D55" s="84">
        <v>0</v>
      </c>
      <c r="E55" s="84">
        <v>0</v>
      </c>
      <c r="F55" s="85">
        <v>0</v>
      </c>
    </row>
    <row r="56" spans="1:6" x14ac:dyDescent="0.35">
      <c r="A56" s="9" t="s">
        <v>89</v>
      </c>
      <c r="B56" s="111"/>
      <c r="C56" s="111"/>
      <c r="D56" s="111"/>
      <c r="E56" s="111"/>
      <c r="F56" s="113"/>
    </row>
    <row r="57" spans="1:6" x14ac:dyDescent="0.35">
      <c r="A57" s="78" t="s">
        <v>145</v>
      </c>
      <c r="B57" s="84">
        <v>1</v>
      </c>
      <c r="C57" s="84">
        <v>1</v>
      </c>
      <c r="D57" s="84">
        <v>0</v>
      </c>
      <c r="E57" s="84">
        <v>1</v>
      </c>
      <c r="F57" s="85">
        <v>3</v>
      </c>
    </row>
    <row r="58" spans="1:6" x14ac:dyDescent="0.35">
      <c r="A58" s="9" t="s">
        <v>62</v>
      </c>
      <c r="B58" s="7">
        <v>0</v>
      </c>
      <c r="C58" s="7">
        <v>0</v>
      </c>
      <c r="D58" s="7">
        <v>0</v>
      </c>
      <c r="E58" s="7">
        <v>0</v>
      </c>
      <c r="F58" s="8">
        <v>0</v>
      </c>
    </row>
    <row r="59" spans="1:6" x14ac:dyDescent="0.35">
      <c r="A59" s="78" t="s">
        <v>146</v>
      </c>
      <c r="B59" s="84">
        <v>0</v>
      </c>
      <c r="C59" s="84">
        <v>0</v>
      </c>
      <c r="D59" s="84">
        <v>0</v>
      </c>
      <c r="E59" s="84">
        <v>0</v>
      </c>
      <c r="F59" s="85">
        <v>0</v>
      </c>
    </row>
    <row r="60" spans="1:6" x14ac:dyDescent="0.35">
      <c r="A60" s="30" t="s">
        <v>152</v>
      </c>
      <c r="B60" s="36">
        <f>SUM(B40:B59)</f>
        <v>59</v>
      </c>
      <c r="C60" s="36">
        <f>SUM(C40:C59)</f>
        <v>55</v>
      </c>
      <c r="D60" s="36">
        <f>SUM(D40:D59)</f>
        <v>28</v>
      </c>
      <c r="E60" s="36">
        <f>SUM(E40:E59)</f>
        <v>5</v>
      </c>
      <c r="F60" s="37">
        <f>SUM(F40:F59)</f>
        <v>147</v>
      </c>
    </row>
    <row r="61" spans="1:6" x14ac:dyDescent="0.35">
      <c r="A61" s="9"/>
      <c r="B61" s="7"/>
      <c r="C61" s="7"/>
      <c r="D61" s="7"/>
      <c r="E61" s="7"/>
      <c r="F61" s="8"/>
    </row>
    <row r="62" spans="1:6" x14ac:dyDescent="0.35">
      <c r="A62" s="30" t="s">
        <v>153</v>
      </c>
      <c r="B62" s="36">
        <f>B24+B60</f>
        <v>228</v>
      </c>
      <c r="C62" s="36">
        <f>C24+C60</f>
        <v>145</v>
      </c>
      <c r="D62" s="36">
        <f>D24+D60</f>
        <v>103</v>
      </c>
      <c r="E62" s="36">
        <f>E24+E60</f>
        <v>16</v>
      </c>
      <c r="F62" s="37">
        <f>F24+F60</f>
        <v>492</v>
      </c>
    </row>
  </sheetData>
  <mergeCells count="2">
    <mergeCell ref="A1:F1"/>
    <mergeCell ref="B3:F3"/>
  </mergeCells>
  <pageMargins left="0.7" right="0.7" top="0.75" bottom="0.75" header="0.3" footer="0.3"/>
  <pageSetup paperSize="9" scale="8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zoomScale="140" zoomScaleNormal="140" workbookViewId="0">
      <selection sqref="A1:D1"/>
    </sheetView>
  </sheetViews>
  <sheetFormatPr defaultRowHeight="14.5" x14ac:dyDescent="0.35"/>
  <cols>
    <col min="1" max="1" width="31.1796875" bestFit="1" customWidth="1"/>
    <col min="2" max="4" width="15.54296875" customWidth="1"/>
  </cols>
  <sheetData>
    <row r="1" spans="1:4" ht="15" customHeight="1" x14ac:dyDescent="0.35">
      <c r="A1" s="149" t="s">
        <v>34</v>
      </c>
      <c r="B1" s="149"/>
      <c r="C1" s="149"/>
      <c r="D1" s="149"/>
    </row>
    <row r="2" spans="1:4" x14ac:dyDescent="0.35">
      <c r="A2" s="3"/>
      <c r="B2" s="74" t="s">
        <v>8</v>
      </c>
      <c r="C2" s="74" t="s">
        <v>9</v>
      </c>
      <c r="D2" s="74" t="s">
        <v>10</v>
      </c>
    </row>
    <row r="3" spans="1:4" x14ac:dyDescent="0.35">
      <c r="A3" s="3"/>
      <c r="B3" s="157" t="s">
        <v>11</v>
      </c>
      <c r="C3" s="157"/>
      <c r="D3" s="157"/>
    </row>
    <row r="4" spans="1:4" x14ac:dyDescent="0.35">
      <c r="A4" s="100" t="s">
        <v>64</v>
      </c>
      <c r="B4" s="44">
        <v>3</v>
      </c>
      <c r="C4" s="44">
        <v>0</v>
      </c>
      <c r="D4" s="44">
        <v>0</v>
      </c>
    </row>
    <row r="5" spans="1:4" x14ac:dyDescent="0.35">
      <c r="A5" s="99" t="s">
        <v>120</v>
      </c>
      <c r="B5" s="84">
        <v>5</v>
      </c>
      <c r="C5" s="84">
        <v>0</v>
      </c>
      <c r="D5" s="84">
        <v>0</v>
      </c>
    </row>
    <row r="6" spans="1:4" x14ac:dyDescent="0.35">
      <c r="A6" s="100" t="s">
        <v>65</v>
      </c>
      <c r="B6" s="44">
        <v>4</v>
      </c>
      <c r="C6" s="44">
        <v>0</v>
      </c>
      <c r="D6" s="44">
        <v>1</v>
      </c>
    </row>
    <row r="7" spans="1:4" x14ac:dyDescent="0.35">
      <c r="A7" s="99" t="s">
        <v>121</v>
      </c>
      <c r="B7" s="84">
        <v>0</v>
      </c>
      <c r="C7" s="84">
        <v>0</v>
      </c>
      <c r="D7" s="84">
        <v>0</v>
      </c>
    </row>
    <row r="8" spans="1:4" x14ac:dyDescent="0.35">
      <c r="A8" s="100" t="s">
        <v>66</v>
      </c>
      <c r="B8" s="44">
        <v>0</v>
      </c>
      <c r="C8" s="44">
        <v>0</v>
      </c>
      <c r="D8" s="44">
        <v>0</v>
      </c>
    </row>
    <row r="9" spans="1:4" x14ac:dyDescent="0.35">
      <c r="A9" s="99" t="s">
        <v>122</v>
      </c>
      <c r="B9" s="84">
        <v>0</v>
      </c>
      <c r="C9" s="84">
        <v>0</v>
      </c>
      <c r="D9" s="84">
        <v>0</v>
      </c>
    </row>
    <row r="10" spans="1:4" x14ac:dyDescent="0.35">
      <c r="A10" s="100" t="s">
        <v>67</v>
      </c>
      <c r="B10" s="44">
        <v>2</v>
      </c>
      <c r="C10" s="44">
        <v>0</v>
      </c>
      <c r="D10" s="44">
        <v>0</v>
      </c>
    </row>
    <row r="11" spans="1:4" x14ac:dyDescent="0.35">
      <c r="A11" s="99" t="s">
        <v>123</v>
      </c>
      <c r="B11" s="84">
        <v>2</v>
      </c>
      <c r="C11" s="84">
        <v>0</v>
      </c>
      <c r="D11" s="84">
        <v>0</v>
      </c>
    </row>
    <row r="12" spans="1:4" x14ac:dyDescent="0.35">
      <c r="A12" s="100" t="s">
        <v>68</v>
      </c>
      <c r="B12" s="44">
        <v>6</v>
      </c>
      <c r="C12" s="44">
        <v>0</v>
      </c>
      <c r="D12" s="44">
        <v>1</v>
      </c>
    </row>
    <row r="13" spans="1:4" x14ac:dyDescent="0.35">
      <c r="A13" s="99" t="s">
        <v>124</v>
      </c>
      <c r="B13" s="84">
        <v>2</v>
      </c>
      <c r="C13" s="84">
        <v>0</v>
      </c>
      <c r="D13" s="84">
        <v>0</v>
      </c>
    </row>
    <row r="14" spans="1:4" x14ac:dyDescent="0.35">
      <c r="A14" s="100" t="s">
        <v>69</v>
      </c>
      <c r="B14" s="44">
        <v>6</v>
      </c>
      <c r="C14" s="44">
        <v>0</v>
      </c>
      <c r="D14" s="44">
        <v>1</v>
      </c>
    </row>
    <row r="15" spans="1:4" x14ac:dyDescent="0.35">
      <c r="A15" s="99" t="s">
        <v>125</v>
      </c>
      <c r="B15" s="84">
        <v>0</v>
      </c>
      <c r="C15" s="84">
        <v>0</v>
      </c>
      <c r="D15" s="84">
        <v>0</v>
      </c>
    </row>
    <row r="16" spans="1:4" x14ac:dyDescent="0.35">
      <c r="A16" s="100" t="s">
        <v>70</v>
      </c>
      <c r="B16" s="44">
        <v>5</v>
      </c>
      <c r="C16" s="44">
        <v>0</v>
      </c>
      <c r="D16" s="44">
        <v>0</v>
      </c>
    </row>
    <row r="17" spans="1:4" x14ac:dyDescent="0.35">
      <c r="A17" s="99" t="s">
        <v>126</v>
      </c>
      <c r="B17" s="84">
        <v>4</v>
      </c>
      <c r="C17" s="84">
        <v>0</v>
      </c>
      <c r="D17" s="84">
        <v>0</v>
      </c>
    </row>
    <row r="18" spans="1:4" x14ac:dyDescent="0.35">
      <c r="A18" s="100" t="s">
        <v>71</v>
      </c>
      <c r="B18" s="44">
        <v>10</v>
      </c>
      <c r="C18" s="44">
        <v>0</v>
      </c>
      <c r="D18" s="44">
        <v>0</v>
      </c>
    </row>
    <row r="19" spans="1:4" x14ac:dyDescent="0.35">
      <c r="A19" s="99" t="s">
        <v>127</v>
      </c>
      <c r="B19" s="84">
        <v>0</v>
      </c>
      <c r="C19" s="84">
        <v>0</v>
      </c>
      <c r="D19" s="84">
        <v>0</v>
      </c>
    </row>
    <row r="20" spans="1:4" x14ac:dyDescent="0.35">
      <c r="A20" s="100" t="s">
        <v>72</v>
      </c>
      <c r="B20" s="44">
        <v>4</v>
      </c>
      <c r="C20" s="44">
        <v>0</v>
      </c>
      <c r="D20" s="44">
        <v>0</v>
      </c>
    </row>
    <row r="21" spans="1:4" x14ac:dyDescent="0.35">
      <c r="A21" s="99" t="s">
        <v>128</v>
      </c>
      <c r="B21" s="84">
        <v>0</v>
      </c>
      <c r="C21" s="84">
        <v>0</v>
      </c>
      <c r="D21" s="84">
        <v>0</v>
      </c>
    </row>
    <row r="22" spans="1:4" x14ac:dyDescent="0.35">
      <c r="A22" s="100" t="s">
        <v>73</v>
      </c>
      <c r="B22" s="44">
        <v>12</v>
      </c>
      <c r="C22" s="44">
        <v>3</v>
      </c>
      <c r="D22" s="44">
        <v>4</v>
      </c>
    </row>
    <row r="23" spans="1:4" x14ac:dyDescent="0.35">
      <c r="A23" s="99" t="s">
        <v>129</v>
      </c>
      <c r="B23" s="84">
        <v>20</v>
      </c>
      <c r="C23" s="84">
        <v>0</v>
      </c>
      <c r="D23" s="84">
        <v>0</v>
      </c>
    </row>
    <row r="24" spans="1:4" x14ac:dyDescent="0.35">
      <c r="A24" s="101" t="s">
        <v>151</v>
      </c>
      <c r="B24" s="36">
        <f>SUM(B4:B23)</f>
        <v>85</v>
      </c>
      <c r="C24" s="36">
        <f>SUM(C4:C23)</f>
        <v>3</v>
      </c>
      <c r="D24" s="36">
        <f>SUM(D4:D23)</f>
        <v>7</v>
      </c>
    </row>
    <row r="25" spans="1:4" x14ac:dyDescent="0.35">
      <c r="A25" s="100"/>
      <c r="B25" s="7"/>
      <c r="C25" s="7"/>
      <c r="D25" s="7"/>
    </row>
    <row r="26" spans="1:4" x14ac:dyDescent="0.35">
      <c r="A26" s="100" t="s">
        <v>74</v>
      </c>
      <c r="B26" s="44">
        <v>0</v>
      </c>
      <c r="C26" s="44">
        <v>0</v>
      </c>
      <c r="D26" s="44">
        <v>0</v>
      </c>
    </row>
    <row r="27" spans="1:4" x14ac:dyDescent="0.35">
      <c r="A27" s="99" t="s">
        <v>130</v>
      </c>
      <c r="B27" s="84">
        <v>0</v>
      </c>
      <c r="C27" s="84">
        <v>0</v>
      </c>
      <c r="D27" s="84">
        <v>0</v>
      </c>
    </row>
    <row r="28" spans="1:4" x14ac:dyDescent="0.35">
      <c r="A28" s="100" t="s">
        <v>75</v>
      </c>
      <c r="B28" s="44">
        <v>15</v>
      </c>
      <c r="C28" s="44">
        <v>0</v>
      </c>
      <c r="D28" s="44">
        <v>0</v>
      </c>
    </row>
    <row r="29" spans="1:4" x14ac:dyDescent="0.35">
      <c r="A29" s="99" t="s">
        <v>131</v>
      </c>
      <c r="B29" s="95">
        <v>51</v>
      </c>
      <c r="C29" s="95">
        <v>0</v>
      </c>
      <c r="D29" s="95">
        <v>0</v>
      </c>
    </row>
    <row r="30" spans="1:4" x14ac:dyDescent="0.35">
      <c r="A30" s="100" t="s">
        <v>76</v>
      </c>
      <c r="B30" s="44">
        <v>0</v>
      </c>
      <c r="C30" s="44">
        <v>1</v>
      </c>
      <c r="D30" s="44">
        <v>0</v>
      </c>
    </row>
    <row r="31" spans="1:4" x14ac:dyDescent="0.35">
      <c r="A31" s="99" t="s">
        <v>132</v>
      </c>
      <c r="B31" s="95">
        <v>0</v>
      </c>
      <c r="C31" s="95">
        <v>0</v>
      </c>
      <c r="D31" s="95">
        <v>0</v>
      </c>
    </row>
    <row r="32" spans="1:4" x14ac:dyDescent="0.35">
      <c r="A32" s="100" t="s">
        <v>77</v>
      </c>
      <c r="B32" s="44">
        <v>0</v>
      </c>
      <c r="C32" s="44">
        <v>0</v>
      </c>
      <c r="D32" s="44">
        <v>0</v>
      </c>
    </row>
    <row r="33" spans="1:4" x14ac:dyDescent="0.35">
      <c r="A33" s="99" t="s">
        <v>133</v>
      </c>
      <c r="B33" s="95">
        <v>6</v>
      </c>
      <c r="C33" s="95">
        <v>0</v>
      </c>
      <c r="D33" s="95">
        <v>0</v>
      </c>
    </row>
    <row r="34" spans="1:4" x14ac:dyDescent="0.35">
      <c r="A34" s="100" t="s">
        <v>78</v>
      </c>
      <c r="B34" s="44">
        <v>0</v>
      </c>
      <c r="C34" s="44">
        <v>0</v>
      </c>
      <c r="D34" s="44">
        <v>0</v>
      </c>
    </row>
    <row r="35" spans="1:4" x14ac:dyDescent="0.35">
      <c r="A35" s="99" t="s">
        <v>134</v>
      </c>
      <c r="B35" s="84">
        <v>4</v>
      </c>
      <c r="C35" s="84">
        <v>0</v>
      </c>
      <c r="D35" s="84">
        <v>0</v>
      </c>
    </row>
    <row r="36" spans="1:4" x14ac:dyDescent="0.35">
      <c r="A36" s="100" t="s">
        <v>79</v>
      </c>
      <c r="B36" s="44">
        <v>0</v>
      </c>
      <c r="C36" s="44">
        <v>0</v>
      </c>
      <c r="D36" s="44">
        <v>0</v>
      </c>
    </row>
    <row r="37" spans="1:4" x14ac:dyDescent="0.35">
      <c r="A37" s="99" t="s">
        <v>135</v>
      </c>
      <c r="B37" s="84">
        <v>1</v>
      </c>
      <c r="C37" s="84">
        <v>0</v>
      </c>
      <c r="D37" s="84">
        <v>0</v>
      </c>
    </row>
    <row r="38" spans="1:4" x14ac:dyDescent="0.35">
      <c r="A38" s="100" t="s">
        <v>80</v>
      </c>
      <c r="B38" s="44">
        <v>0</v>
      </c>
      <c r="C38" s="44">
        <v>0</v>
      </c>
      <c r="D38" s="44">
        <v>0</v>
      </c>
    </row>
    <row r="39" spans="1:4" x14ac:dyDescent="0.35">
      <c r="A39" s="99" t="s">
        <v>136</v>
      </c>
      <c r="B39" s="95">
        <v>0</v>
      </c>
      <c r="C39" s="95">
        <v>0</v>
      </c>
      <c r="D39" s="95">
        <v>0</v>
      </c>
    </row>
    <row r="40" spans="1:4" x14ac:dyDescent="0.35">
      <c r="A40" s="100" t="s">
        <v>81</v>
      </c>
      <c r="B40" s="44">
        <v>0</v>
      </c>
      <c r="C40" s="44">
        <v>0</v>
      </c>
      <c r="D40" s="44">
        <v>0</v>
      </c>
    </row>
    <row r="41" spans="1:4" x14ac:dyDescent="0.35">
      <c r="A41" s="99" t="s">
        <v>137</v>
      </c>
      <c r="B41" s="84">
        <v>10</v>
      </c>
      <c r="C41" s="84">
        <v>0</v>
      </c>
      <c r="D41" s="84">
        <v>0</v>
      </c>
    </row>
    <row r="42" spans="1:4" x14ac:dyDescent="0.35">
      <c r="A42" s="100" t="s">
        <v>82</v>
      </c>
      <c r="B42" s="44">
        <v>0</v>
      </c>
      <c r="C42" s="44">
        <v>0</v>
      </c>
      <c r="D42" s="44">
        <v>0</v>
      </c>
    </row>
    <row r="43" spans="1:4" x14ac:dyDescent="0.35">
      <c r="A43" s="99" t="s">
        <v>138</v>
      </c>
      <c r="B43" s="95">
        <v>0</v>
      </c>
      <c r="C43" s="95">
        <v>0</v>
      </c>
      <c r="D43" s="95">
        <v>0</v>
      </c>
    </row>
    <row r="44" spans="1:4" x14ac:dyDescent="0.35">
      <c r="A44" s="100" t="s">
        <v>83</v>
      </c>
      <c r="B44" s="44">
        <v>0</v>
      </c>
      <c r="C44" s="44">
        <v>0</v>
      </c>
      <c r="D44" s="44">
        <v>0</v>
      </c>
    </row>
    <row r="45" spans="1:4" x14ac:dyDescent="0.35">
      <c r="A45" s="99" t="s">
        <v>139</v>
      </c>
      <c r="B45" s="84">
        <v>1</v>
      </c>
      <c r="C45" s="84">
        <v>0</v>
      </c>
      <c r="D45" s="84">
        <v>0</v>
      </c>
    </row>
    <row r="46" spans="1:4" x14ac:dyDescent="0.35">
      <c r="A46" s="100" t="s">
        <v>84</v>
      </c>
      <c r="B46" s="44">
        <v>4</v>
      </c>
      <c r="C46" s="44">
        <v>0</v>
      </c>
      <c r="D46" s="44">
        <v>0</v>
      </c>
    </row>
    <row r="47" spans="1:4" x14ac:dyDescent="0.35">
      <c r="A47" s="99" t="s">
        <v>140</v>
      </c>
      <c r="B47" s="95">
        <v>0</v>
      </c>
      <c r="C47" s="95">
        <v>0</v>
      </c>
      <c r="D47" s="95">
        <v>0</v>
      </c>
    </row>
    <row r="48" spans="1:4" x14ac:dyDescent="0.35">
      <c r="A48" s="100" t="s">
        <v>85</v>
      </c>
      <c r="B48" s="44">
        <v>0</v>
      </c>
      <c r="C48" s="44">
        <v>0</v>
      </c>
      <c r="D48" s="44">
        <v>0</v>
      </c>
    </row>
    <row r="49" spans="1:4" x14ac:dyDescent="0.35">
      <c r="A49" s="99" t="s">
        <v>141</v>
      </c>
      <c r="B49" s="84">
        <v>3</v>
      </c>
      <c r="C49" s="84">
        <v>0</v>
      </c>
      <c r="D49" s="84">
        <v>0</v>
      </c>
    </row>
    <row r="50" spans="1:4" x14ac:dyDescent="0.35">
      <c r="A50" s="100" t="s">
        <v>86</v>
      </c>
      <c r="B50" s="44">
        <v>0</v>
      </c>
      <c r="C50" s="44">
        <v>0</v>
      </c>
      <c r="D50" s="44">
        <v>0</v>
      </c>
    </row>
    <row r="51" spans="1:4" x14ac:dyDescent="0.35">
      <c r="A51" s="99" t="s">
        <v>142</v>
      </c>
      <c r="B51" s="84">
        <v>0</v>
      </c>
      <c r="C51" s="84">
        <v>0</v>
      </c>
      <c r="D51" s="84">
        <v>0</v>
      </c>
    </row>
    <row r="52" spans="1:4" x14ac:dyDescent="0.35">
      <c r="A52" s="100" t="s">
        <v>87</v>
      </c>
      <c r="B52" s="44">
        <v>4</v>
      </c>
      <c r="C52" s="44">
        <v>3</v>
      </c>
      <c r="D52" s="44">
        <v>0</v>
      </c>
    </row>
    <row r="53" spans="1:4" x14ac:dyDescent="0.35">
      <c r="A53" s="99" t="s">
        <v>143</v>
      </c>
      <c r="B53" s="95">
        <v>0</v>
      </c>
      <c r="C53" s="95">
        <v>0</v>
      </c>
      <c r="D53" s="95">
        <v>0</v>
      </c>
    </row>
    <row r="54" spans="1:4" x14ac:dyDescent="0.35">
      <c r="A54" s="100" t="s">
        <v>88</v>
      </c>
      <c r="B54" s="44">
        <v>9</v>
      </c>
      <c r="C54" s="44">
        <v>0</v>
      </c>
      <c r="D54" s="44">
        <v>1</v>
      </c>
    </row>
    <row r="55" spans="1:4" x14ac:dyDescent="0.35">
      <c r="A55" s="99" t="s">
        <v>144</v>
      </c>
      <c r="B55" s="84">
        <v>0</v>
      </c>
      <c r="C55" s="84">
        <v>0</v>
      </c>
      <c r="D55" s="84">
        <v>0</v>
      </c>
    </row>
    <row r="56" spans="1:4" x14ac:dyDescent="0.35">
      <c r="A56" s="100" t="s">
        <v>89</v>
      </c>
      <c r="B56" s="119">
        <v>5</v>
      </c>
      <c r="C56" s="119">
        <v>0</v>
      </c>
      <c r="D56" s="119">
        <v>0</v>
      </c>
    </row>
    <row r="57" spans="1:4" x14ac:dyDescent="0.35">
      <c r="A57" s="99" t="s">
        <v>145</v>
      </c>
      <c r="B57" s="84">
        <v>2</v>
      </c>
      <c r="C57" s="84">
        <v>0</v>
      </c>
      <c r="D57" s="84">
        <v>0</v>
      </c>
    </row>
    <row r="58" spans="1:4" x14ac:dyDescent="0.35">
      <c r="A58" s="100" t="s">
        <v>62</v>
      </c>
      <c r="B58" s="44">
        <v>2</v>
      </c>
      <c r="C58" s="44">
        <v>0</v>
      </c>
      <c r="D58" s="44">
        <v>0</v>
      </c>
    </row>
    <row r="59" spans="1:4" x14ac:dyDescent="0.35">
      <c r="A59" s="99" t="s">
        <v>146</v>
      </c>
      <c r="B59" s="95">
        <v>0</v>
      </c>
      <c r="C59" s="95">
        <v>0</v>
      </c>
      <c r="D59" s="95">
        <v>0</v>
      </c>
    </row>
    <row r="60" spans="1:4" x14ac:dyDescent="0.35">
      <c r="A60" s="101" t="s">
        <v>152</v>
      </c>
      <c r="B60" s="36">
        <f>SUM(B26:B59)</f>
        <v>117</v>
      </c>
      <c r="C60" s="36">
        <f>SUM(C26:C59)</f>
        <v>4</v>
      </c>
      <c r="D60" s="36">
        <f>SUM(D26:D59)</f>
        <v>1</v>
      </c>
    </row>
    <row r="61" spans="1:4" x14ac:dyDescent="0.35">
      <c r="A61" s="102"/>
      <c r="B61" s="7"/>
      <c r="C61" s="7"/>
      <c r="D61" s="7"/>
    </row>
    <row r="62" spans="1:4" x14ac:dyDescent="0.35">
      <c r="A62" s="40" t="s">
        <v>153</v>
      </c>
      <c r="B62" s="36">
        <f>B24+B60</f>
        <v>202</v>
      </c>
      <c r="C62" s="36">
        <f>C24+C60</f>
        <v>7</v>
      </c>
      <c r="D62" s="36">
        <f>D24+D60</f>
        <v>8</v>
      </c>
    </row>
  </sheetData>
  <mergeCells count="2">
    <mergeCell ref="A1:D1"/>
    <mergeCell ref="B3:D3"/>
  </mergeCells>
  <pageMargins left="0.7" right="0.7" top="0.75" bottom="0.75" header="0.3" footer="0.3"/>
  <pageSetup paperSize="9" scale="81" fitToWidth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Normal="100" workbookViewId="0">
      <selection activeCell="E9" sqref="E9:F9"/>
    </sheetView>
  </sheetViews>
  <sheetFormatPr defaultRowHeight="14.5" x14ac:dyDescent="0.35"/>
  <cols>
    <col min="1" max="1" width="28.54296875" bestFit="1" customWidth="1"/>
    <col min="2" max="2" width="23.26953125" customWidth="1"/>
    <col min="3" max="3" width="25.26953125" customWidth="1"/>
    <col min="4" max="4" width="18.1796875" bestFit="1" customWidth="1"/>
    <col min="5" max="5" width="19.1796875" bestFit="1" customWidth="1"/>
    <col min="6" max="6" width="18" bestFit="1" customWidth="1"/>
    <col min="7" max="7" width="19.1796875" customWidth="1"/>
  </cols>
  <sheetData>
    <row r="1" spans="1:7" ht="48" customHeight="1" x14ac:dyDescent="0.35">
      <c r="A1" s="171" t="s">
        <v>49</v>
      </c>
      <c r="B1" s="172"/>
      <c r="C1" s="172"/>
      <c r="D1" s="172"/>
      <c r="E1" s="172"/>
      <c r="F1" s="172"/>
      <c r="G1" s="173"/>
    </row>
    <row r="2" spans="1:7" ht="84" x14ac:dyDescent="0.35">
      <c r="A2" s="5"/>
      <c r="B2" s="16" t="s">
        <v>50</v>
      </c>
      <c r="C2" s="16" t="s">
        <v>51</v>
      </c>
      <c r="D2" s="16" t="s">
        <v>52</v>
      </c>
      <c r="E2" s="16" t="s">
        <v>53</v>
      </c>
      <c r="F2" s="16" t="s">
        <v>54</v>
      </c>
      <c r="G2" s="17" t="s">
        <v>55</v>
      </c>
    </row>
    <row r="3" spans="1:7" ht="24" x14ac:dyDescent="0.35">
      <c r="A3" s="5"/>
      <c r="B3" s="19" t="s">
        <v>56</v>
      </c>
      <c r="C3" s="19" t="s">
        <v>57</v>
      </c>
      <c r="D3" s="19" t="s">
        <v>58</v>
      </c>
      <c r="E3" s="19" t="s">
        <v>59</v>
      </c>
      <c r="F3" s="19" t="s">
        <v>59</v>
      </c>
      <c r="G3" s="20" t="s">
        <v>59</v>
      </c>
    </row>
    <row r="4" spans="1:7" x14ac:dyDescent="0.35">
      <c r="A4" s="98" t="s">
        <v>156</v>
      </c>
      <c r="B4" s="19"/>
      <c r="C4" s="19"/>
      <c r="D4" s="19"/>
      <c r="E4" s="19"/>
      <c r="F4" s="19"/>
      <c r="G4" s="20"/>
    </row>
    <row r="5" spans="1:7" ht="55.5" customHeight="1" x14ac:dyDescent="0.35">
      <c r="A5" s="5" t="s">
        <v>64</v>
      </c>
      <c r="B5" s="120">
        <v>0</v>
      </c>
      <c r="C5" s="120" t="s">
        <v>95</v>
      </c>
      <c r="D5" s="120">
        <v>0</v>
      </c>
      <c r="E5" s="120">
        <v>0</v>
      </c>
      <c r="F5" s="120">
        <v>0</v>
      </c>
      <c r="G5" s="121" t="s">
        <v>96</v>
      </c>
    </row>
    <row r="6" spans="1:7" x14ac:dyDescent="0.35">
      <c r="A6" s="5" t="s">
        <v>65</v>
      </c>
      <c r="B6" s="122">
        <v>0</v>
      </c>
      <c r="C6" s="122">
        <v>0</v>
      </c>
      <c r="D6" s="122">
        <v>0</v>
      </c>
      <c r="E6" s="122">
        <v>0</v>
      </c>
      <c r="F6" s="122">
        <v>0</v>
      </c>
      <c r="G6" s="123">
        <v>0</v>
      </c>
    </row>
    <row r="7" spans="1:7" x14ac:dyDescent="0.35">
      <c r="A7" s="5" t="s">
        <v>66</v>
      </c>
      <c r="B7" s="124">
        <v>0</v>
      </c>
      <c r="C7" s="124">
        <v>0</v>
      </c>
      <c r="D7" s="124">
        <v>0</v>
      </c>
      <c r="E7" s="124">
        <v>0</v>
      </c>
      <c r="F7" s="124">
        <v>0</v>
      </c>
      <c r="G7" s="125">
        <v>0</v>
      </c>
    </row>
    <row r="8" spans="1:7" x14ac:dyDescent="0.35">
      <c r="A8" s="5" t="s">
        <v>67</v>
      </c>
      <c r="B8" s="124">
        <v>0</v>
      </c>
      <c r="C8" s="124">
        <v>0</v>
      </c>
      <c r="D8" s="124">
        <v>0</v>
      </c>
      <c r="E8" s="124">
        <v>0</v>
      </c>
      <c r="F8" s="124">
        <v>0</v>
      </c>
      <c r="G8" s="125">
        <v>0</v>
      </c>
    </row>
    <row r="9" spans="1:7" x14ac:dyDescent="0.35">
      <c r="A9" s="5" t="s">
        <v>68</v>
      </c>
      <c r="B9" s="120" t="s">
        <v>91</v>
      </c>
      <c r="C9" s="120" t="s">
        <v>92</v>
      </c>
      <c r="D9" s="120" t="s">
        <v>93</v>
      </c>
      <c r="E9" s="124">
        <v>0</v>
      </c>
      <c r="F9" s="124">
        <v>0</v>
      </c>
      <c r="G9" s="121" t="s">
        <v>94</v>
      </c>
    </row>
    <row r="10" spans="1:7" x14ac:dyDescent="0.35">
      <c r="A10" s="5" t="s">
        <v>69</v>
      </c>
      <c r="B10" s="124">
        <v>0</v>
      </c>
      <c r="C10" s="124">
        <v>0</v>
      </c>
      <c r="D10" s="124">
        <v>0</v>
      </c>
      <c r="E10" s="124">
        <v>0</v>
      </c>
      <c r="F10" s="124">
        <v>0</v>
      </c>
      <c r="G10" s="125">
        <v>0</v>
      </c>
    </row>
    <row r="11" spans="1:7" x14ac:dyDescent="0.35">
      <c r="A11" s="5" t="s">
        <v>70</v>
      </c>
      <c r="B11" s="124">
        <v>0</v>
      </c>
      <c r="C11" s="124">
        <v>0</v>
      </c>
      <c r="D11" s="124">
        <v>0</v>
      </c>
      <c r="E11" s="124">
        <v>0</v>
      </c>
      <c r="F11" s="124">
        <v>0</v>
      </c>
      <c r="G11" s="124">
        <v>0</v>
      </c>
    </row>
    <row r="12" spans="1:7" x14ac:dyDescent="0.35">
      <c r="A12" s="5" t="s">
        <v>71</v>
      </c>
      <c r="B12" s="124">
        <v>0</v>
      </c>
      <c r="C12" s="124">
        <v>0</v>
      </c>
      <c r="D12" s="124">
        <v>0</v>
      </c>
      <c r="E12" s="124">
        <v>0</v>
      </c>
      <c r="F12" s="124">
        <v>0</v>
      </c>
      <c r="G12" s="125">
        <v>0</v>
      </c>
    </row>
    <row r="13" spans="1:7" x14ac:dyDescent="0.35">
      <c r="A13" s="5" t="s">
        <v>72</v>
      </c>
      <c r="B13" s="124">
        <v>0</v>
      </c>
      <c r="C13" s="124">
        <v>0</v>
      </c>
      <c r="D13" s="124">
        <v>0</v>
      </c>
      <c r="E13" s="124">
        <v>0</v>
      </c>
      <c r="F13" s="124">
        <v>0</v>
      </c>
      <c r="G13" s="125">
        <v>0</v>
      </c>
    </row>
    <row r="14" spans="1:7" x14ac:dyDescent="0.35">
      <c r="A14" s="5" t="s">
        <v>73</v>
      </c>
      <c r="B14" s="126">
        <v>0</v>
      </c>
      <c r="C14" s="126">
        <v>0</v>
      </c>
      <c r="D14" s="126">
        <v>0</v>
      </c>
      <c r="E14" s="126">
        <v>0</v>
      </c>
      <c r="F14" s="126">
        <v>0</v>
      </c>
      <c r="G14" s="127">
        <v>0</v>
      </c>
    </row>
    <row r="15" spans="1:7" x14ac:dyDescent="0.35">
      <c r="A15" s="9"/>
      <c r="B15" s="128"/>
      <c r="C15" s="128"/>
      <c r="D15" s="128"/>
      <c r="E15" s="128"/>
      <c r="F15" s="128"/>
      <c r="G15" s="129"/>
    </row>
    <row r="16" spans="1:7" x14ac:dyDescent="0.35">
      <c r="A16" s="30" t="s">
        <v>155</v>
      </c>
      <c r="B16" s="128"/>
      <c r="C16" s="128"/>
      <c r="D16" s="128"/>
      <c r="E16" s="128"/>
      <c r="F16" s="128"/>
      <c r="G16" s="129"/>
    </row>
    <row r="17" spans="1:7" x14ac:dyDescent="0.35">
      <c r="A17" s="9" t="s">
        <v>74</v>
      </c>
      <c r="B17" s="124">
        <v>0</v>
      </c>
      <c r="C17" s="124">
        <v>0</v>
      </c>
      <c r="D17" s="124">
        <v>0</v>
      </c>
      <c r="E17" s="128" t="s">
        <v>90</v>
      </c>
      <c r="F17" s="128" t="s">
        <v>90</v>
      </c>
      <c r="G17" s="129" t="s">
        <v>90</v>
      </c>
    </row>
    <row r="18" spans="1:7" x14ac:dyDescent="0.35">
      <c r="A18" s="9" t="s">
        <v>75</v>
      </c>
      <c r="B18" s="128">
        <v>0</v>
      </c>
      <c r="C18" s="128">
        <v>0</v>
      </c>
      <c r="D18" s="128">
        <v>0</v>
      </c>
      <c r="E18" s="128">
        <v>0</v>
      </c>
      <c r="F18" s="128">
        <v>0</v>
      </c>
      <c r="G18" s="129">
        <v>0</v>
      </c>
    </row>
    <row r="19" spans="1:7" x14ac:dyDescent="0.35">
      <c r="A19" s="9" t="s">
        <v>76</v>
      </c>
      <c r="B19" s="128">
        <v>0</v>
      </c>
      <c r="C19" s="128">
        <v>0</v>
      </c>
      <c r="D19" s="128">
        <v>0</v>
      </c>
      <c r="E19" s="128">
        <v>0</v>
      </c>
      <c r="F19" s="128">
        <v>0</v>
      </c>
      <c r="G19" s="129">
        <v>0</v>
      </c>
    </row>
    <row r="20" spans="1:7" x14ac:dyDescent="0.35">
      <c r="A20" s="9" t="s">
        <v>77</v>
      </c>
      <c r="B20" s="128">
        <v>0</v>
      </c>
      <c r="C20" s="128">
        <v>0</v>
      </c>
      <c r="D20" s="128">
        <v>0</v>
      </c>
      <c r="E20" s="128">
        <v>0</v>
      </c>
      <c r="F20" s="128">
        <v>0</v>
      </c>
      <c r="G20" s="129">
        <v>0</v>
      </c>
    </row>
    <row r="21" spans="1:7" x14ac:dyDescent="0.35">
      <c r="A21" s="9" t="s">
        <v>78</v>
      </c>
      <c r="B21" s="128">
        <v>0</v>
      </c>
      <c r="C21" s="128">
        <v>0</v>
      </c>
      <c r="D21" s="128">
        <v>0</v>
      </c>
      <c r="E21" s="128">
        <v>0</v>
      </c>
      <c r="F21" s="128">
        <v>0</v>
      </c>
      <c r="G21" s="129">
        <v>0</v>
      </c>
    </row>
    <row r="22" spans="1:7" x14ac:dyDescent="0.35">
      <c r="A22" s="9" t="s">
        <v>79</v>
      </c>
      <c r="B22" s="128">
        <v>0</v>
      </c>
      <c r="C22" s="128">
        <v>0</v>
      </c>
      <c r="D22" s="128">
        <v>0</v>
      </c>
      <c r="E22" s="128">
        <v>0</v>
      </c>
      <c r="F22" s="128">
        <v>0</v>
      </c>
      <c r="G22" s="129">
        <v>0</v>
      </c>
    </row>
    <row r="23" spans="1:7" x14ac:dyDescent="0.35">
      <c r="A23" s="9" t="s">
        <v>80</v>
      </c>
      <c r="B23" s="128">
        <v>0</v>
      </c>
      <c r="C23" s="128">
        <v>0</v>
      </c>
      <c r="D23" s="128">
        <v>0</v>
      </c>
      <c r="E23" s="128">
        <v>0</v>
      </c>
      <c r="F23" s="128">
        <v>0</v>
      </c>
      <c r="G23" s="129">
        <v>0</v>
      </c>
    </row>
    <row r="24" spans="1:7" x14ac:dyDescent="0.35">
      <c r="A24" s="9" t="s">
        <v>81</v>
      </c>
      <c r="B24" s="128">
        <v>0</v>
      </c>
      <c r="C24" s="128">
        <v>0</v>
      </c>
      <c r="D24" s="128">
        <v>0</v>
      </c>
      <c r="E24" s="128">
        <v>0</v>
      </c>
      <c r="F24" s="128">
        <v>0</v>
      </c>
      <c r="G24" s="129">
        <v>0</v>
      </c>
    </row>
    <row r="25" spans="1:7" x14ac:dyDescent="0.35">
      <c r="A25" s="9" t="s">
        <v>82</v>
      </c>
      <c r="B25" s="128">
        <v>0</v>
      </c>
      <c r="C25" s="128">
        <v>0</v>
      </c>
      <c r="D25" s="128">
        <v>0</v>
      </c>
      <c r="E25" s="128">
        <v>0</v>
      </c>
      <c r="F25" s="128">
        <v>0</v>
      </c>
      <c r="G25" s="129">
        <v>0</v>
      </c>
    </row>
    <row r="26" spans="1:7" x14ac:dyDescent="0.35">
      <c r="A26" s="9" t="s">
        <v>83</v>
      </c>
      <c r="B26" s="128">
        <v>0</v>
      </c>
      <c r="C26" s="128">
        <v>0</v>
      </c>
      <c r="D26" s="128">
        <v>0</v>
      </c>
      <c r="E26" s="128">
        <v>0</v>
      </c>
      <c r="F26" s="128">
        <v>0</v>
      </c>
      <c r="G26" s="129">
        <v>0</v>
      </c>
    </row>
    <row r="27" spans="1:7" x14ac:dyDescent="0.35">
      <c r="A27" s="9" t="s">
        <v>84</v>
      </c>
      <c r="B27" s="128">
        <v>0</v>
      </c>
      <c r="C27" s="128">
        <v>0</v>
      </c>
      <c r="D27" s="128">
        <v>0</v>
      </c>
      <c r="E27" s="128">
        <v>0</v>
      </c>
      <c r="F27" s="128">
        <v>0</v>
      </c>
      <c r="G27" s="129">
        <v>0</v>
      </c>
    </row>
    <row r="28" spans="1:7" x14ac:dyDescent="0.35">
      <c r="A28" s="9" t="s">
        <v>85</v>
      </c>
      <c r="B28" s="128">
        <v>0</v>
      </c>
      <c r="C28" s="128">
        <v>0</v>
      </c>
      <c r="D28" s="128">
        <v>0</v>
      </c>
      <c r="E28" s="128">
        <v>0</v>
      </c>
      <c r="F28" s="128">
        <v>0</v>
      </c>
      <c r="G28" s="129">
        <v>0</v>
      </c>
    </row>
    <row r="29" spans="1:7" x14ac:dyDescent="0.35">
      <c r="A29" s="9" t="s">
        <v>86</v>
      </c>
      <c r="B29" s="128">
        <v>0</v>
      </c>
      <c r="C29" s="128">
        <v>0</v>
      </c>
      <c r="D29" s="128">
        <v>0</v>
      </c>
      <c r="E29" s="128">
        <v>0</v>
      </c>
      <c r="F29" s="128">
        <v>0</v>
      </c>
      <c r="G29" s="129">
        <v>0</v>
      </c>
    </row>
    <row r="30" spans="1:7" x14ac:dyDescent="0.35">
      <c r="A30" s="9" t="s">
        <v>87</v>
      </c>
      <c r="B30" s="128">
        <v>0</v>
      </c>
      <c r="C30" s="128">
        <v>0</v>
      </c>
      <c r="D30" s="128">
        <v>0</v>
      </c>
      <c r="E30" s="128">
        <v>0</v>
      </c>
      <c r="F30" s="128">
        <v>0</v>
      </c>
      <c r="G30" s="129">
        <v>0</v>
      </c>
    </row>
    <row r="31" spans="1:7" x14ac:dyDescent="0.35">
      <c r="A31" s="9" t="s">
        <v>88</v>
      </c>
      <c r="B31" s="124">
        <v>0</v>
      </c>
      <c r="C31" s="124">
        <v>0</v>
      </c>
      <c r="D31" s="124">
        <v>0</v>
      </c>
      <c r="E31" s="124">
        <v>0</v>
      </c>
      <c r="F31" s="124">
        <v>0</v>
      </c>
      <c r="G31" s="124">
        <v>0</v>
      </c>
    </row>
    <row r="32" spans="1:7" x14ac:dyDescent="0.35">
      <c r="A32" s="9" t="s">
        <v>89</v>
      </c>
      <c r="B32" s="128">
        <v>0</v>
      </c>
      <c r="C32" s="128">
        <v>0</v>
      </c>
      <c r="D32" s="128">
        <v>0</v>
      </c>
      <c r="E32" s="128">
        <v>0</v>
      </c>
      <c r="F32" s="128">
        <v>0</v>
      </c>
      <c r="G32" s="129">
        <v>0</v>
      </c>
    </row>
    <row r="33" spans="1:7" x14ac:dyDescent="0.35">
      <c r="A33" s="9" t="s">
        <v>62</v>
      </c>
      <c r="B33" s="128">
        <v>0</v>
      </c>
      <c r="C33" s="128">
        <v>0</v>
      </c>
      <c r="D33" s="128">
        <v>0</v>
      </c>
      <c r="E33" s="128">
        <v>0</v>
      </c>
      <c r="F33" s="128">
        <v>0</v>
      </c>
      <c r="G33" s="129">
        <v>0</v>
      </c>
    </row>
    <row r="34" spans="1:7" x14ac:dyDescent="0.35">
      <c r="A34" s="9"/>
      <c r="B34" s="28"/>
      <c r="C34" s="28"/>
      <c r="D34" s="28"/>
      <c r="E34" s="28"/>
      <c r="F34" s="28"/>
      <c r="G34" s="29"/>
    </row>
  </sheetData>
  <mergeCells count="1">
    <mergeCell ref="A1:G1"/>
  </mergeCells>
  <pageMargins left="0.7" right="0.7" top="0.75" bottom="0.75" header="0.3" footer="0.3"/>
  <pageSetup paperSize="9" scale="7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opLeftCell="A25" zoomScale="120" zoomScaleNormal="120" workbookViewId="0">
      <selection activeCell="G38" sqref="G38:G39"/>
    </sheetView>
  </sheetViews>
  <sheetFormatPr defaultRowHeight="14.5" x14ac:dyDescent="0.35"/>
  <cols>
    <col min="1" max="1" width="29.7265625" customWidth="1"/>
    <col min="5" max="5" width="10.54296875" customWidth="1"/>
  </cols>
  <sheetData>
    <row r="1" spans="1:12" x14ac:dyDescent="0.35">
      <c r="A1" s="146" t="s">
        <v>37</v>
      </c>
      <c r="B1" s="147"/>
      <c r="C1" s="147"/>
      <c r="D1" s="147"/>
      <c r="E1" s="147"/>
      <c r="F1" s="147"/>
      <c r="G1" s="147"/>
      <c r="H1" s="147"/>
      <c r="I1" s="147"/>
      <c r="J1" s="147"/>
      <c r="K1" s="148"/>
    </row>
    <row r="2" spans="1:12" ht="28.9" customHeight="1" x14ac:dyDescent="0.35">
      <c r="A2" s="5"/>
      <c r="B2" s="149" t="s">
        <v>0</v>
      </c>
      <c r="C2" s="149"/>
      <c r="D2" s="149" t="s">
        <v>38</v>
      </c>
      <c r="E2" s="149"/>
      <c r="F2" s="149" t="s">
        <v>39</v>
      </c>
      <c r="G2" s="149"/>
      <c r="H2" s="149" t="s">
        <v>40</v>
      </c>
      <c r="I2" s="149"/>
      <c r="J2" s="149" t="s">
        <v>41</v>
      </c>
      <c r="K2" s="150"/>
    </row>
    <row r="3" spans="1:12" x14ac:dyDescent="0.35">
      <c r="A3" s="5"/>
      <c r="B3" s="144" t="s">
        <v>1</v>
      </c>
      <c r="C3" s="144"/>
      <c r="D3" s="144"/>
      <c r="E3" s="144"/>
      <c r="F3" s="144"/>
      <c r="G3" s="144"/>
      <c r="H3" s="144"/>
      <c r="I3" s="144"/>
      <c r="J3" s="144"/>
      <c r="K3" s="145"/>
    </row>
    <row r="4" spans="1:12" ht="21.75" customHeight="1" x14ac:dyDescent="0.35">
      <c r="A4" s="5"/>
      <c r="B4" s="21">
        <v>44926</v>
      </c>
      <c r="C4" s="21">
        <v>43100</v>
      </c>
      <c r="D4" s="21">
        <v>44926</v>
      </c>
      <c r="E4" s="21">
        <v>43100</v>
      </c>
      <c r="F4" s="21">
        <v>44926</v>
      </c>
      <c r="G4" s="21">
        <v>43100</v>
      </c>
      <c r="H4" s="21">
        <v>44926</v>
      </c>
      <c r="I4" s="21">
        <v>43100</v>
      </c>
      <c r="J4" s="21">
        <v>44926</v>
      </c>
      <c r="K4" s="72">
        <v>43100</v>
      </c>
    </row>
    <row r="5" spans="1:12" x14ac:dyDescent="0.35">
      <c r="A5" s="9" t="s">
        <v>64</v>
      </c>
      <c r="B5" s="7">
        <v>4073</v>
      </c>
      <c r="C5" s="7">
        <v>4190</v>
      </c>
      <c r="D5" s="7">
        <v>398</v>
      </c>
      <c r="E5" s="7">
        <v>304</v>
      </c>
      <c r="F5" s="7">
        <v>612</v>
      </c>
      <c r="G5" s="7">
        <v>713</v>
      </c>
      <c r="H5" s="7">
        <v>1139</v>
      </c>
      <c r="I5" s="7">
        <v>1167</v>
      </c>
      <c r="J5" s="26"/>
      <c r="K5" s="27"/>
    </row>
    <row r="6" spans="1:12" x14ac:dyDescent="0.35">
      <c r="A6" s="9" t="s">
        <v>65</v>
      </c>
      <c r="B6" s="7">
        <v>1082</v>
      </c>
      <c r="C6" s="7">
        <v>1105</v>
      </c>
      <c r="D6" s="7">
        <v>62</v>
      </c>
      <c r="E6" s="7">
        <v>63</v>
      </c>
      <c r="F6" s="7">
        <v>155</v>
      </c>
      <c r="G6" s="7">
        <v>104</v>
      </c>
      <c r="H6" s="7">
        <v>296</v>
      </c>
      <c r="I6" s="7">
        <v>381</v>
      </c>
      <c r="J6" s="26"/>
      <c r="K6" s="27"/>
    </row>
    <row r="7" spans="1:12" x14ac:dyDescent="0.35">
      <c r="A7" s="9" t="s">
        <v>66</v>
      </c>
      <c r="B7" s="7">
        <v>3309</v>
      </c>
      <c r="C7" s="7">
        <v>3414</v>
      </c>
      <c r="D7" s="7">
        <v>355</v>
      </c>
      <c r="E7" s="7">
        <v>356</v>
      </c>
      <c r="F7" s="7">
        <v>494</v>
      </c>
      <c r="G7" s="7">
        <v>549</v>
      </c>
      <c r="H7" s="7">
        <v>822</v>
      </c>
      <c r="I7" s="7">
        <v>814</v>
      </c>
      <c r="J7" s="26"/>
      <c r="K7" s="27"/>
    </row>
    <row r="8" spans="1:12" x14ac:dyDescent="0.35">
      <c r="A8" s="9" t="s">
        <v>67</v>
      </c>
      <c r="B8" s="7">
        <v>2085</v>
      </c>
      <c r="C8" s="7">
        <v>2221</v>
      </c>
      <c r="D8" s="7">
        <v>187</v>
      </c>
      <c r="E8" s="7">
        <v>183</v>
      </c>
      <c r="F8" s="7">
        <v>257</v>
      </c>
      <c r="G8" s="7">
        <v>278</v>
      </c>
      <c r="H8" s="7">
        <v>666</v>
      </c>
      <c r="I8" s="7">
        <v>646</v>
      </c>
      <c r="J8" s="26"/>
      <c r="K8" s="27"/>
    </row>
    <row r="9" spans="1:12" x14ac:dyDescent="0.35">
      <c r="A9" s="9" t="s">
        <v>68</v>
      </c>
      <c r="B9" s="7">
        <v>6421</v>
      </c>
      <c r="C9" s="7">
        <v>6611</v>
      </c>
      <c r="D9" s="7">
        <v>630</v>
      </c>
      <c r="E9" s="7">
        <v>483</v>
      </c>
      <c r="F9" s="7">
        <v>971</v>
      </c>
      <c r="G9" s="7">
        <v>944</v>
      </c>
      <c r="H9" s="7">
        <v>1797</v>
      </c>
      <c r="I9" s="7">
        <v>1778</v>
      </c>
      <c r="J9" s="26"/>
      <c r="K9" s="27"/>
    </row>
    <row r="10" spans="1:12" x14ac:dyDescent="0.35">
      <c r="A10" s="9" t="s">
        <v>69</v>
      </c>
      <c r="B10" s="7">
        <v>1706</v>
      </c>
      <c r="C10" s="7">
        <v>1686</v>
      </c>
      <c r="D10" s="7">
        <v>183</v>
      </c>
      <c r="E10" s="7">
        <v>160</v>
      </c>
      <c r="F10" s="7">
        <v>271</v>
      </c>
      <c r="G10" s="7">
        <v>304</v>
      </c>
      <c r="H10" s="7">
        <v>410</v>
      </c>
      <c r="I10" s="7">
        <v>364</v>
      </c>
      <c r="J10" s="26"/>
      <c r="K10" s="27"/>
    </row>
    <row r="11" spans="1:12" x14ac:dyDescent="0.35">
      <c r="A11" s="9" t="s">
        <v>70</v>
      </c>
      <c r="B11" s="7">
        <v>2401</v>
      </c>
      <c r="C11" s="46"/>
      <c r="D11" s="7">
        <v>167</v>
      </c>
      <c r="E11" s="46"/>
      <c r="F11" s="7">
        <v>324</v>
      </c>
      <c r="G11" s="46"/>
      <c r="H11" s="7">
        <v>659</v>
      </c>
      <c r="I11" s="46"/>
      <c r="J11" s="26"/>
      <c r="K11" s="27"/>
      <c r="L11" s="48"/>
    </row>
    <row r="12" spans="1:12" x14ac:dyDescent="0.35">
      <c r="A12" s="9" t="s">
        <v>71</v>
      </c>
      <c r="B12" s="7">
        <v>4115</v>
      </c>
      <c r="C12" s="7">
        <v>4159</v>
      </c>
      <c r="D12" s="7">
        <v>282</v>
      </c>
      <c r="E12" s="7">
        <v>291</v>
      </c>
      <c r="F12" s="7">
        <v>566</v>
      </c>
      <c r="G12" s="7">
        <v>548</v>
      </c>
      <c r="H12" s="7">
        <v>1051</v>
      </c>
      <c r="I12" s="7">
        <v>1088</v>
      </c>
      <c r="J12" s="26"/>
      <c r="K12" s="27"/>
    </row>
    <row r="13" spans="1:12" x14ac:dyDescent="0.35">
      <c r="A13" s="9" t="s">
        <v>72</v>
      </c>
      <c r="B13" s="7">
        <v>1599</v>
      </c>
      <c r="C13" s="7">
        <v>1730</v>
      </c>
      <c r="D13" s="7">
        <v>94</v>
      </c>
      <c r="E13" s="7">
        <v>94</v>
      </c>
      <c r="F13" s="7">
        <v>178</v>
      </c>
      <c r="G13" s="7">
        <v>209</v>
      </c>
      <c r="H13" s="7">
        <v>511</v>
      </c>
      <c r="I13" s="7">
        <v>506</v>
      </c>
      <c r="J13" s="26"/>
      <c r="K13" s="27"/>
    </row>
    <row r="14" spans="1:12" x14ac:dyDescent="0.35">
      <c r="A14" s="9" t="s">
        <v>73</v>
      </c>
      <c r="B14" s="7">
        <v>19981</v>
      </c>
      <c r="C14" s="7">
        <v>20044</v>
      </c>
      <c r="D14" s="7">
        <v>3174</v>
      </c>
      <c r="E14" s="7">
        <v>2934</v>
      </c>
      <c r="F14" s="7">
        <v>3289</v>
      </c>
      <c r="G14" s="7">
        <v>3506</v>
      </c>
      <c r="H14" s="7">
        <v>4287</v>
      </c>
      <c r="I14" s="7">
        <v>4159</v>
      </c>
      <c r="J14" s="26"/>
      <c r="K14" s="27"/>
    </row>
    <row r="15" spans="1:12" x14ac:dyDescent="0.35">
      <c r="A15" s="30" t="s">
        <v>119</v>
      </c>
      <c r="B15" s="36">
        <f>SUM(B5:B14)</f>
        <v>46772</v>
      </c>
      <c r="C15" s="46"/>
      <c r="D15" s="36">
        <f>SUM(D5:D14)</f>
        <v>5532</v>
      </c>
      <c r="E15" s="46"/>
      <c r="F15" s="36">
        <f>SUM(F5:F14)</f>
        <v>7117</v>
      </c>
      <c r="G15" s="46"/>
      <c r="H15" s="36">
        <f>SUM(H5:H14)</f>
        <v>11638</v>
      </c>
      <c r="I15" s="46"/>
      <c r="J15" s="26"/>
      <c r="K15" s="26"/>
    </row>
    <row r="16" spans="1:12" x14ac:dyDescent="0.35">
      <c r="A16" s="9"/>
      <c r="B16" s="7"/>
      <c r="C16" s="7"/>
      <c r="D16" s="7"/>
      <c r="E16" s="7"/>
      <c r="F16" s="7"/>
      <c r="G16" s="7"/>
      <c r="H16" s="7"/>
      <c r="I16" s="7"/>
      <c r="J16" s="7"/>
      <c r="K16" s="8"/>
    </row>
    <row r="17" spans="1:11" x14ac:dyDescent="0.35">
      <c r="A17" s="9" t="s">
        <v>74</v>
      </c>
      <c r="B17" s="7">
        <v>1161</v>
      </c>
      <c r="C17" s="7">
        <v>1200</v>
      </c>
      <c r="D17" s="7">
        <v>108</v>
      </c>
      <c r="E17" s="7">
        <v>114</v>
      </c>
      <c r="F17" s="7">
        <v>161</v>
      </c>
      <c r="G17" s="7">
        <v>185</v>
      </c>
      <c r="H17" s="7">
        <v>302</v>
      </c>
      <c r="I17" s="7">
        <v>283</v>
      </c>
      <c r="J17" s="26"/>
      <c r="K17" s="27"/>
    </row>
    <row r="18" spans="1:11" x14ac:dyDescent="0.35">
      <c r="A18" s="9" t="s">
        <v>75</v>
      </c>
      <c r="B18" s="7">
        <v>14974</v>
      </c>
      <c r="C18" s="7">
        <v>15425</v>
      </c>
      <c r="D18" s="7">
        <v>2122</v>
      </c>
      <c r="E18" s="7">
        <v>2121</v>
      </c>
      <c r="F18" s="7">
        <v>2554</v>
      </c>
      <c r="G18" s="7">
        <v>2728</v>
      </c>
      <c r="H18" s="7">
        <v>3511</v>
      </c>
      <c r="I18" s="7">
        <v>3420</v>
      </c>
      <c r="J18" s="26"/>
      <c r="K18" s="27"/>
    </row>
    <row r="19" spans="1:11" x14ac:dyDescent="0.35">
      <c r="A19" s="9" t="s">
        <v>76</v>
      </c>
      <c r="B19" s="7">
        <v>560</v>
      </c>
      <c r="C19" s="7">
        <v>567</v>
      </c>
      <c r="D19" s="7">
        <v>105</v>
      </c>
      <c r="E19" s="7">
        <v>117</v>
      </c>
      <c r="F19" s="7">
        <v>77</v>
      </c>
      <c r="G19" s="7">
        <v>78</v>
      </c>
      <c r="H19" s="7">
        <v>166</v>
      </c>
      <c r="I19" s="7">
        <v>142</v>
      </c>
      <c r="J19" s="26"/>
      <c r="K19" s="27"/>
    </row>
    <row r="20" spans="1:11" x14ac:dyDescent="0.35">
      <c r="A20" s="9" t="s">
        <v>77</v>
      </c>
      <c r="B20" s="7">
        <v>1156</v>
      </c>
      <c r="C20" s="7">
        <v>1254</v>
      </c>
      <c r="D20" s="7">
        <v>111</v>
      </c>
      <c r="E20" s="7">
        <v>87</v>
      </c>
      <c r="F20" s="7">
        <v>164</v>
      </c>
      <c r="G20" s="7">
        <v>162</v>
      </c>
      <c r="H20" s="7">
        <v>317</v>
      </c>
      <c r="I20" s="7">
        <v>376</v>
      </c>
      <c r="J20" s="26"/>
      <c r="K20" s="27"/>
    </row>
    <row r="21" spans="1:11" x14ac:dyDescent="0.35">
      <c r="A21" s="9" t="s">
        <v>78</v>
      </c>
      <c r="B21" s="117">
        <v>2624</v>
      </c>
      <c r="C21" s="46"/>
      <c r="D21" s="46"/>
      <c r="E21" s="46"/>
      <c r="F21" s="46"/>
      <c r="G21" s="46"/>
      <c r="H21" s="46"/>
      <c r="I21" s="46"/>
      <c r="J21" s="26"/>
      <c r="K21" s="27"/>
    </row>
    <row r="22" spans="1:11" x14ac:dyDescent="0.35">
      <c r="A22" s="9" t="s">
        <v>79</v>
      </c>
      <c r="B22" s="7">
        <v>2011</v>
      </c>
      <c r="C22" s="7">
        <v>2043</v>
      </c>
      <c r="D22" s="7">
        <v>217</v>
      </c>
      <c r="E22" s="7">
        <v>227</v>
      </c>
      <c r="F22" s="7">
        <v>372</v>
      </c>
      <c r="G22" s="7">
        <v>403</v>
      </c>
      <c r="H22" s="7">
        <v>366</v>
      </c>
      <c r="I22" s="7">
        <v>326</v>
      </c>
      <c r="J22" s="26"/>
      <c r="K22" s="27"/>
    </row>
    <row r="23" spans="1:11" x14ac:dyDescent="0.35">
      <c r="A23" s="9" t="s">
        <v>80</v>
      </c>
      <c r="B23" s="7">
        <v>786</v>
      </c>
      <c r="C23" s="7">
        <v>897</v>
      </c>
      <c r="D23" s="7">
        <v>35</v>
      </c>
      <c r="E23" s="46"/>
      <c r="F23" s="7">
        <v>90</v>
      </c>
      <c r="G23" s="46"/>
      <c r="H23" s="7">
        <v>204</v>
      </c>
      <c r="I23" s="46"/>
      <c r="J23" s="26"/>
      <c r="K23" s="27"/>
    </row>
    <row r="24" spans="1:11" x14ac:dyDescent="0.35">
      <c r="A24" s="9" t="s">
        <v>81</v>
      </c>
      <c r="B24" s="96">
        <v>3995</v>
      </c>
      <c r="C24" s="89">
        <v>4021</v>
      </c>
      <c r="D24" s="96">
        <v>561</v>
      </c>
      <c r="E24" s="89">
        <v>486</v>
      </c>
      <c r="F24" s="96">
        <v>593</v>
      </c>
      <c r="G24" s="89">
        <v>684</v>
      </c>
      <c r="H24" s="96">
        <v>1067</v>
      </c>
      <c r="I24" s="89">
        <v>1068</v>
      </c>
      <c r="J24" s="26"/>
      <c r="K24" s="27"/>
    </row>
    <row r="25" spans="1:11" x14ac:dyDescent="0.35">
      <c r="A25" s="9" t="s">
        <v>82</v>
      </c>
      <c r="B25" s="7">
        <v>1841</v>
      </c>
      <c r="C25" s="7">
        <v>1955</v>
      </c>
      <c r="D25" s="7">
        <v>140</v>
      </c>
      <c r="E25" s="7">
        <v>158</v>
      </c>
      <c r="F25" s="7">
        <v>267</v>
      </c>
      <c r="G25" s="7">
        <v>204</v>
      </c>
      <c r="H25" s="7">
        <v>498</v>
      </c>
      <c r="I25" s="7">
        <v>631</v>
      </c>
      <c r="J25" s="26"/>
      <c r="K25" s="27"/>
    </row>
    <row r="26" spans="1:11" x14ac:dyDescent="0.35">
      <c r="A26" s="9" t="s">
        <v>83</v>
      </c>
      <c r="B26" s="7">
        <v>1944</v>
      </c>
      <c r="C26" s="7">
        <v>1920</v>
      </c>
      <c r="D26" s="7">
        <v>227</v>
      </c>
      <c r="E26" s="7">
        <v>167</v>
      </c>
      <c r="F26" s="7">
        <v>253</v>
      </c>
      <c r="G26" s="7">
        <v>362</v>
      </c>
      <c r="H26" s="7">
        <v>471</v>
      </c>
      <c r="I26" s="7">
        <v>371</v>
      </c>
      <c r="J26" s="26"/>
      <c r="K26" s="27"/>
    </row>
    <row r="27" spans="1:11" x14ac:dyDescent="0.35">
      <c r="A27" s="9" t="s">
        <v>84</v>
      </c>
      <c r="B27" s="7">
        <v>387</v>
      </c>
      <c r="C27" s="7">
        <v>426</v>
      </c>
      <c r="D27" s="7">
        <v>29</v>
      </c>
      <c r="E27" s="7">
        <v>34</v>
      </c>
      <c r="F27" s="7">
        <v>33</v>
      </c>
      <c r="G27" s="7">
        <v>49</v>
      </c>
      <c r="H27" s="7">
        <v>114</v>
      </c>
      <c r="I27" s="7">
        <v>110</v>
      </c>
      <c r="J27" s="26"/>
      <c r="K27" s="27"/>
    </row>
    <row r="28" spans="1:11" x14ac:dyDescent="0.35">
      <c r="A28" s="9" t="s">
        <v>85</v>
      </c>
      <c r="B28" s="7">
        <v>1317</v>
      </c>
      <c r="C28" s="7">
        <v>1358</v>
      </c>
      <c r="D28" s="7">
        <v>97</v>
      </c>
      <c r="E28" s="46"/>
      <c r="F28" s="7">
        <v>177</v>
      </c>
      <c r="G28" s="46"/>
      <c r="H28" s="7">
        <v>382</v>
      </c>
      <c r="I28" s="46"/>
      <c r="J28" s="26"/>
      <c r="K28" s="27"/>
    </row>
    <row r="29" spans="1:11" x14ac:dyDescent="0.35">
      <c r="A29" s="9" t="s">
        <v>86</v>
      </c>
      <c r="B29" s="7">
        <v>908</v>
      </c>
      <c r="C29" s="7">
        <v>925</v>
      </c>
      <c r="D29" s="7">
        <v>133</v>
      </c>
      <c r="E29" s="7">
        <v>124</v>
      </c>
      <c r="F29" s="7">
        <v>138</v>
      </c>
      <c r="G29" s="7">
        <v>132</v>
      </c>
      <c r="H29" s="7">
        <v>242</v>
      </c>
      <c r="I29" s="7">
        <v>244</v>
      </c>
      <c r="J29" s="26"/>
      <c r="K29" s="27"/>
    </row>
    <row r="30" spans="1:11" x14ac:dyDescent="0.35">
      <c r="A30" s="9" t="s">
        <v>87</v>
      </c>
      <c r="B30" s="7">
        <v>615</v>
      </c>
      <c r="C30" s="7">
        <v>609</v>
      </c>
      <c r="D30" s="7">
        <v>53</v>
      </c>
      <c r="E30" s="7">
        <v>35</v>
      </c>
      <c r="F30" s="7">
        <v>94</v>
      </c>
      <c r="G30" s="7">
        <v>64</v>
      </c>
      <c r="H30" s="7">
        <v>166</v>
      </c>
      <c r="I30" s="7">
        <v>209</v>
      </c>
      <c r="J30" s="26"/>
      <c r="K30" s="27"/>
    </row>
    <row r="31" spans="1:11" x14ac:dyDescent="0.35">
      <c r="A31" s="9" t="s">
        <v>88</v>
      </c>
      <c r="B31" s="7">
        <v>413</v>
      </c>
      <c r="C31" s="7">
        <v>478</v>
      </c>
      <c r="D31" s="7">
        <v>52</v>
      </c>
      <c r="E31" s="7">
        <v>79</v>
      </c>
      <c r="F31" s="7">
        <v>62</v>
      </c>
      <c r="G31" s="7">
        <v>74</v>
      </c>
      <c r="H31" s="7">
        <v>97</v>
      </c>
      <c r="I31" s="7">
        <v>95</v>
      </c>
      <c r="J31" s="26"/>
      <c r="K31" s="27"/>
    </row>
    <row r="32" spans="1:11" x14ac:dyDescent="0.35">
      <c r="A32" s="9" t="s">
        <v>89</v>
      </c>
      <c r="B32" s="118">
        <v>554</v>
      </c>
      <c r="C32" s="111"/>
      <c r="D32" s="111"/>
      <c r="E32" s="111"/>
      <c r="F32" s="111"/>
      <c r="G32" s="111"/>
      <c r="H32" s="111"/>
      <c r="I32" s="111"/>
      <c r="J32" s="26"/>
      <c r="K32" s="27"/>
    </row>
    <row r="33" spans="1:11" x14ac:dyDescent="0.35">
      <c r="A33" s="9" t="s">
        <v>62</v>
      </c>
      <c r="B33" s="7">
        <v>339</v>
      </c>
      <c r="C33" s="7">
        <v>347</v>
      </c>
      <c r="D33" s="7">
        <v>14</v>
      </c>
      <c r="E33" s="7">
        <v>3</v>
      </c>
      <c r="F33" s="7">
        <v>30</v>
      </c>
      <c r="G33" s="7">
        <v>34</v>
      </c>
      <c r="H33" s="7">
        <v>100</v>
      </c>
      <c r="I33" s="7">
        <v>101</v>
      </c>
      <c r="J33" s="26"/>
      <c r="K33" s="27"/>
    </row>
    <row r="34" spans="1:11" x14ac:dyDescent="0.35">
      <c r="A34" s="71" t="s">
        <v>118</v>
      </c>
      <c r="B34" s="36">
        <f>SUM(B17:B33)</f>
        <v>35585</v>
      </c>
      <c r="C34" s="46"/>
      <c r="D34" s="36">
        <f>SUM(D17:D33)</f>
        <v>4004</v>
      </c>
      <c r="E34" s="46"/>
      <c r="F34" s="36">
        <f>SUM(F17:F33)</f>
        <v>5065</v>
      </c>
      <c r="G34" s="46"/>
      <c r="H34" s="36">
        <f>SUM(H17:H33)</f>
        <v>8003</v>
      </c>
      <c r="I34" s="46"/>
      <c r="J34" s="26"/>
      <c r="K34" s="26"/>
    </row>
    <row r="35" spans="1:11" x14ac:dyDescent="0.35">
      <c r="A35" s="9"/>
      <c r="B35" s="7"/>
      <c r="C35" s="7"/>
      <c r="D35" s="7"/>
      <c r="E35" s="7"/>
      <c r="F35" s="7"/>
      <c r="G35" s="7"/>
      <c r="H35" s="7"/>
      <c r="I35" s="7"/>
      <c r="J35" s="26"/>
      <c r="K35" s="26"/>
    </row>
    <row r="36" spans="1:11" x14ac:dyDescent="0.35">
      <c r="A36" s="71" t="s">
        <v>12</v>
      </c>
      <c r="B36" s="36">
        <f>B15+B34</f>
        <v>82357</v>
      </c>
      <c r="C36" s="46"/>
      <c r="D36" s="36">
        <f>D15+D34</f>
        <v>9536</v>
      </c>
      <c r="E36" s="46"/>
      <c r="F36" s="36">
        <f>F15+F34</f>
        <v>12182</v>
      </c>
      <c r="G36" s="46"/>
      <c r="H36" s="36">
        <f>H15+H34</f>
        <v>19641</v>
      </c>
      <c r="I36" s="46"/>
      <c r="J36" s="26"/>
      <c r="K36" s="26"/>
    </row>
    <row r="37" spans="1:11" x14ac:dyDescent="0.35">
      <c r="A37" s="9"/>
      <c r="B37" s="2"/>
      <c r="C37" s="2"/>
      <c r="D37" s="2"/>
      <c r="E37" s="2"/>
      <c r="F37" s="2"/>
      <c r="G37" s="2"/>
      <c r="H37" s="2"/>
      <c r="I37" s="2"/>
      <c r="J37" s="2"/>
      <c r="K37" s="15"/>
    </row>
    <row r="38" spans="1:11" ht="15" thickBot="1" x14ac:dyDescent="0.4">
      <c r="A38" s="33" t="s">
        <v>162</v>
      </c>
      <c r="B38" s="105"/>
      <c r="C38" s="135">
        <v>358512</v>
      </c>
      <c r="D38" s="105"/>
      <c r="E38" s="135">
        <v>28544</v>
      </c>
      <c r="F38" s="105"/>
      <c r="G38" s="137"/>
      <c r="H38" s="105"/>
      <c r="I38" s="135">
        <v>86008</v>
      </c>
      <c r="J38" s="105"/>
      <c r="K38" s="134"/>
    </row>
    <row r="39" spans="1:11" ht="15" thickBot="1" x14ac:dyDescent="0.4">
      <c r="A39" s="33" t="s">
        <v>161</v>
      </c>
      <c r="B39" s="105"/>
      <c r="C39" s="132">
        <v>411762</v>
      </c>
      <c r="D39" s="105"/>
      <c r="E39" s="131">
        <v>41927</v>
      </c>
      <c r="F39" s="105"/>
      <c r="G39" s="138"/>
      <c r="H39" s="105"/>
      <c r="I39" s="131">
        <v>96791</v>
      </c>
      <c r="J39" s="105"/>
      <c r="K39" s="73"/>
    </row>
    <row r="40" spans="1:11" ht="15" thickBot="1" x14ac:dyDescent="0.4"/>
    <row r="41" spans="1:11" ht="43.5" thickBot="1" x14ac:dyDescent="0.4">
      <c r="A41" s="130" t="s">
        <v>158</v>
      </c>
    </row>
  </sheetData>
  <mergeCells count="7">
    <mergeCell ref="B3:K3"/>
    <mergeCell ref="A1:K1"/>
    <mergeCell ref="B2:C2"/>
    <mergeCell ref="D2:E2"/>
    <mergeCell ref="F2:G2"/>
    <mergeCell ref="H2:I2"/>
    <mergeCell ref="J2:K2"/>
  </mergeCells>
  <pageMargins left="0.7" right="0.7" top="0.75" bottom="0.75" header="0.3" footer="0.3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opLeftCell="B1" workbookViewId="0">
      <selection activeCell="H13" sqref="H13"/>
    </sheetView>
  </sheetViews>
  <sheetFormatPr defaultRowHeight="14.5" x14ac:dyDescent="0.35"/>
  <cols>
    <col min="1" max="1" width="34.453125" bestFit="1" customWidth="1"/>
    <col min="2" max="2" width="19" customWidth="1"/>
    <col min="3" max="3" width="18.453125" customWidth="1"/>
    <col min="4" max="4" width="13.26953125" customWidth="1"/>
    <col min="5" max="5" width="15.1796875" customWidth="1"/>
    <col min="6" max="6" width="13.81640625" customWidth="1"/>
    <col min="7" max="7" width="12.81640625" customWidth="1"/>
    <col min="8" max="8" width="15.7265625" customWidth="1"/>
    <col min="9" max="9" width="16.1796875" customWidth="1"/>
    <col min="10" max="10" width="19.453125" customWidth="1"/>
  </cols>
  <sheetData>
    <row r="1" spans="1:10" ht="45.75" customHeight="1" thickBot="1" x14ac:dyDescent="0.4">
      <c r="A1" s="153" t="s">
        <v>97</v>
      </c>
      <c r="B1" s="154"/>
      <c r="C1" s="154"/>
      <c r="D1" s="154"/>
      <c r="E1" s="154"/>
      <c r="F1" s="154"/>
      <c r="G1" s="154"/>
      <c r="H1" s="154"/>
      <c r="I1" s="155"/>
      <c r="J1" s="156"/>
    </row>
    <row r="2" spans="1:10" ht="44" thickBot="1" x14ac:dyDescent="0.4">
      <c r="A2" s="1"/>
      <c r="B2" s="14" t="s">
        <v>98</v>
      </c>
      <c r="C2" s="14" t="s">
        <v>99</v>
      </c>
      <c r="D2" s="151" t="s">
        <v>100</v>
      </c>
      <c r="E2" s="152"/>
      <c r="F2" s="151" t="s">
        <v>101</v>
      </c>
      <c r="G2" s="152"/>
      <c r="H2" s="14" t="s">
        <v>102</v>
      </c>
      <c r="I2" s="14" t="s">
        <v>103</v>
      </c>
      <c r="J2" s="14" t="s">
        <v>104</v>
      </c>
    </row>
    <row r="3" spans="1:10" ht="42.5" thickBot="1" x14ac:dyDescent="0.4">
      <c r="A3" s="50"/>
      <c r="B3" s="51" t="s">
        <v>35</v>
      </c>
      <c r="C3" s="51" t="s">
        <v>35</v>
      </c>
      <c r="D3" s="51" t="s">
        <v>105</v>
      </c>
      <c r="E3" s="51" t="s">
        <v>106</v>
      </c>
      <c r="F3" s="51" t="s">
        <v>107</v>
      </c>
      <c r="G3" s="51" t="s">
        <v>108</v>
      </c>
      <c r="H3" s="51" t="s">
        <v>109</v>
      </c>
      <c r="I3" s="51" t="s">
        <v>109</v>
      </c>
      <c r="J3" s="51" t="s">
        <v>109</v>
      </c>
    </row>
    <row r="4" spans="1:10" ht="48" customHeight="1" thickBot="1" x14ac:dyDescent="0.4">
      <c r="A4" s="79" t="s">
        <v>147</v>
      </c>
      <c r="B4" s="52">
        <v>10614</v>
      </c>
      <c r="C4" s="52">
        <v>2599</v>
      </c>
      <c r="D4" s="53">
        <v>519.44000000000005</v>
      </c>
      <c r="E4" s="53">
        <v>428.9</v>
      </c>
      <c r="F4" s="54">
        <v>2.41</v>
      </c>
      <c r="G4" s="54">
        <v>2.1800000000000002</v>
      </c>
      <c r="H4" s="52">
        <v>4930</v>
      </c>
      <c r="I4" s="52">
        <v>10082</v>
      </c>
      <c r="J4" s="52">
        <v>2620</v>
      </c>
    </row>
    <row r="5" spans="1:10" ht="47.25" customHeight="1" thickBot="1" x14ac:dyDescent="0.4">
      <c r="A5" s="79" t="s">
        <v>148</v>
      </c>
      <c r="B5" s="52">
        <v>14533</v>
      </c>
      <c r="C5" s="52">
        <v>3026</v>
      </c>
      <c r="D5" s="53">
        <v>607.86</v>
      </c>
      <c r="E5" s="53">
        <v>387.86</v>
      </c>
      <c r="F5" s="54">
        <v>3.19</v>
      </c>
      <c r="G5" s="54">
        <v>1.98</v>
      </c>
      <c r="H5" s="52">
        <v>5706</v>
      </c>
      <c r="I5" s="52">
        <v>15239</v>
      </c>
      <c r="J5" s="52">
        <v>2790</v>
      </c>
    </row>
    <row r="6" spans="1:10" ht="45.75" customHeight="1" thickBot="1" x14ac:dyDescent="0.4">
      <c r="A6" s="80" t="s">
        <v>110</v>
      </c>
      <c r="B6" s="55">
        <v>25147</v>
      </c>
      <c r="C6" s="55">
        <v>5625</v>
      </c>
      <c r="D6" s="55">
        <v>563.02</v>
      </c>
      <c r="E6" s="55">
        <v>402.31</v>
      </c>
      <c r="F6" s="55">
        <v>2.8</v>
      </c>
      <c r="G6" s="55">
        <v>2.0499999999999998</v>
      </c>
      <c r="H6" s="56">
        <v>10636</v>
      </c>
      <c r="I6" s="56">
        <v>25321</v>
      </c>
      <c r="J6" s="56">
        <v>5410</v>
      </c>
    </row>
    <row r="7" spans="1:10" ht="40.5" customHeight="1" thickBot="1" x14ac:dyDescent="0.4">
      <c r="A7" s="81" t="s">
        <v>149</v>
      </c>
      <c r="B7" s="57">
        <v>119312</v>
      </c>
      <c r="C7" s="57">
        <v>33078</v>
      </c>
      <c r="D7" s="58">
        <v>650</v>
      </c>
      <c r="E7" s="58">
        <v>420</v>
      </c>
      <c r="F7" s="57">
        <v>2.27</v>
      </c>
      <c r="G7" s="57">
        <v>2.06</v>
      </c>
      <c r="H7" s="59">
        <v>44464</v>
      </c>
      <c r="I7" s="59">
        <v>126921</v>
      </c>
      <c r="J7" s="59">
        <v>31765</v>
      </c>
    </row>
    <row r="8" spans="1:10" ht="41.25" customHeight="1" thickBot="1" x14ac:dyDescent="0.4">
      <c r="A8" s="82" t="s">
        <v>150</v>
      </c>
      <c r="B8" s="60">
        <v>110530</v>
      </c>
      <c r="C8" s="60">
        <v>28297</v>
      </c>
      <c r="D8" s="61">
        <v>626.899</v>
      </c>
      <c r="E8" s="61">
        <v>539.024</v>
      </c>
      <c r="F8" s="60">
        <v>2.653</v>
      </c>
      <c r="G8" s="60">
        <v>2.448</v>
      </c>
      <c r="H8" s="59">
        <v>41179</v>
      </c>
      <c r="I8" s="59">
        <v>115379</v>
      </c>
      <c r="J8" s="59">
        <v>28368</v>
      </c>
    </row>
    <row r="9" spans="1:10" x14ac:dyDescent="0.35">
      <c r="A9" s="62" t="s">
        <v>111</v>
      </c>
      <c r="B9" s="63"/>
    </row>
    <row r="10" spans="1:10" x14ac:dyDescent="0.35">
      <c r="A10" s="64" t="s">
        <v>112</v>
      </c>
      <c r="B10" s="63"/>
    </row>
    <row r="11" spans="1:10" x14ac:dyDescent="0.35">
      <c r="A11" s="62" t="s">
        <v>113</v>
      </c>
      <c r="B11" s="63"/>
    </row>
    <row r="12" spans="1:10" x14ac:dyDescent="0.35">
      <c r="A12" s="65" t="s">
        <v>114</v>
      </c>
    </row>
    <row r="13" spans="1:10" x14ac:dyDescent="0.35">
      <c r="A13" s="62" t="s">
        <v>115</v>
      </c>
    </row>
    <row r="14" spans="1:10" x14ac:dyDescent="0.35">
      <c r="A14" s="64" t="s">
        <v>116</v>
      </c>
    </row>
  </sheetData>
  <mergeCells count="3">
    <mergeCell ref="D2:E2"/>
    <mergeCell ref="F2:G2"/>
    <mergeCell ref="A1:J1"/>
  </mergeCells>
  <pageMargins left="0.7" right="0.7" top="0.75" bottom="0.75" header="0.3" footer="0.3"/>
  <pageSetup paperSize="9" scale="7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zoomScale="140" zoomScaleNormal="140" workbookViewId="0">
      <selection activeCell="A61" sqref="A61"/>
    </sheetView>
  </sheetViews>
  <sheetFormatPr defaultRowHeight="14.5" x14ac:dyDescent="0.35"/>
  <cols>
    <col min="1" max="1" width="31" bestFit="1" customWidth="1"/>
    <col min="2" max="4" width="18.7265625" customWidth="1"/>
  </cols>
  <sheetData>
    <row r="1" spans="1:4" ht="34.5" customHeight="1" x14ac:dyDescent="0.35">
      <c r="A1" s="149" t="s">
        <v>157</v>
      </c>
      <c r="B1" s="149"/>
      <c r="C1" s="149"/>
      <c r="D1" s="149"/>
    </row>
    <row r="2" spans="1:4" x14ac:dyDescent="0.35">
      <c r="A2" s="3"/>
      <c r="B2" s="103" t="s">
        <v>8</v>
      </c>
      <c r="C2" s="103" t="s">
        <v>9</v>
      </c>
      <c r="D2" s="103" t="s">
        <v>10</v>
      </c>
    </row>
    <row r="3" spans="1:4" x14ac:dyDescent="0.35">
      <c r="A3" s="3"/>
      <c r="B3" s="157" t="s">
        <v>11</v>
      </c>
      <c r="C3" s="157"/>
      <c r="D3" s="157"/>
    </row>
    <row r="4" spans="1:4" x14ac:dyDescent="0.35">
      <c r="A4" s="3"/>
      <c r="B4" s="3"/>
      <c r="C4" s="3"/>
      <c r="D4" s="3"/>
    </row>
    <row r="5" spans="1:4" x14ac:dyDescent="0.35">
      <c r="A5" s="3" t="str">
        <f>'[1]pop. residente'!A5</f>
        <v>BOZZOLO</v>
      </c>
      <c r="B5" s="38">
        <v>24</v>
      </c>
      <c r="C5" s="38">
        <v>4</v>
      </c>
      <c r="D5" s="38">
        <v>2</v>
      </c>
    </row>
    <row r="6" spans="1:4" x14ac:dyDescent="0.35">
      <c r="A6" s="112" t="s">
        <v>120</v>
      </c>
      <c r="B6" s="83">
        <v>38</v>
      </c>
      <c r="C6" s="83">
        <v>0</v>
      </c>
      <c r="D6" s="83">
        <v>0</v>
      </c>
    </row>
    <row r="7" spans="1:4" x14ac:dyDescent="0.35">
      <c r="A7" s="3" t="str">
        <f>'[1]pop. residente'!A6</f>
        <v>COMMESSAGGIO</v>
      </c>
      <c r="B7" s="41">
        <v>11</v>
      </c>
      <c r="C7" s="41">
        <v>0</v>
      </c>
      <c r="D7" s="41">
        <v>1</v>
      </c>
    </row>
    <row r="8" spans="1:4" x14ac:dyDescent="0.35">
      <c r="A8" s="112" t="s">
        <v>121</v>
      </c>
      <c r="B8" s="83">
        <v>12</v>
      </c>
      <c r="C8" s="83">
        <v>0</v>
      </c>
      <c r="D8" s="83">
        <v>0</v>
      </c>
    </row>
    <row r="9" spans="1:4" x14ac:dyDescent="0.35">
      <c r="A9" s="3" t="str">
        <f>'[1]pop. residente'!A7</f>
        <v>DOSOLO</v>
      </c>
      <c r="B9" s="38">
        <v>30</v>
      </c>
      <c r="C9" s="38">
        <v>0</v>
      </c>
      <c r="D9" s="38">
        <v>1</v>
      </c>
    </row>
    <row r="10" spans="1:4" x14ac:dyDescent="0.35">
      <c r="A10" s="112" t="s">
        <v>122</v>
      </c>
      <c r="B10" s="83">
        <v>2</v>
      </c>
      <c r="C10" s="83">
        <v>0</v>
      </c>
      <c r="D10" s="83">
        <v>0</v>
      </c>
    </row>
    <row r="11" spans="1:4" x14ac:dyDescent="0.35">
      <c r="A11" s="2" t="str">
        <f>'[1]pop. residente'!A8</f>
        <v>GAZZUOLO</v>
      </c>
      <c r="B11" s="7">
        <v>30</v>
      </c>
      <c r="C11" s="7">
        <v>0</v>
      </c>
      <c r="D11" s="7">
        <v>1</v>
      </c>
    </row>
    <row r="12" spans="1:4" x14ac:dyDescent="0.35">
      <c r="A12" s="86" t="s">
        <v>123</v>
      </c>
      <c r="B12" s="84">
        <v>12</v>
      </c>
      <c r="C12" s="84">
        <v>0</v>
      </c>
      <c r="D12" s="84">
        <v>0</v>
      </c>
    </row>
    <row r="13" spans="1:4" x14ac:dyDescent="0.35">
      <c r="A13" s="2" t="str">
        <f>'[1]pop. residente'!A9</f>
        <v>MARCARIA</v>
      </c>
      <c r="B13" s="7">
        <v>25</v>
      </c>
      <c r="C13" s="7">
        <v>0</v>
      </c>
      <c r="D13" s="7">
        <v>2</v>
      </c>
    </row>
    <row r="14" spans="1:4" x14ac:dyDescent="0.35">
      <c r="A14" s="86" t="s">
        <v>124</v>
      </c>
      <c r="B14" s="84">
        <v>25</v>
      </c>
      <c r="C14" s="84">
        <v>0</v>
      </c>
      <c r="D14" s="84">
        <v>0</v>
      </c>
    </row>
    <row r="15" spans="1:4" x14ac:dyDescent="0.35">
      <c r="A15" s="2" t="str">
        <f>'[1]pop. residente'!A10</f>
        <v>POMPONESCO</v>
      </c>
      <c r="B15" s="7">
        <v>13</v>
      </c>
      <c r="C15" s="7">
        <v>0</v>
      </c>
      <c r="D15" s="7">
        <v>1</v>
      </c>
    </row>
    <row r="16" spans="1:4" x14ac:dyDescent="0.35">
      <c r="A16" s="86" t="s">
        <v>125</v>
      </c>
      <c r="B16" s="84">
        <v>0</v>
      </c>
      <c r="C16" s="84">
        <v>0</v>
      </c>
      <c r="D16" s="84">
        <v>0</v>
      </c>
    </row>
    <row r="17" spans="1:4" x14ac:dyDescent="0.35">
      <c r="A17" s="2" t="str">
        <f>'[1]pop. residente'!A11</f>
        <v>RIVAROLO MANTOVANO</v>
      </c>
      <c r="B17" s="24">
        <v>31</v>
      </c>
      <c r="C17" s="24">
        <v>0</v>
      </c>
      <c r="D17" s="24">
        <v>0</v>
      </c>
    </row>
    <row r="18" spans="1:4" x14ac:dyDescent="0.35">
      <c r="A18" s="86" t="s">
        <v>126</v>
      </c>
      <c r="B18" s="76">
        <v>20</v>
      </c>
      <c r="C18" s="76">
        <v>0</v>
      </c>
      <c r="D18" s="76">
        <v>0</v>
      </c>
    </row>
    <row r="19" spans="1:4" x14ac:dyDescent="0.35">
      <c r="A19" s="2" t="str">
        <f>'[1]pop. residente'!A12</f>
        <v>SABBIONETA</v>
      </c>
      <c r="B19" s="7">
        <v>33</v>
      </c>
      <c r="C19" s="7">
        <v>0</v>
      </c>
      <c r="D19" s="7">
        <v>1</v>
      </c>
    </row>
    <row r="20" spans="1:4" x14ac:dyDescent="0.35">
      <c r="A20" s="86" t="s">
        <v>127</v>
      </c>
      <c r="B20" s="84">
        <v>8</v>
      </c>
      <c r="C20" s="84">
        <v>0</v>
      </c>
      <c r="D20" s="84">
        <v>0</v>
      </c>
    </row>
    <row r="21" spans="1:4" x14ac:dyDescent="0.35">
      <c r="A21" s="2" t="str">
        <f>'[1]pop. residente'!A13</f>
        <v>SAN MARTINO DALL'ARGINE</v>
      </c>
      <c r="B21" s="7">
        <v>15</v>
      </c>
      <c r="C21" s="7">
        <v>0</v>
      </c>
      <c r="D21" s="7">
        <v>0</v>
      </c>
    </row>
    <row r="22" spans="1:4" x14ac:dyDescent="0.35">
      <c r="A22" s="86" t="s">
        <v>128</v>
      </c>
      <c r="B22" s="84">
        <v>0</v>
      </c>
      <c r="C22" s="84">
        <v>0</v>
      </c>
      <c r="D22" s="84">
        <v>0</v>
      </c>
    </row>
    <row r="23" spans="1:4" x14ac:dyDescent="0.35">
      <c r="A23" s="2" t="str">
        <f>'[1]pop. residente'!A14</f>
        <v xml:space="preserve">VIADANA </v>
      </c>
      <c r="B23" s="24">
        <v>80</v>
      </c>
      <c r="C23" s="24">
        <v>6</v>
      </c>
      <c r="D23" s="24">
        <v>1</v>
      </c>
    </row>
    <row r="24" spans="1:4" x14ac:dyDescent="0.35">
      <c r="A24" s="86" t="s">
        <v>129</v>
      </c>
      <c r="B24" s="76">
        <v>116</v>
      </c>
      <c r="C24" s="76">
        <v>0</v>
      </c>
      <c r="D24" s="76">
        <v>0</v>
      </c>
    </row>
    <row r="25" spans="1:4" x14ac:dyDescent="0.35">
      <c r="A25" s="40" t="s">
        <v>151</v>
      </c>
      <c r="B25" s="36">
        <f>SUM(B5:B24)</f>
        <v>525</v>
      </c>
      <c r="C25" s="36">
        <f>SUM(C5:C24)</f>
        <v>10</v>
      </c>
      <c r="D25" s="36">
        <f>SUM(D5:D24)</f>
        <v>10</v>
      </c>
    </row>
    <row r="26" spans="1:4" x14ac:dyDescent="0.35">
      <c r="A26" s="2"/>
      <c r="B26" s="7"/>
      <c r="C26" s="7"/>
      <c r="D26" s="7"/>
    </row>
    <row r="27" spans="1:4" x14ac:dyDescent="0.35">
      <c r="A27" s="2" t="str">
        <f>'[1]pop. residente'!A19</f>
        <v>CALVATONE</v>
      </c>
      <c r="B27" s="7">
        <v>0</v>
      </c>
      <c r="C27" s="7">
        <v>0</v>
      </c>
      <c r="D27" s="7">
        <v>0</v>
      </c>
    </row>
    <row r="28" spans="1:4" x14ac:dyDescent="0.35">
      <c r="A28" s="86" t="s">
        <v>130</v>
      </c>
      <c r="B28" s="84">
        <v>0</v>
      </c>
      <c r="C28" s="84">
        <v>0</v>
      </c>
      <c r="D28" s="84">
        <v>0</v>
      </c>
    </row>
    <row r="29" spans="1:4" x14ac:dyDescent="0.35">
      <c r="A29" s="2" t="str">
        <f>'[1]pop. residente'!A20</f>
        <v>CASALMAGGIORE</v>
      </c>
      <c r="B29" s="7">
        <v>80</v>
      </c>
      <c r="C29" s="7">
        <v>0</v>
      </c>
      <c r="D29" s="7">
        <v>0</v>
      </c>
    </row>
    <row r="30" spans="1:4" x14ac:dyDescent="0.35">
      <c r="A30" s="86" t="s">
        <v>131</v>
      </c>
      <c r="B30" s="84">
        <v>274</v>
      </c>
      <c r="C30" s="84">
        <v>0</v>
      </c>
      <c r="D30" s="84">
        <v>0</v>
      </c>
    </row>
    <row r="31" spans="1:4" x14ac:dyDescent="0.35">
      <c r="A31" s="2" t="str">
        <f>'[1]pop. residente'!A21</f>
        <v>CASTELDIDONE</v>
      </c>
      <c r="B31" s="7">
        <v>0</v>
      </c>
      <c r="C31" s="7">
        <v>7</v>
      </c>
      <c r="D31" s="7">
        <v>0</v>
      </c>
    </row>
    <row r="32" spans="1:4" x14ac:dyDescent="0.35">
      <c r="A32" s="86" t="s">
        <v>132</v>
      </c>
      <c r="B32" s="84">
        <v>0</v>
      </c>
      <c r="C32" s="84">
        <v>0</v>
      </c>
      <c r="D32" s="84">
        <v>0</v>
      </c>
    </row>
    <row r="33" spans="1:5" x14ac:dyDescent="0.35">
      <c r="A33" s="2" t="str">
        <f>'[1]pop. residente'!A22</f>
        <v>CINGIA DE' BOTTI</v>
      </c>
      <c r="B33" s="24">
        <v>8</v>
      </c>
      <c r="C33" s="24">
        <v>0</v>
      </c>
      <c r="D33" s="24">
        <v>0</v>
      </c>
      <c r="E33" s="114"/>
    </row>
    <row r="34" spans="1:5" x14ac:dyDescent="0.35">
      <c r="A34" s="86" t="s">
        <v>133</v>
      </c>
      <c r="B34" s="76">
        <v>14</v>
      </c>
      <c r="C34" s="76">
        <v>0</v>
      </c>
      <c r="D34" s="76">
        <v>0</v>
      </c>
    </row>
    <row r="35" spans="1:5" x14ac:dyDescent="0.35">
      <c r="A35" s="2" t="str">
        <f>'[1]pop. residente'!A23</f>
        <v>GUSSOLA</v>
      </c>
      <c r="B35" s="24">
        <v>31</v>
      </c>
      <c r="C35" s="24">
        <v>0</v>
      </c>
      <c r="D35" s="24">
        <v>0</v>
      </c>
    </row>
    <row r="36" spans="1:5" x14ac:dyDescent="0.35">
      <c r="A36" s="86" t="s">
        <v>134</v>
      </c>
      <c r="B36" s="76">
        <v>31</v>
      </c>
      <c r="C36" s="76">
        <v>0</v>
      </c>
      <c r="D36" s="76">
        <v>0</v>
      </c>
    </row>
    <row r="37" spans="1:5" x14ac:dyDescent="0.35">
      <c r="A37" s="2" t="str">
        <f>'[1]pop. residente'!A24</f>
        <v>MARTIGNANA DI PO</v>
      </c>
      <c r="B37" s="89">
        <v>0</v>
      </c>
      <c r="C37" s="24">
        <v>16</v>
      </c>
      <c r="D37" s="24">
        <v>0</v>
      </c>
    </row>
    <row r="38" spans="1:5" x14ac:dyDescent="0.35">
      <c r="A38" s="86" t="s">
        <v>135</v>
      </c>
      <c r="B38" s="76">
        <v>12</v>
      </c>
      <c r="C38" s="76">
        <v>0</v>
      </c>
      <c r="D38" s="76">
        <v>0</v>
      </c>
    </row>
    <row r="39" spans="1:5" x14ac:dyDescent="0.35">
      <c r="A39" s="2" t="str">
        <f>'[1]pop. residente'!A25</f>
        <v>MOTTA BALUFFI</v>
      </c>
      <c r="B39" s="24">
        <v>8</v>
      </c>
      <c r="C39" s="24">
        <v>0</v>
      </c>
      <c r="D39" s="24">
        <v>0</v>
      </c>
    </row>
    <row r="40" spans="1:5" x14ac:dyDescent="0.35">
      <c r="A40" s="86" t="s">
        <v>136</v>
      </c>
      <c r="B40" s="76">
        <v>0</v>
      </c>
      <c r="C40" s="76">
        <v>0</v>
      </c>
      <c r="D40" s="76">
        <v>0</v>
      </c>
    </row>
    <row r="41" spans="1:5" x14ac:dyDescent="0.35">
      <c r="A41" s="2" t="str">
        <f>'[1]pop. residente'!A26</f>
        <v>PIADENA DRIZZONA</v>
      </c>
      <c r="B41" s="7">
        <v>0</v>
      </c>
      <c r="C41" s="7">
        <v>0</v>
      </c>
      <c r="D41" s="7">
        <v>0</v>
      </c>
    </row>
    <row r="42" spans="1:5" x14ac:dyDescent="0.35">
      <c r="A42" s="86" t="s">
        <v>137</v>
      </c>
      <c r="B42" s="84">
        <v>77</v>
      </c>
      <c r="C42" s="84">
        <v>0</v>
      </c>
      <c r="D42" s="84">
        <v>0</v>
      </c>
    </row>
    <row r="43" spans="1:5" x14ac:dyDescent="0.35">
      <c r="A43" s="2" t="str">
        <f>'[1]pop. residente'!A27</f>
        <v>RIVAROLO DEL RE ED UNITI</v>
      </c>
      <c r="B43" s="7">
        <v>6</v>
      </c>
      <c r="C43" s="7">
        <v>0</v>
      </c>
      <c r="D43" s="7">
        <v>0</v>
      </c>
    </row>
    <row r="44" spans="1:5" x14ac:dyDescent="0.35">
      <c r="A44" s="86" t="s">
        <v>138</v>
      </c>
      <c r="B44" s="95">
        <v>0</v>
      </c>
      <c r="C44" s="84">
        <v>0</v>
      </c>
      <c r="D44" s="84">
        <v>0</v>
      </c>
    </row>
    <row r="45" spans="1:5" x14ac:dyDescent="0.35">
      <c r="A45" s="2" t="str">
        <f>'[1]pop. residente'!A28</f>
        <v>SAN GIOVANNI IN CROCE</v>
      </c>
      <c r="B45" s="7">
        <v>0</v>
      </c>
      <c r="C45" s="7">
        <v>0</v>
      </c>
      <c r="D45" s="7">
        <v>0</v>
      </c>
    </row>
    <row r="46" spans="1:5" x14ac:dyDescent="0.35">
      <c r="A46" s="86" t="s">
        <v>139</v>
      </c>
      <c r="B46" s="84">
        <v>12</v>
      </c>
      <c r="C46" s="84">
        <v>0</v>
      </c>
      <c r="D46" s="84">
        <v>0</v>
      </c>
    </row>
    <row r="47" spans="1:5" x14ac:dyDescent="0.35">
      <c r="A47" s="2" t="str">
        <f>'[1]pop. residente'!A29</f>
        <v>SAN MARTINO DEL LAGO</v>
      </c>
      <c r="B47" s="7">
        <v>15</v>
      </c>
      <c r="C47" s="7">
        <v>0</v>
      </c>
      <c r="D47" s="7">
        <v>0</v>
      </c>
    </row>
    <row r="48" spans="1:5" x14ac:dyDescent="0.35">
      <c r="A48" s="86" t="s">
        <v>140</v>
      </c>
      <c r="B48" s="84">
        <v>0</v>
      </c>
      <c r="C48" s="84">
        <v>0</v>
      </c>
      <c r="D48" s="84">
        <v>0</v>
      </c>
    </row>
    <row r="49" spans="1:4" x14ac:dyDescent="0.35">
      <c r="A49" s="2" t="str">
        <f>'[1]pop. residente'!A30</f>
        <v>SCANDOLARA RAVARA</v>
      </c>
      <c r="B49" s="24">
        <v>25</v>
      </c>
      <c r="C49" s="24">
        <v>0</v>
      </c>
      <c r="D49" s="24">
        <v>0</v>
      </c>
    </row>
    <row r="50" spans="1:4" x14ac:dyDescent="0.35">
      <c r="A50" s="86" t="s">
        <v>141</v>
      </c>
      <c r="B50" s="76">
        <v>12</v>
      </c>
      <c r="C50" s="76">
        <v>0</v>
      </c>
      <c r="D50" s="76">
        <v>0</v>
      </c>
    </row>
    <row r="51" spans="1:4" x14ac:dyDescent="0.35">
      <c r="A51" s="2" t="str">
        <f>'[1]pop. residente'!A31</f>
        <v>SOLAROLO RAINERIO</v>
      </c>
      <c r="B51" s="7">
        <v>0</v>
      </c>
      <c r="C51" s="7">
        <v>0</v>
      </c>
      <c r="D51" s="7">
        <v>0</v>
      </c>
    </row>
    <row r="52" spans="1:4" x14ac:dyDescent="0.35">
      <c r="A52" s="86" t="s">
        <v>142</v>
      </c>
      <c r="B52" s="84">
        <v>0</v>
      </c>
      <c r="C52" s="84">
        <v>0</v>
      </c>
      <c r="D52" s="84">
        <v>0</v>
      </c>
    </row>
    <row r="53" spans="1:4" x14ac:dyDescent="0.35">
      <c r="A53" s="2" t="str">
        <f>'[1]pop. residente'!A32</f>
        <v>SPINEDA</v>
      </c>
      <c r="B53" s="7">
        <v>24</v>
      </c>
      <c r="C53" s="7">
        <v>3</v>
      </c>
      <c r="D53" s="7">
        <v>1</v>
      </c>
    </row>
    <row r="54" spans="1:4" x14ac:dyDescent="0.35">
      <c r="A54" s="86" t="s">
        <v>143</v>
      </c>
      <c r="B54" s="84">
        <v>0</v>
      </c>
      <c r="C54" s="84">
        <v>0</v>
      </c>
      <c r="D54" s="84">
        <v>0</v>
      </c>
    </row>
    <row r="55" spans="1:4" x14ac:dyDescent="0.35">
      <c r="A55" s="2" t="str">
        <f>'[1]pop. residente'!A33</f>
        <v>TORNATA</v>
      </c>
      <c r="B55" s="7">
        <v>23</v>
      </c>
      <c r="C55" s="7">
        <v>0</v>
      </c>
      <c r="D55" s="7">
        <v>0</v>
      </c>
    </row>
    <row r="56" spans="1:4" x14ac:dyDescent="0.35">
      <c r="A56" s="86" t="s">
        <v>144</v>
      </c>
      <c r="B56" s="84">
        <v>0</v>
      </c>
      <c r="C56" s="84">
        <v>0</v>
      </c>
      <c r="D56" s="84">
        <v>0</v>
      </c>
    </row>
    <row r="57" spans="1:4" x14ac:dyDescent="0.35">
      <c r="A57" s="2" t="str">
        <f>'[1]pop. residente'!A34</f>
        <v>TORRICELLA DEL PIZZO</v>
      </c>
      <c r="B57" s="7">
        <v>5</v>
      </c>
      <c r="C57" s="7">
        <v>0</v>
      </c>
      <c r="D57" s="7"/>
    </row>
    <row r="58" spans="1:4" x14ac:dyDescent="0.35">
      <c r="A58" s="86" t="s">
        <v>145</v>
      </c>
      <c r="B58" s="84">
        <v>7</v>
      </c>
      <c r="C58" s="84">
        <v>0</v>
      </c>
      <c r="D58" s="84">
        <v>0</v>
      </c>
    </row>
    <row r="59" spans="1:4" x14ac:dyDescent="0.35">
      <c r="A59" s="2" t="str">
        <f>'[1]pop. residente'!A35</f>
        <v>VOLTIDO</v>
      </c>
      <c r="B59" s="7">
        <v>4</v>
      </c>
      <c r="C59" s="7">
        <v>0</v>
      </c>
      <c r="D59" s="7">
        <v>0</v>
      </c>
    </row>
    <row r="60" spans="1:4" x14ac:dyDescent="0.35">
      <c r="A60" s="86" t="s">
        <v>146</v>
      </c>
      <c r="B60" s="84">
        <v>0</v>
      </c>
      <c r="C60" s="84">
        <v>0</v>
      </c>
      <c r="D60" s="84">
        <v>0</v>
      </c>
    </row>
    <row r="61" spans="1:4" x14ac:dyDescent="0.35">
      <c r="A61" s="40" t="s">
        <v>152</v>
      </c>
      <c r="B61" s="36">
        <f>SUM(B27:B60)</f>
        <v>668</v>
      </c>
      <c r="C61" s="36">
        <f>SUM(C27:C60)</f>
        <v>26</v>
      </c>
      <c r="D61" s="36">
        <f>SUM(D27:D60)</f>
        <v>1</v>
      </c>
    </row>
    <row r="62" spans="1:4" x14ac:dyDescent="0.35">
      <c r="A62" s="2"/>
      <c r="B62" s="7"/>
      <c r="C62" s="7"/>
      <c r="D62" s="7"/>
    </row>
    <row r="63" spans="1:4" x14ac:dyDescent="0.35">
      <c r="A63" s="40" t="s">
        <v>153</v>
      </c>
      <c r="B63" s="36">
        <f>B25+B61</f>
        <v>1193</v>
      </c>
      <c r="C63" s="36">
        <f>C25+C61</f>
        <v>36</v>
      </c>
      <c r="D63" s="36">
        <f>D25+D61</f>
        <v>11</v>
      </c>
    </row>
    <row r="65" spans="1:1" x14ac:dyDescent="0.35">
      <c r="A65" s="49"/>
    </row>
    <row r="66" spans="1:1" x14ac:dyDescent="0.35">
      <c r="A66" s="49"/>
    </row>
    <row r="67" spans="1:1" x14ac:dyDescent="0.35">
      <c r="A67" s="49"/>
    </row>
  </sheetData>
  <mergeCells count="2">
    <mergeCell ref="A1:D1"/>
    <mergeCell ref="B3:D3"/>
  </mergeCells>
  <pageMargins left="0.7" right="0.7" top="0.75" bottom="0.75" header="0.3" footer="0.3"/>
  <pageSetup paperSize="9" scale="78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="110" zoomScaleNormal="110" workbookViewId="0">
      <selection sqref="A1:J1"/>
    </sheetView>
  </sheetViews>
  <sheetFormatPr defaultRowHeight="14.5" x14ac:dyDescent="0.35"/>
  <cols>
    <col min="1" max="1" width="29.7265625" customWidth="1"/>
    <col min="2" max="10" width="15.54296875" customWidth="1"/>
  </cols>
  <sheetData>
    <row r="1" spans="1:10" ht="30.65" customHeight="1" thickBot="1" x14ac:dyDescent="0.4">
      <c r="A1" s="151" t="s">
        <v>13</v>
      </c>
      <c r="B1" s="158"/>
      <c r="C1" s="158"/>
      <c r="D1" s="158"/>
      <c r="E1" s="158"/>
      <c r="F1" s="158"/>
      <c r="G1" s="158"/>
      <c r="H1" s="158"/>
      <c r="I1" s="158"/>
      <c r="J1" s="152"/>
    </row>
    <row r="2" spans="1:10" ht="24.75" customHeight="1" thickBot="1" x14ac:dyDescent="0.4">
      <c r="A2" s="1"/>
      <c r="B2" s="151" t="s">
        <v>8</v>
      </c>
      <c r="C2" s="158"/>
      <c r="D2" s="152"/>
      <c r="E2" s="151" t="s">
        <v>9</v>
      </c>
      <c r="F2" s="158"/>
      <c r="G2" s="152"/>
      <c r="H2" s="151" t="s">
        <v>10</v>
      </c>
      <c r="I2" s="158"/>
      <c r="J2" s="152"/>
    </row>
    <row r="3" spans="1:10" ht="15" thickBot="1" x14ac:dyDescent="0.4">
      <c r="A3" s="1"/>
      <c r="B3" s="14" t="s">
        <v>14</v>
      </c>
      <c r="C3" s="14" t="s">
        <v>15</v>
      </c>
      <c r="D3" s="14" t="s">
        <v>16</v>
      </c>
      <c r="E3" s="14" t="s">
        <v>14</v>
      </c>
      <c r="F3" s="14" t="s">
        <v>17</v>
      </c>
      <c r="G3" s="14" t="s">
        <v>16</v>
      </c>
      <c r="H3" s="14" t="s">
        <v>14</v>
      </c>
      <c r="I3" s="14" t="s">
        <v>17</v>
      </c>
      <c r="J3" s="14" t="s">
        <v>16</v>
      </c>
    </row>
    <row r="4" spans="1:10" x14ac:dyDescent="0.35">
      <c r="A4" s="4"/>
      <c r="B4" s="159" t="s">
        <v>11</v>
      </c>
      <c r="C4" s="160"/>
      <c r="D4" s="160"/>
      <c r="E4" s="160"/>
      <c r="F4" s="160"/>
      <c r="G4" s="160"/>
      <c r="H4" s="160"/>
      <c r="I4" s="160"/>
      <c r="J4" s="161"/>
    </row>
    <row r="5" spans="1:10" x14ac:dyDescent="0.35">
      <c r="A5" s="5" t="str">
        <f>'[1]pop. residente'!A5</f>
        <v>BOZZOLO</v>
      </c>
      <c r="B5" s="24">
        <v>1</v>
      </c>
      <c r="C5" s="24">
        <v>18</v>
      </c>
      <c r="D5" s="24">
        <v>3</v>
      </c>
      <c r="E5" s="24">
        <v>0</v>
      </c>
      <c r="F5" s="24">
        <v>3</v>
      </c>
      <c r="G5" s="24">
        <v>1</v>
      </c>
      <c r="H5" s="24">
        <v>0</v>
      </c>
      <c r="I5" s="24">
        <v>2</v>
      </c>
      <c r="J5" s="25">
        <v>0</v>
      </c>
    </row>
    <row r="6" spans="1:10" x14ac:dyDescent="0.35">
      <c r="A6" s="75" t="s">
        <v>120</v>
      </c>
      <c r="B6" s="76">
        <v>0</v>
      </c>
      <c r="C6" s="76">
        <v>6</v>
      </c>
      <c r="D6" s="76">
        <v>32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7">
        <v>0</v>
      </c>
    </row>
    <row r="7" spans="1:10" x14ac:dyDescent="0.35">
      <c r="A7" s="5" t="str">
        <f>'[1]pop. residente'!A6</f>
        <v>COMMESSAGGIO</v>
      </c>
      <c r="B7" s="42">
        <v>0</v>
      </c>
      <c r="C7" s="42">
        <v>8</v>
      </c>
      <c r="D7" s="42">
        <v>3</v>
      </c>
      <c r="E7" s="42">
        <v>0</v>
      </c>
      <c r="F7" s="42">
        <v>0</v>
      </c>
      <c r="G7" s="42">
        <v>0</v>
      </c>
      <c r="H7" s="42">
        <v>0</v>
      </c>
      <c r="I7" s="42">
        <v>1</v>
      </c>
      <c r="J7" s="43">
        <v>0</v>
      </c>
    </row>
    <row r="8" spans="1:10" x14ac:dyDescent="0.35">
      <c r="A8" s="75" t="s">
        <v>121</v>
      </c>
      <c r="B8" s="76">
        <v>0</v>
      </c>
      <c r="C8" s="76">
        <v>0</v>
      </c>
      <c r="D8" s="76">
        <v>12</v>
      </c>
      <c r="E8" s="76">
        <v>0</v>
      </c>
      <c r="F8" s="76">
        <v>0</v>
      </c>
      <c r="G8" s="76">
        <v>0</v>
      </c>
      <c r="H8" s="76">
        <v>0</v>
      </c>
      <c r="I8" s="76">
        <v>0</v>
      </c>
      <c r="J8" s="77">
        <v>0</v>
      </c>
    </row>
    <row r="9" spans="1:10" x14ac:dyDescent="0.35">
      <c r="A9" s="5" t="str">
        <f>'[1]pop. residente'!A7</f>
        <v>DOSOLO</v>
      </c>
      <c r="B9" s="24">
        <v>0</v>
      </c>
      <c r="C9" s="24">
        <v>24</v>
      </c>
      <c r="D9" s="24">
        <v>5</v>
      </c>
      <c r="E9" s="24">
        <v>0</v>
      </c>
      <c r="F9" s="24">
        <v>0</v>
      </c>
      <c r="G9" s="24">
        <v>0</v>
      </c>
      <c r="H9" s="24">
        <v>0</v>
      </c>
      <c r="I9" s="24">
        <v>1</v>
      </c>
      <c r="J9" s="25">
        <v>0</v>
      </c>
    </row>
    <row r="10" spans="1:10" x14ac:dyDescent="0.35">
      <c r="A10" s="75" t="s">
        <v>122</v>
      </c>
      <c r="B10" s="76">
        <v>0</v>
      </c>
      <c r="C10" s="76">
        <v>0</v>
      </c>
      <c r="D10" s="76">
        <v>2</v>
      </c>
      <c r="E10" s="76">
        <v>0</v>
      </c>
      <c r="F10" s="76">
        <v>0</v>
      </c>
      <c r="G10" s="76">
        <v>0</v>
      </c>
      <c r="H10" s="76">
        <v>0</v>
      </c>
      <c r="I10" s="76">
        <v>0</v>
      </c>
      <c r="J10" s="77">
        <v>0</v>
      </c>
    </row>
    <row r="11" spans="1:10" x14ac:dyDescent="0.35">
      <c r="A11" s="9" t="str">
        <f>'[1]pop. residente'!A8</f>
        <v>GAZZUOLO</v>
      </c>
      <c r="B11" s="24">
        <v>1</v>
      </c>
      <c r="C11" s="24">
        <v>16</v>
      </c>
      <c r="D11" s="24">
        <v>13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5">
        <v>1</v>
      </c>
    </row>
    <row r="12" spans="1:10" x14ac:dyDescent="0.35">
      <c r="A12" s="78" t="s">
        <v>123</v>
      </c>
      <c r="B12" s="76">
        <v>0</v>
      </c>
      <c r="C12" s="76">
        <v>0</v>
      </c>
      <c r="D12" s="76">
        <v>12</v>
      </c>
      <c r="E12" s="76">
        <v>0</v>
      </c>
      <c r="F12" s="76">
        <v>0</v>
      </c>
      <c r="G12" s="76">
        <v>0</v>
      </c>
      <c r="H12" s="76">
        <v>0</v>
      </c>
      <c r="I12" s="76">
        <v>0</v>
      </c>
      <c r="J12" s="77">
        <v>0</v>
      </c>
    </row>
    <row r="13" spans="1:10" x14ac:dyDescent="0.35">
      <c r="A13" s="9" t="str">
        <f>'[1]pop. residente'!A9</f>
        <v>MARCARIA</v>
      </c>
      <c r="B13" s="24">
        <v>0</v>
      </c>
      <c r="C13" s="24">
        <v>10</v>
      </c>
      <c r="D13" s="24">
        <v>13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5">
        <v>2</v>
      </c>
    </row>
    <row r="14" spans="1:10" x14ac:dyDescent="0.35">
      <c r="A14" s="78" t="s">
        <v>124</v>
      </c>
      <c r="B14" s="76">
        <v>0</v>
      </c>
      <c r="C14" s="76">
        <v>13</v>
      </c>
      <c r="D14" s="76">
        <v>12</v>
      </c>
      <c r="E14" s="76">
        <v>0</v>
      </c>
      <c r="F14" s="76">
        <v>0</v>
      </c>
      <c r="G14" s="76">
        <v>0</v>
      </c>
      <c r="H14" s="76">
        <v>0</v>
      </c>
      <c r="I14" s="76">
        <v>0</v>
      </c>
      <c r="J14" s="77">
        <v>0</v>
      </c>
    </row>
    <row r="15" spans="1:10" x14ac:dyDescent="0.35">
      <c r="A15" s="9" t="str">
        <f>'[1]pop. residente'!A10</f>
        <v>POMPONESCO</v>
      </c>
      <c r="B15" s="24">
        <v>0</v>
      </c>
      <c r="C15" s="24">
        <v>6</v>
      </c>
      <c r="D15" s="24">
        <v>7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5">
        <v>1</v>
      </c>
    </row>
    <row r="16" spans="1:10" x14ac:dyDescent="0.35">
      <c r="A16" s="78" t="s">
        <v>125</v>
      </c>
      <c r="B16" s="76">
        <v>0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7">
        <v>0</v>
      </c>
    </row>
    <row r="17" spans="1:10" x14ac:dyDescent="0.35">
      <c r="A17" s="9" t="str">
        <f>'[1]pop. residente'!A11</f>
        <v>RIVAROLO MANTOVANO</v>
      </c>
      <c r="B17" s="24">
        <v>0</v>
      </c>
      <c r="C17" s="24">
        <v>11</v>
      </c>
      <c r="D17" s="24">
        <v>20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5">
        <v>0</v>
      </c>
    </row>
    <row r="18" spans="1:10" x14ac:dyDescent="0.35">
      <c r="A18" s="78" t="s">
        <v>126</v>
      </c>
      <c r="B18" s="76">
        <v>0</v>
      </c>
      <c r="C18" s="76">
        <v>4</v>
      </c>
      <c r="D18" s="76">
        <v>16</v>
      </c>
      <c r="E18" s="76">
        <v>0</v>
      </c>
      <c r="F18" s="76">
        <v>0</v>
      </c>
      <c r="G18" s="76">
        <v>0</v>
      </c>
      <c r="H18" s="76">
        <v>0</v>
      </c>
      <c r="I18" s="76">
        <v>0</v>
      </c>
      <c r="J18" s="77">
        <v>0</v>
      </c>
    </row>
    <row r="19" spans="1:10" x14ac:dyDescent="0.35">
      <c r="A19" s="9" t="str">
        <f>'[1]pop. residente'!A12</f>
        <v>SABBIONETA</v>
      </c>
      <c r="B19" s="24">
        <v>0</v>
      </c>
      <c r="C19" s="24">
        <v>16</v>
      </c>
      <c r="D19" s="24">
        <v>16</v>
      </c>
      <c r="E19" s="24">
        <v>0</v>
      </c>
      <c r="F19" s="24">
        <v>0</v>
      </c>
      <c r="G19" s="24">
        <v>0</v>
      </c>
      <c r="H19" s="24">
        <v>0</v>
      </c>
      <c r="I19" s="24">
        <v>1</v>
      </c>
      <c r="J19" s="25">
        <v>0</v>
      </c>
    </row>
    <row r="20" spans="1:10" x14ac:dyDescent="0.35">
      <c r="A20" s="78" t="s">
        <v>127</v>
      </c>
      <c r="B20" s="76">
        <v>0</v>
      </c>
      <c r="C20" s="76">
        <v>0</v>
      </c>
      <c r="D20" s="76">
        <v>8</v>
      </c>
      <c r="E20" s="76">
        <v>0</v>
      </c>
      <c r="F20" s="76">
        <v>0</v>
      </c>
      <c r="G20" s="76">
        <v>0</v>
      </c>
      <c r="H20" s="76">
        <v>0</v>
      </c>
      <c r="I20" s="76">
        <v>0</v>
      </c>
      <c r="J20" s="77">
        <v>0</v>
      </c>
    </row>
    <row r="21" spans="1:10" x14ac:dyDescent="0.35">
      <c r="A21" s="9" t="str">
        <f>'[1]pop. residente'!A13</f>
        <v>SAN MARTINO DALL'ARGINE</v>
      </c>
      <c r="B21" s="24">
        <v>0</v>
      </c>
      <c r="C21" s="24">
        <v>10</v>
      </c>
      <c r="D21" s="24">
        <v>5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5">
        <v>0</v>
      </c>
    </row>
    <row r="22" spans="1:10" x14ac:dyDescent="0.35">
      <c r="A22" s="78" t="s">
        <v>128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  <c r="H22" s="76">
        <v>0</v>
      </c>
      <c r="I22" s="76">
        <v>0</v>
      </c>
      <c r="J22" s="77">
        <v>0</v>
      </c>
    </row>
    <row r="23" spans="1:10" x14ac:dyDescent="0.35">
      <c r="A23" s="9" t="str">
        <f>'[1]pop. residente'!A14</f>
        <v xml:space="preserve">VIADANA </v>
      </c>
      <c r="B23" s="24">
        <v>0</v>
      </c>
      <c r="C23" s="24">
        <v>67</v>
      </c>
      <c r="D23" s="24">
        <v>12</v>
      </c>
      <c r="E23" s="24">
        <v>0</v>
      </c>
      <c r="F23" s="24">
        <v>6</v>
      </c>
      <c r="G23" s="24">
        <v>0</v>
      </c>
      <c r="H23" s="24">
        <v>0</v>
      </c>
      <c r="I23" s="24">
        <v>1</v>
      </c>
      <c r="J23" s="25">
        <v>0</v>
      </c>
    </row>
    <row r="24" spans="1:10" x14ac:dyDescent="0.35">
      <c r="A24" s="78" t="s">
        <v>129</v>
      </c>
      <c r="B24" s="76">
        <v>6</v>
      </c>
      <c r="C24" s="76">
        <v>42</v>
      </c>
      <c r="D24" s="76">
        <v>68</v>
      </c>
      <c r="E24" s="76">
        <v>0</v>
      </c>
      <c r="F24" s="76">
        <v>0</v>
      </c>
      <c r="G24" s="76">
        <v>0</v>
      </c>
      <c r="H24" s="76">
        <v>0</v>
      </c>
      <c r="I24" s="76">
        <v>0</v>
      </c>
      <c r="J24" s="77">
        <v>0</v>
      </c>
    </row>
    <row r="25" spans="1:10" x14ac:dyDescent="0.35">
      <c r="A25" s="30" t="s">
        <v>151</v>
      </c>
      <c r="B25" s="31">
        <f t="shared" ref="B25:J25" si="0">SUM(B5:B24)</f>
        <v>8</v>
      </c>
      <c r="C25" s="31">
        <f t="shared" si="0"/>
        <v>251</v>
      </c>
      <c r="D25" s="31">
        <f t="shared" si="0"/>
        <v>259</v>
      </c>
      <c r="E25" s="31">
        <f t="shared" si="0"/>
        <v>0</v>
      </c>
      <c r="F25" s="31">
        <f t="shared" si="0"/>
        <v>9</v>
      </c>
      <c r="G25" s="31">
        <f t="shared" si="0"/>
        <v>1</v>
      </c>
      <c r="H25" s="31">
        <f t="shared" si="0"/>
        <v>0</v>
      </c>
      <c r="I25" s="31">
        <f t="shared" si="0"/>
        <v>6</v>
      </c>
      <c r="J25" s="32">
        <f t="shared" si="0"/>
        <v>4</v>
      </c>
    </row>
    <row r="26" spans="1:10" x14ac:dyDescent="0.35">
      <c r="A26" s="9"/>
      <c r="B26" s="24"/>
      <c r="C26" s="24"/>
      <c r="D26" s="24"/>
      <c r="E26" s="24"/>
      <c r="F26" s="24"/>
      <c r="G26" s="24"/>
      <c r="H26" s="24"/>
      <c r="I26" s="24"/>
      <c r="J26" s="25"/>
    </row>
    <row r="27" spans="1:10" x14ac:dyDescent="0.35">
      <c r="A27" s="9" t="str">
        <f>'[1]pop. residente'!A19</f>
        <v>CALVATONE</v>
      </c>
      <c r="B27" s="24">
        <v>0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5">
        <v>0</v>
      </c>
    </row>
    <row r="28" spans="1:10" x14ac:dyDescent="0.35">
      <c r="A28" s="78" t="s">
        <v>130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  <c r="H28" s="76">
        <v>0</v>
      </c>
      <c r="I28" s="76">
        <v>0</v>
      </c>
      <c r="J28" s="77">
        <v>0</v>
      </c>
    </row>
    <row r="29" spans="1:10" x14ac:dyDescent="0.35">
      <c r="A29" s="9" t="str">
        <f>'[1]pop. residente'!A20</f>
        <v>CASALMAGGIORE</v>
      </c>
      <c r="B29" s="24">
        <v>4</v>
      </c>
      <c r="C29" s="24">
        <v>57</v>
      </c>
      <c r="D29" s="24">
        <v>19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5">
        <v>0</v>
      </c>
    </row>
    <row r="30" spans="1:10" x14ac:dyDescent="0.35">
      <c r="A30" s="78" t="s">
        <v>131</v>
      </c>
      <c r="B30" s="76">
        <v>0</v>
      </c>
      <c r="C30" s="76">
        <v>156</v>
      </c>
      <c r="D30" s="76">
        <v>117</v>
      </c>
      <c r="E30" s="76">
        <v>0</v>
      </c>
      <c r="F30" s="76">
        <v>0</v>
      </c>
      <c r="G30" s="76">
        <v>0</v>
      </c>
      <c r="H30" s="76">
        <v>0</v>
      </c>
      <c r="I30" s="76">
        <v>0</v>
      </c>
      <c r="J30" s="77">
        <v>0</v>
      </c>
    </row>
    <row r="31" spans="1:10" x14ac:dyDescent="0.35">
      <c r="A31" s="9" t="str">
        <f>'[1]pop. residente'!A21</f>
        <v>CASTELDIDONE</v>
      </c>
      <c r="B31" s="24">
        <v>0</v>
      </c>
      <c r="C31" s="24">
        <v>0</v>
      </c>
      <c r="D31" s="24">
        <v>0</v>
      </c>
      <c r="E31" s="24">
        <v>0</v>
      </c>
      <c r="F31" s="24">
        <v>0</v>
      </c>
      <c r="G31" s="24">
        <v>1</v>
      </c>
      <c r="H31" s="24">
        <v>0</v>
      </c>
      <c r="I31" s="24">
        <v>0</v>
      </c>
      <c r="J31" s="25">
        <v>0</v>
      </c>
    </row>
    <row r="32" spans="1:10" x14ac:dyDescent="0.35">
      <c r="A32" s="78" t="s">
        <v>132</v>
      </c>
      <c r="B32" s="76">
        <v>0</v>
      </c>
      <c r="C32" s="76">
        <v>0</v>
      </c>
      <c r="D32" s="76">
        <v>0</v>
      </c>
      <c r="E32" s="76">
        <v>0</v>
      </c>
      <c r="F32" s="76">
        <v>0</v>
      </c>
      <c r="G32" s="76">
        <v>0</v>
      </c>
      <c r="H32" s="76">
        <v>0</v>
      </c>
      <c r="I32" s="76">
        <v>0</v>
      </c>
      <c r="J32" s="77">
        <v>0</v>
      </c>
    </row>
    <row r="33" spans="1:10" x14ac:dyDescent="0.35">
      <c r="A33" s="9" t="str">
        <f>'[1]pop. residente'!A22</f>
        <v>CINGIA DE' BOTTI</v>
      </c>
      <c r="B33" s="24">
        <v>0</v>
      </c>
      <c r="C33" s="24">
        <v>4</v>
      </c>
      <c r="D33" s="24">
        <v>4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5">
        <v>0</v>
      </c>
    </row>
    <row r="34" spans="1:10" x14ac:dyDescent="0.35">
      <c r="A34" s="78" t="s">
        <v>133</v>
      </c>
      <c r="B34" s="76">
        <v>0</v>
      </c>
      <c r="C34" s="76">
        <v>5</v>
      </c>
      <c r="D34" s="76">
        <v>9</v>
      </c>
      <c r="E34" s="76">
        <v>0</v>
      </c>
      <c r="F34" s="76">
        <v>0</v>
      </c>
      <c r="G34" s="76">
        <v>0</v>
      </c>
      <c r="H34" s="76">
        <v>0</v>
      </c>
      <c r="I34" s="76">
        <v>0</v>
      </c>
      <c r="J34" s="77">
        <v>0</v>
      </c>
    </row>
    <row r="35" spans="1:10" s="108" customFormat="1" x14ac:dyDescent="0.35">
      <c r="A35" s="107" t="str">
        <f>'[1]pop. residente'!A23</f>
        <v>GUSSOLA</v>
      </c>
      <c r="B35" s="89">
        <v>0</v>
      </c>
      <c r="C35" s="89">
        <v>30</v>
      </c>
      <c r="D35" s="89">
        <v>1</v>
      </c>
      <c r="E35" s="89">
        <v>0</v>
      </c>
      <c r="F35" s="89">
        <v>0</v>
      </c>
      <c r="G35" s="89">
        <v>0</v>
      </c>
      <c r="H35" s="89">
        <v>0</v>
      </c>
      <c r="I35" s="89">
        <v>0</v>
      </c>
      <c r="J35" s="97">
        <v>0</v>
      </c>
    </row>
    <row r="36" spans="1:10" x14ac:dyDescent="0.35">
      <c r="A36" s="78" t="s">
        <v>134</v>
      </c>
      <c r="B36" s="76">
        <v>0</v>
      </c>
      <c r="C36" s="76">
        <v>21</v>
      </c>
      <c r="D36" s="76">
        <v>10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7">
        <v>0</v>
      </c>
    </row>
    <row r="37" spans="1:10" x14ac:dyDescent="0.35">
      <c r="A37" s="9" t="str">
        <f>'[1]pop. residente'!A24</f>
        <v>MARTIGNANA DI PO</v>
      </c>
      <c r="B37" s="24">
        <v>4</v>
      </c>
      <c r="C37" s="24">
        <v>2</v>
      </c>
      <c r="D37" s="24">
        <v>6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5">
        <v>0</v>
      </c>
    </row>
    <row r="38" spans="1:10" x14ac:dyDescent="0.35">
      <c r="A38" s="78" t="s">
        <v>135</v>
      </c>
      <c r="B38" s="76">
        <v>0</v>
      </c>
      <c r="C38" s="76">
        <v>0</v>
      </c>
      <c r="D38" s="76">
        <v>12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7">
        <v>0</v>
      </c>
    </row>
    <row r="39" spans="1:10" x14ac:dyDescent="0.35">
      <c r="A39" s="9" t="str">
        <f>'[1]pop. residente'!A25</f>
        <v>MOTTA BALUFFI</v>
      </c>
      <c r="B39" s="24">
        <v>0</v>
      </c>
      <c r="C39" s="24">
        <v>6</v>
      </c>
      <c r="D39" s="24">
        <v>2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5">
        <v>0</v>
      </c>
    </row>
    <row r="40" spans="1:10" x14ac:dyDescent="0.35">
      <c r="A40" s="78" t="s">
        <v>136</v>
      </c>
      <c r="B40" s="76">
        <v>0</v>
      </c>
      <c r="C40" s="76">
        <v>0</v>
      </c>
      <c r="D40" s="76">
        <v>0</v>
      </c>
      <c r="E40" s="76">
        <v>0</v>
      </c>
      <c r="F40" s="76">
        <v>0</v>
      </c>
      <c r="G40" s="76">
        <v>0</v>
      </c>
      <c r="H40" s="76">
        <v>0</v>
      </c>
      <c r="I40" s="76">
        <v>0</v>
      </c>
      <c r="J40" s="77">
        <v>0</v>
      </c>
    </row>
    <row r="41" spans="1:10" x14ac:dyDescent="0.35">
      <c r="A41" s="9" t="str">
        <f>'[1]pop. residente'!A26</f>
        <v>PIADENA DRIZZONA</v>
      </c>
      <c r="B41" s="24">
        <v>0</v>
      </c>
      <c r="C41" s="24">
        <v>0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5">
        <v>0</v>
      </c>
    </row>
    <row r="42" spans="1:10" x14ac:dyDescent="0.35">
      <c r="A42" s="78" t="s">
        <v>137</v>
      </c>
      <c r="B42" s="76">
        <v>0</v>
      </c>
      <c r="C42" s="76">
        <v>44</v>
      </c>
      <c r="D42" s="76">
        <v>33</v>
      </c>
      <c r="E42" s="76">
        <v>0</v>
      </c>
      <c r="F42" s="76">
        <v>0</v>
      </c>
      <c r="G42" s="76">
        <v>0</v>
      </c>
      <c r="H42" s="76">
        <v>0</v>
      </c>
      <c r="I42" s="76">
        <v>0</v>
      </c>
      <c r="J42" s="77">
        <v>0</v>
      </c>
    </row>
    <row r="43" spans="1:10" x14ac:dyDescent="0.35">
      <c r="A43" s="9" t="str">
        <f>'[1]pop. residente'!A27</f>
        <v>RIVAROLO DEL RE ED UNITI</v>
      </c>
      <c r="B43" s="24">
        <v>0</v>
      </c>
      <c r="C43" s="24">
        <v>0</v>
      </c>
      <c r="D43" s="24">
        <v>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5">
        <v>0</v>
      </c>
    </row>
    <row r="44" spans="1:10" x14ac:dyDescent="0.35">
      <c r="A44" s="78" t="s">
        <v>138</v>
      </c>
      <c r="B44" s="76">
        <v>0</v>
      </c>
      <c r="C44" s="76">
        <v>0</v>
      </c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0</v>
      </c>
      <c r="J44" s="77">
        <v>0</v>
      </c>
    </row>
    <row r="45" spans="1:10" x14ac:dyDescent="0.35">
      <c r="A45" s="9" t="str">
        <f>'[1]pop. residente'!A28</f>
        <v>SAN GIOVANNI IN CROCE</v>
      </c>
      <c r="B45" s="24">
        <v>0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5">
        <v>0</v>
      </c>
    </row>
    <row r="46" spans="1:10" x14ac:dyDescent="0.35">
      <c r="A46" s="78" t="s">
        <v>139</v>
      </c>
      <c r="B46" s="76">
        <v>0</v>
      </c>
      <c r="C46" s="76">
        <v>0</v>
      </c>
      <c r="D46" s="76">
        <v>12</v>
      </c>
      <c r="E46" s="76">
        <v>0</v>
      </c>
      <c r="F46" s="76">
        <v>0</v>
      </c>
      <c r="G46" s="76">
        <v>0</v>
      </c>
      <c r="H46" s="76">
        <v>0</v>
      </c>
      <c r="I46" s="76">
        <v>0</v>
      </c>
      <c r="J46" s="77">
        <v>0</v>
      </c>
    </row>
    <row r="47" spans="1:10" x14ac:dyDescent="0.35">
      <c r="A47" s="9" t="str">
        <f>'[1]pop. residente'!A29</f>
        <v>SAN MARTINO DEL LAGO</v>
      </c>
      <c r="B47" s="24">
        <v>1</v>
      </c>
      <c r="C47" s="24">
        <v>2</v>
      </c>
      <c r="D47" s="24">
        <v>12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5">
        <v>0</v>
      </c>
    </row>
    <row r="48" spans="1:10" x14ac:dyDescent="0.35">
      <c r="A48" s="78" t="s">
        <v>140</v>
      </c>
      <c r="B48" s="76">
        <v>0</v>
      </c>
      <c r="C48" s="76">
        <v>0</v>
      </c>
      <c r="D48" s="76">
        <v>0</v>
      </c>
      <c r="E48" s="76">
        <v>0</v>
      </c>
      <c r="F48" s="76">
        <v>0</v>
      </c>
      <c r="G48" s="76">
        <v>0</v>
      </c>
      <c r="H48" s="76">
        <v>0</v>
      </c>
      <c r="I48" s="76">
        <v>0</v>
      </c>
      <c r="J48" s="77">
        <v>0</v>
      </c>
    </row>
    <row r="49" spans="1:10" x14ac:dyDescent="0.35">
      <c r="A49" s="9" t="str">
        <f>'[1]pop. residente'!A30</f>
        <v>SCANDOLARA RAVARA</v>
      </c>
      <c r="B49" s="24">
        <v>0</v>
      </c>
      <c r="C49" s="24">
        <v>12</v>
      </c>
      <c r="D49" s="24">
        <v>13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5">
        <v>0</v>
      </c>
    </row>
    <row r="50" spans="1:10" x14ac:dyDescent="0.35">
      <c r="A50" s="78" t="s">
        <v>141</v>
      </c>
      <c r="B50" s="76">
        <v>0</v>
      </c>
      <c r="C50" s="76">
        <v>0</v>
      </c>
      <c r="D50" s="76">
        <v>12</v>
      </c>
      <c r="E50" s="76">
        <v>0</v>
      </c>
      <c r="F50" s="76">
        <v>0</v>
      </c>
      <c r="G50" s="76">
        <v>0</v>
      </c>
      <c r="H50" s="76">
        <v>0</v>
      </c>
      <c r="I50" s="76">
        <v>0</v>
      </c>
      <c r="J50" s="77">
        <v>0</v>
      </c>
    </row>
    <row r="51" spans="1:10" x14ac:dyDescent="0.35">
      <c r="A51" s="9" t="str">
        <f>'[1]pop. residente'!A31</f>
        <v>SOLAROLO RAINERIO</v>
      </c>
      <c r="B51" s="24">
        <v>0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5">
        <v>0</v>
      </c>
    </row>
    <row r="52" spans="1:10" x14ac:dyDescent="0.35">
      <c r="A52" s="78" t="s">
        <v>142</v>
      </c>
      <c r="B52" s="76">
        <v>0</v>
      </c>
      <c r="C52" s="76">
        <v>0</v>
      </c>
      <c r="D52" s="76">
        <v>0</v>
      </c>
      <c r="E52" s="76">
        <v>0</v>
      </c>
      <c r="F52" s="76">
        <v>0</v>
      </c>
      <c r="G52" s="76">
        <v>0</v>
      </c>
      <c r="H52" s="76">
        <v>0</v>
      </c>
      <c r="I52" s="76">
        <v>0</v>
      </c>
      <c r="J52" s="77">
        <v>0</v>
      </c>
    </row>
    <row r="53" spans="1:10" x14ac:dyDescent="0.35">
      <c r="A53" s="9" t="str">
        <f>'[1]pop. residente'!A32</f>
        <v>SPINEDA</v>
      </c>
      <c r="B53" s="24">
        <v>0</v>
      </c>
      <c r="C53" s="24">
        <v>12</v>
      </c>
      <c r="D53" s="24">
        <v>12</v>
      </c>
      <c r="E53" s="24">
        <v>0</v>
      </c>
      <c r="F53" s="24">
        <v>3</v>
      </c>
      <c r="G53" s="24">
        <v>0</v>
      </c>
      <c r="H53" s="24">
        <v>0</v>
      </c>
      <c r="I53" s="24">
        <v>1</v>
      </c>
      <c r="J53" s="25">
        <v>0</v>
      </c>
    </row>
    <row r="54" spans="1:10" x14ac:dyDescent="0.35">
      <c r="A54" s="78" t="s">
        <v>143</v>
      </c>
      <c r="B54" s="76">
        <v>0</v>
      </c>
      <c r="C54" s="76">
        <v>0</v>
      </c>
      <c r="D54" s="76">
        <v>0</v>
      </c>
      <c r="E54" s="76">
        <v>0</v>
      </c>
      <c r="F54" s="76">
        <v>0</v>
      </c>
      <c r="G54" s="76">
        <v>0</v>
      </c>
      <c r="H54" s="76">
        <v>0</v>
      </c>
      <c r="I54" s="76">
        <v>0</v>
      </c>
      <c r="J54" s="77">
        <v>0</v>
      </c>
    </row>
    <row r="55" spans="1:10" x14ac:dyDescent="0.35">
      <c r="A55" s="9" t="str">
        <f>'[1]pop. residente'!A33</f>
        <v>TORNATA</v>
      </c>
      <c r="B55" s="24">
        <v>0</v>
      </c>
      <c r="C55" s="24">
        <v>6</v>
      </c>
      <c r="D55" s="24">
        <v>17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5">
        <v>0</v>
      </c>
    </row>
    <row r="56" spans="1:10" x14ac:dyDescent="0.35">
      <c r="A56" s="78" t="s">
        <v>144</v>
      </c>
      <c r="B56" s="76">
        <v>0</v>
      </c>
      <c r="C56" s="76">
        <v>0</v>
      </c>
      <c r="D56" s="76">
        <v>0</v>
      </c>
      <c r="E56" s="76">
        <v>0</v>
      </c>
      <c r="F56" s="76">
        <v>0</v>
      </c>
      <c r="G56" s="76">
        <v>0</v>
      </c>
      <c r="H56" s="76">
        <v>0</v>
      </c>
      <c r="I56" s="76">
        <v>0</v>
      </c>
      <c r="J56" s="77">
        <v>0</v>
      </c>
    </row>
    <row r="57" spans="1:10" x14ac:dyDescent="0.35">
      <c r="A57" s="9" t="str">
        <f>'[1]pop. residente'!A34</f>
        <v>TORRICELLA DEL PIZZO</v>
      </c>
      <c r="B57" s="89">
        <v>0</v>
      </c>
      <c r="C57" s="89">
        <v>4</v>
      </c>
      <c r="D57" s="89">
        <v>1</v>
      </c>
      <c r="E57" s="89">
        <v>0</v>
      </c>
      <c r="F57" s="89">
        <v>0</v>
      </c>
      <c r="G57" s="89">
        <v>0</v>
      </c>
      <c r="H57" s="89">
        <v>0</v>
      </c>
      <c r="I57" s="89">
        <v>0</v>
      </c>
      <c r="J57" s="97">
        <v>0</v>
      </c>
    </row>
    <row r="58" spans="1:10" x14ac:dyDescent="0.35">
      <c r="A58" s="78" t="s">
        <v>145</v>
      </c>
      <c r="B58" s="76">
        <v>0</v>
      </c>
      <c r="C58" s="76">
        <v>2</v>
      </c>
      <c r="D58" s="76">
        <v>5</v>
      </c>
      <c r="E58" s="76">
        <v>0</v>
      </c>
      <c r="F58" s="76">
        <v>0</v>
      </c>
      <c r="G58" s="76">
        <v>0</v>
      </c>
      <c r="H58" s="76">
        <v>0</v>
      </c>
      <c r="I58" s="76">
        <v>0</v>
      </c>
      <c r="J58" s="77">
        <v>0</v>
      </c>
    </row>
    <row r="59" spans="1:10" x14ac:dyDescent="0.35">
      <c r="A59" s="9" t="str">
        <f>'[1]pop. residente'!A35</f>
        <v>VOLTIDO</v>
      </c>
      <c r="B59" s="24">
        <v>0</v>
      </c>
      <c r="C59" s="24">
        <v>0</v>
      </c>
      <c r="D59" s="24">
        <v>2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5">
        <v>0</v>
      </c>
    </row>
    <row r="60" spans="1:10" x14ac:dyDescent="0.35">
      <c r="A60" s="78" t="s">
        <v>146</v>
      </c>
      <c r="B60" s="76">
        <v>0</v>
      </c>
      <c r="C60" s="76">
        <v>0</v>
      </c>
      <c r="D60" s="76">
        <v>0</v>
      </c>
      <c r="E60" s="76">
        <v>0</v>
      </c>
      <c r="F60" s="76">
        <v>0</v>
      </c>
      <c r="G60" s="76">
        <v>0</v>
      </c>
      <c r="H60" s="76">
        <v>0</v>
      </c>
      <c r="I60" s="76">
        <v>0</v>
      </c>
      <c r="J60" s="77">
        <v>0</v>
      </c>
    </row>
    <row r="61" spans="1:10" x14ac:dyDescent="0.35">
      <c r="A61" s="30" t="s">
        <v>152</v>
      </c>
      <c r="B61" s="31">
        <f t="shared" ref="B61:J61" si="1">SUM(B27:B60)</f>
        <v>9</v>
      </c>
      <c r="C61" s="31">
        <f t="shared" si="1"/>
        <v>363</v>
      </c>
      <c r="D61" s="31">
        <f t="shared" si="1"/>
        <v>305</v>
      </c>
      <c r="E61" s="31">
        <f t="shared" si="1"/>
        <v>0</v>
      </c>
      <c r="F61" s="31">
        <f t="shared" si="1"/>
        <v>3</v>
      </c>
      <c r="G61" s="31">
        <f t="shared" si="1"/>
        <v>1</v>
      </c>
      <c r="H61" s="31">
        <f t="shared" si="1"/>
        <v>0</v>
      </c>
      <c r="I61" s="31">
        <f t="shared" si="1"/>
        <v>1</v>
      </c>
      <c r="J61" s="32">
        <f t="shared" si="1"/>
        <v>0</v>
      </c>
    </row>
    <row r="62" spans="1:10" x14ac:dyDescent="0.35">
      <c r="A62" s="9"/>
      <c r="B62" s="24"/>
      <c r="C62" s="24"/>
      <c r="D62" s="24"/>
      <c r="E62" s="24"/>
      <c r="F62" s="24"/>
      <c r="G62" s="24"/>
      <c r="H62" s="24"/>
      <c r="I62" s="24"/>
      <c r="J62" s="25"/>
    </row>
    <row r="63" spans="1:10" x14ac:dyDescent="0.35">
      <c r="A63" s="30" t="s">
        <v>153</v>
      </c>
      <c r="B63" s="31">
        <f t="shared" ref="B63:J63" si="2">B25+B61</f>
        <v>17</v>
      </c>
      <c r="C63" s="31">
        <f t="shared" si="2"/>
        <v>614</v>
      </c>
      <c r="D63" s="31">
        <f t="shared" si="2"/>
        <v>564</v>
      </c>
      <c r="E63" s="31">
        <f t="shared" si="2"/>
        <v>0</v>
      </c>
      <c r="F63" s="31">
        <f t="shared" si="2"/>
        <v>12</v>
      </c>
      <c r="G63" s="31">
        <f t="shared" si="2"/>
        <v>2</v>
      </c>
      <c r="H63" s="31">
        <f t="shared" si="2"/>
        <v>0</v>
      </c>
      <c r="I63" s="31">
        <f t="shared" si="2"/>
        <v>7</v>
      </c>
      <c r="J63" s="32">
        <f t="shared" si="2"/>
        <v>4</v>
      </c>
    </row>
  </sheetData>
  <mergeCells count="5">
    <mergeCell ref="A1:J1"/>
    <mergeCell ref="B2:D2"/>
    <mergeCell ref="E2:G2"/>
    <mergeCell ref="H2:J2"/>
    <mergeCell ref="B4:J4"/>
  </mergeCells>
  <pageMargins left="0.7" right="0.7" top="0.75" bottom="0.75" header="0.3" footer="0.3"/>
  <pageSetup paperSize="9" scale="7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Normal="100" workbookViewId="0">
      <selection activeCell="A61" sqref="A61"/>
    </sheetView>
  </sheetViews>
  <sheetFormatPr defaultRowHeight="14.5" x14ac:dyDescent="0.35"/>
  <cols>
    <col min="1" max="1" width="31.1796875" bestFit="1" customWidth="1"/>
    <col min="2" max="10" width="15.54296875" customWidth="1"/>
  </cols>
  <sheetData>
    <row r="1" spans="1:10" ht="27.65" customHeight="1" thickBot="1" x14ac:dyDescent="0.4">
      <c r="A1" s="151" t="s">
        <v>18</v>
      </c>
      <c r="B1" s="158"/>
      <c r="C1" s="158"/>
      <c r="D1" s="158"/>
      <c r="E1" s="158"/>
      <c r="F1" s="158"/>
      <c r="G1" s="158"/>
      <c r="H1" s="158"/>
      <c r="I1" s="158"/>
      <c r="J1" s="152"/>
    </row>
    <row r="2" spans="1:10" ht="24.75" customHeight="1" thickBot="1" x14ac:dyDescent="0.4">
      <c r="A2" s="1"/>
      <c r="B2" s="151" t="s">
        <v>8</v>
      </c>
      <c r="C2" s="158"/>
      <c r="D2" s="152"/>
      <c r="E2" s="151" t="s">
        <v>9</v>
      </c>
      <c r="F2" s="158"/>
      <c r="G2" s="152"/>
      <c r="H2" s="151" t="s">
        <v>10</v>
      </c>
      <c r="I2" s="158"/>
      <c r="J2" s="152"/>
    </row>
    <row r="3" spans="1:10" ht="24.5" thickBot="1" x14ac:dyDescent="0.4">
      <c r="A3" s="1"/>
      <c r="B3" s="13" t="s">
        <v>19</v>
      </c>
      <c r="C3" s="13" t="s">
        <v>20</v>
      </c>
      <c r="D3" s="13" t="s">
        <v>21</v>
      </c>
      <c r="E3" s="13" t="s">
        <v>19</v>
      </c>
      <c r="F3" s="13" t="s">
        <v>20</v>
      </c>
      <c r="G3" s="13" t="s">
        <v>21</v>
      </c>
      <c r="H3" s="13" t="s">
        <v>19</v>
      </c>
      <c r="I3" s="13" t="s">
        <v>20</v>
      </c>
      <c r="J3" s="13" t="s">
        <v>21</v>
      </c>
    </row>
    <row r="4" spans="1:10" ht="15" thickBot="1" x14ac:dyDescent="0.4">
      <c r="A4" s="1"/>
      <c r="B4" s="159" t="s">
        <v>11</v>
      </c>
      <c r="C4" s="160"/>
      <c r="D4" s="160"/>
      <c r="E4" s="160"/>
      <c r="F4" s="160"/>
      <c r="G4" s="160"/>
      <c r="H4" s="160"/>
      <c r="I4" s="160"/>
      <c r="J4" s="161"/>
    </row>
    <row r="5" spans="1:10" x14ac:dyDescent="0.35">
      <c r="A5" s="11" t="str">
        <f>'[1]pop. residente'!A5</f>
        <v>BOZZOLO</v>
      </c>
      <c r="B5" s="7">
        <v>14</v>
      </c>
      <c r="C5" s="7">
        <v>3</v>
      </c>
      <c r="D5" s="7">
        <v>5</v>
      </c>
      <c r="E5" s="7">
        <v>0</v>
      </c>
      <c r="F5" s="7">
        <v>0</v>
      </c>
      <c r="G5" s="7">
        <v>0</v>
      </c>
      <c r="H5" s="7">
        <v>2</v>
      </c>
      <c r="I5" s="7">
        <v>0</v>
      </c>
      <c r="J5" s="8">
        <v>0</v>
      </c>
    </row>
    <row r="6" spans="1:10" x14ac:dyDescent="0.35">
      <c r="A6" s="87" t="s">
        <v>120</v>
      </c>
      <c r="B6" s="84">
        <v>32</v>
      </c>
      <c r="C6" s="84">
        <v>6</v>
      </c>
      <c r="D6" s="84">
        <v>5</v>
      </c>
      <c r="E6" s="84">
        <v>0</v>
      </c>
      <c r="F6" s="84">
        <v>0</v>
      </c>
      <c r="G6" s="84">
        <v>0</v>
      </c>
      <c r="H6" s="84">
        <v>0</v>
      </c>
      <c r="I6" s="84">
        <v>0</v>
      </c>
      <c r="J6" s="85">
        <v>0</v>
      </c>
    </row>
    <row r="7" spans="1:10" x14ac:dyDescent="0.35">
      <c r="A7" s="11" t="str">
        <f>'[1]pop. residente'!A6</f>
        <v>COMMESSAGGIO</v>
      </c>
      <c r="B7" s="44">
        <v>7</v>
      </c>
      <c r="C7" s="44">
        <v>4</v>
      </c>
      <c r="D7" s="44"/>
      <c r="E7" s="44">
        <v>0</v>
      </c>
      <c r="F7" s="44">
        <v>0</v>
      </c>
      <c r="G7" s="44">
        <v>0</v>
      </c>
      <c r="H7" s="44">
        <v>0</v>
      </c>
      <c r="I7" s="44">
        <v>1</v>
      </c>
      <c r="J7" s="45">
        <v>0</v>
      </c>
    </row>
    <row r="8" spans="1:10" x14ac:dyDescent="0.35">
      <c r="A8" s="87" t="s">
        <v>121</v>
      </c>
      <c r="B8" s="84">
        <v>9</v>
      </c>
      <c r="C8" s="84">
        <v>3</v>
      </c>
      <c r="D8" s="84">
        <v>3</v>
      </c>
      <c r="E8" s="84">
        <v>0</v>
      </c>
      <c r="F8" s="84">
        <v>0</v>
      </c>
      <c r="G8" s="84">
        <v>0</v>
      </c>
      <c r="H8" s="84">
        <v>0</v>
      </c>
      <c r="I8" s="84">
        <v>0</v>
      </c>
      <c r="J8" s="85">
        <v>0</v>
      </c>
    </row>
    <row r="9" spans="1:10" x14ac:dyDescent="0.35">
      <c r="A9" s="11" t="str">
        <f>'[1]pop. residente'!A7</f>
        <v>DOSOLO</v>
      </c>
      <c r="B9" s="7">
        <v>17</v>
      </c>
      <c r="C9" s="7">
        <v>0</v>
      </c>
      <c r="D9" s="7">
        <v>12</v>
      </c>
      <c r="E9" s="7">
        <v>0</v>
      </c>
      <c r="F9" s="7">
        <v>0</v>
      </c>
      <c r="G9" s="7">
        <v>0</v>
      </c>
      <c r="H9" s="7">
        <v>1</v>
      </c>
      <c r="I9" s="7">
        <v>0</v>
      </c>
      <c r="J9" s="8">
        <v>0</v>
      </c>
    </row>
    <row r="10" spans="1:10" x14ac:dyDescent="0.35">
      <c r="A10" s="87" t="s">
        <v>122</v>
      </c>
      <c r="B10" s="84">
        <v>1</v>
      </c>
      <c r="C10" s="84">
        <v>1</v>
      </c>
      <c r="D10" s="84">
        <v>1</v>
      </c>
      <c r="E10" s="84">
        <v>0</v>
      </c>
      <c r="F10" s="84">
        <v>0</v>
      </c>
      <c r="G10" s="84">
        <v>0</v>
      </c>
      <c r="H10" s="84">
        <v>0</v>
      </c>
      <c r="I10" s="84">
        <v>0</v>
      </c>
      <c r="J10" s="85">
        <v>0</v>
      </c>
    </row>
    <row r="11" spans="1:10" x14ac:dyDescent="0.35">
      <c r="A11" s="12" t="str">
        <f>'[1]pop. residente'!A8</f>
        <v>GAZZUOLO</v>
      </c>
      <c r="B11" s="7">
        <v>25</v>
      </c>
      <c r="C11" s="7">
        <v>3</v>
      </c>
      <c r="D11" s="7">
        <v>2</v>
      </c>
      <c r="E11" s="7">
        <v>0</v>
      </c>
      <c r="F11" s="7">
        <v>0</v>
      </c>
      <c r="G11" s="7">
        <v>0</v>
      </c>
      <c r="H11" s="7">
        <v>1</v>
      </c>
      <c r="I11" s="7">
        <v>0</v>
      </c>
      <c r="J11" s="8">
        <v>0</v>
      </c>
    </row>
    <row r="12" spans="1:10" x14ac:dyDescent="0.35">
      <c r="A12" s="88" t="s">
        <v>123</v>
      </c>
      <c r="B12" s="84">
        <v>4</v>
      </c>
      <c r="C12" s="84">
        <v>8</v>
      </c>
      <c r="D12" s="84">
        <v>8</v>
      </c>
      <c r="E12" s="84">
        <v>0</v>
      </c>
      <c r="F12" s="84">
        <v>0</v>
      </c>
      <c r="G12" s="84">
        <v>0</v>
      </c>
      <c r="H12" s="84">
        <v>0</v>
      </c>
      <c r="I12" s="84">
        <v>0</v>
      </c>
      <c r="J12" s="85">
        <v>0</v>
      </c>
    </row>
    <row r="13" spans="1:10" x14ac:dyDescent="0.35">
      <c r="A13" s="12" t="str">
        <f>'[1]pop. residente'!A9</f>
        <v>MARCARIA</v>
      </c>
      <c r="B13" s="7">
        <v>14</v>
      </c>
      <c r="C13" s="7">
        <v>0</v>
      </c>
      <c r="D13" s="7">
        <v>9</v>
      </c>
      <c r="E13" s="7">
        <v>0</v>
      </c>
      <c r="F13" s="7">
        <v>0</v>
      </c>
      <c r="G13" s="7">
        <v>0</v>
      </c>
      <c r="H13" s="7">
        <v>1</v>
      </c>
      <c r="I13" s="7">
        <v>1</v>
      </c>
      <c r="J13" s="8">
        <v>0</v>
      </c>
    </row>
    <row r="14" spans="1:10" x14ac:dyDescent="0.35">
      <c r="A14" s="88" t="s">
        <v>124</v>
      </c>
      <c r="B14" s="84">
        <v>12</v>
      </c>
      <c r="C14" s="84">
        <v>13</v>
      </c>
      <c r="D14" s="84">
        <v>12</v>
      </c>
      <c r="E14" s="84">
        <v>0</v>
      </c>
      <c r="F14" s="84">
        <v>0</v>
      </c>
      <c r="G14" s="84">
        <v>0</v>
      </c>
      <c r="H14" s="84">
        <v>0</v>
      </c>
      <c r="I14" s="84">
        <v>0</v>
      </c>
      <c r="J14" s="85">
        <v>0</v>
      </c>
    </row>
    <row r="15" spans="1:10" x14ac:dyDescent="0.35">
      <c r="A15" s="12" t="str">
        <f>'[1]pop. residente'!A10</f>
        <v>POMPONESCO</v>
      </c>
      <c r="B15" s="7">
        <v>7</v>
      </c>
      <c r="C15" s="7">
        <v>6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1</v>
      </c>
      <c r="J15" s="8">
        <v>0</v>
      </c>
    </row>
    <row r="16" spans="1:10" x14ac:dyDescent="0.35">
      <c r="A16" s="88" t="s">
        <v>125</v>
      </c>
      <c r="B16" s="84">
        <v>0</v>
      </c>
      <c r="C16" s="84">
        <v>0</v>
      </c>
      <c r="D16" s="84">
        <v>0</v>
      </c>
      <c r="E16" s="84">
        <v>0</v>
      </c>
      <c r="F16" s="84">
        <v>0</v>
      </c>
      <c r="G16" s="84">
        <v>0</v>
      </c>
      <c r="H16" s="84">
        <v>0</v>
      </c>
      <c r="I16" s="84">
        <v>0</v>
      </c>
      <c r="J16" s="85">
        <v>0</v>
      </c>
    </row>
    <row r="17" spans="1:10" x14ac:dyDescent="0.35">
      <c r="A17" s="12" t="str">
        <f>'[1]pop. residente'!A11</f>
        <v>RIVAROLO MANTOVANO</v>
      </c>
      <c r="B17" s="7">
        <v>14</v>
      </c>
      <c r="C17" s="7">
        <v>1</v>
      </c>
      <c r="D17" s="7">
        <v>16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8">
        <v>0</v>
      </c>
    </row>
    <row r="18" spans="1:10" x14ac:dyDescent="0.35">
      <c r="A18" s="88" t="s">
        <v>126</v>
      </c>
      <c r="B18" s="84">
        <v>12</v>
      </c>
      <c r="C18" s="84">
        <v>8</v>
      </c>
      <c r="D18" s="84">
        <v>7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5">
        <v>0</v>
      </c>
    </row>
    <row r="19" spans="1:10" x14ac:dyDescent="0.35">
      <c r="A19" s="12" t="str">
        <f>'[1]pop. residente'!A12</f>
        <v>SABBIONETA</v>
      </c>
      <c r="B19" s="7">
        <v>22</v>
      </c>
      <c r="C19" s="7">
        <v>7</v>
      </c>
      <c r="D19" s="7">
        <v>3</v>
      </c>
      <c r="E19" s="7">
        <v>0</v>
      </c>
      <c r="F19" s="7">
        <v>0</v>
      </c>
      <c r="G19" s="7">
        <v>0</v>
      </c>
      <c r="H19" s="7">
        <v>1</v>
      </c>
      <c r="I19" s="7">
        <v>0</v>
      </c>
      <c r="J19" s="8">
        <v>0</v>
      </c>
    </row>
    <row r="20" spans="1:10" x14ac:dyDescent="0.35">
      <c r="A20" s="88" t="s">
        <v>127</v>
      </c>
      <c r="B20" s="7">
        <v>5</v>
      </c>
      <c r="C20" s="7">
        <v>3</v>
      </c>
      <c r="D20" s="7">
        <v>3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8">
        <v>0</v>
      </c>
    </row>
    <row r="21" spans="1:10" x14ac:dyDescent="0.35">
      <c r="A21" s="12" t="str">
        <f>'[1]pop. residente'!A13</f>
        <v>SAN MARTINO DALL'ARGINE</v>
      </c>
      <c r="B21" s="7">
        <v>9</v>
      </c>
      <c r="C21" s="7">
        <v>6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8">
        <v>0</v>
      </c>
    </row>
    <row r="22" spans="1:10" x14ac:dyDescent="0.35">
      <c r="A22" s="88" t="s">
        <v>128</v>
      </c>
      <c r="B22" s="84">
        <v>0</v>
      </c>
      <c r="C22" s="84">
        <v>0</v>
      </c>
      <c r="D22" s="84">
        <v>0</v>
      </c>
      <c r="E22" s="84">
        <v>0</v>
      </c>
      <c r="F22" s="84">
        <v>0</v>
      </c>
      <c r="G22" s="84">
        <v>0</v>
      </c>
      <c r="H22" s="84">
        <v>0</v>
      </c>
      <c r="I22" s="84">
        <v>0</v>
      </c>
      <c r="J22" s="85">
        <v>0</v>
      </c>
    </row>
    <row r="23" spans="1:10" x14ac:dyDescent="0.35">
      <c r="A23" s="12" t="str">
        <f>'[1]pop. residente'!A14</f>
        <v xml:space="preserve">VIADANA </v>
      </c>
      <c r="B23" s="7">
        <v>57</v>
      </c>
      <c r="C23" s="7">
        <v>10</v>
      </c>
      <c r="D23" s="7">
        <v>3</v>
      </c>
      <c r="E23" s="7">
        <v>3</v>
      </c>
      <c r="F23" s="7">
        <v>0</v>
      </c>
      <c r="G23" s="7">
        <v>0</v>
      </c>
      <c r="H23" s="7">
        <v>0</v>
      </c>
      <c r="I23" s="7">
        <v>0</v>
      </c>
      <c r="J23" s="8">
        <v>0</v>
      </c>
    </row>
    <row r="24" spans="1:10" x14ac:dyDescent="0.35">
      <c r="A24" s="88" t="s">
        <v>129</v>
      </c>
      <c r="B24" s="84">
        <v>81</v>
      </c>
      <c r="C24" s="84">
        <v>35</v>
      </c>
      <c r="D24" s="84">
        <v>28</v>
      </c>
      <c r="E24" s="84">
        <v>0</v>
      </c>
      <c r="F24" s="84">
        <v>0</v>
      </c>
      <c r="G24" s="84">
        <v>0</v>
      </c>
      <c r="H24" s="84">
        <v>0</v>
      </c>
      <c r="I24" s="84">
        <v>0</v>
      </c>
      <c r="J24" s="85">
        <v>0</v>
      </c>
    </row>
    <row r="25" spans="1:10" x14ac:dyDescent="0.35">
      <c r="A25" s="39" t="s">
        <v>151</v>
      </c>
      <c r="B25" s="36">
        <f t="shared" ref="B25:J25" si="0">SUM(B5:B24)</f>
        <v>342</v>
      </c>
      <c r="C25" s="36">
        <f t="shared" si="0"/>
        <v>117</v>
      </c>
      <c r="D25" s="36">
        <f t="shared" si="0"/>
        <v>117</v>
      </c>
      <c r="E25" s="36">
        <f t="shared" si="0"/>
        <v>3</v>
      </c>
      <c r="F25" s="36">
        <f t="shared" si="0"/>
        <v>0</v>
      </c>
      <c r="G25" s="36">
        <f t="shared" si="0"/>
        <v>0</v>
      </c>
      <c r="H25" s="36">
        <f t="shared" si="0"/>
        <v>6</v>
      </c>
      <c r="I25" s="36">
        <f t="shared" si="0"/>
        <v>3</v>
      </c>
      <c r="J25" s="37">
        <f t="shared" si="0"/>
        <v>0</v>
      </c>
    </row>
    <row r="26" spans="1:10" x14ac:dyDescent="0.35">
      <c r="A26" s="12"/>
      <c r="B26" s="7"/>
      <c r="C26" s="7"/>
      <c r="D26" s="7"/>
      <c r="E26" s="7"/>
      <c r="F26" s="7"/>
      <c r="G26" s="7"/>
      <c r="H26" s="7"/>
      <c r="I26" s="7"/>
      <c r="J26" s="8"/>
    </row>
    <row r="27" spans="1:10" x14ac:dyDescent="0.35">
      <c r="A27" s="12" t="str">
        <f>'[1]pop. residente'!A19</f>
        <v>CALVATONE</v>
      </c>
      <c r="B27" s="7">
        <v>0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8">
        <v>0</v>
      </c>
    </row>
    <row r="28" spans="1:10" x14ac:dyDescent="0.35">
      <c r="A28" s="88" t="s">
        <v>130</v>
      </c>
      <c r="B28" s="84">
        <v>0</v>
      </c>
      <c r="C28" s="84">
        <v>0</v>
      </c>
      <c r="D28" s="84">
        <v>0</v>
      </c>
      <c r="E28" s="84">
        <v>0</v>
      </c>
      <c r="F28" s="84">
        <v>0</v>
      </c>
      <c r="G28" s="84">
        <v>0</v>
      </c>
      <c r="H28" s="84">
        <v>0</v>
      </c>
      <c r="I28" s="84">
        <v>0</v>
      </c>
      <c r="J28" s="85">
        <v>0</v>
      </c>
    </row>
    <row r="29" spans="1:10" x14ac:dyDescent="0.35">
      <c r="A29" s="12" t="str">
        <f>'[1]pop. residente'!A20</f>
        <v>CASALMAGGIORE</v>
      </c>
      <c r="B29" s="7">
        <v>61</v>
      </c>
      <c r="C29" s="7">
        <v>4</v>
      </c>
      <c r="D29" s="7">
        <v>15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8">
        <v>0</v>
      </c>
    </row>
    <row r="30" spans="1:10" x14ac:dyDescent="0.35">
      <c r="A30" s="88" t="s">
        <v>131</v>
      </c>
      <c r="B30" s="84">
        <v>188</v>
      </c>
      <c r="C30" s="84">
        <v>19</v>
      </c>
      <c r="D30" s="84">
        <v>66</v>
      </c>
      <c r="E30" s="84">
        <v>0</v>
      </c>
      <c r="F30" s="84">
        <v>0</v>
      </c>
      <c r="G30" s="84">
        <v>0</v>
      </c>
      <c r="H30" s="84">
        <v>0</v>
      </c>
      <c r="I30" s="84">
        <v>0</v>
      </c>
      <c r="J30" s="85">
        <v>0</v>
      </c>
    </row>
    <row r="31" spans="1:10" x14ac:dyDescent="0.35">
      <c r="A31" s="12" t="str">
        <f>'[1]pop. residente'!A21</f>
        <v>CASTELDIDONE</v>
      </c>
      <c r="B31" s="7">
        <v>0</v>
      </c>
      <c r="C31" s="7">
        <v>0</v>
      </c>
      <c r="D31" s="7">
        <v>0</v>
      </c>
      <c r="E31" s="7">
        <v>1</v>
      </c>
      <c r="F31" s="7">
        <v>0</v>
      </c>
      <c r="G31" s="7">
        <v>0</v>
      </c>
      <c r="H31" s="7">
        <v>0</v>
      </c>
      <c r="I31" s="7">
        <v>0</v>
      </c>
      <c r="J31" s="8">
        <v>0</v>
      </c>
    </row>
    <row r="32" spans="1:10" x14ac:dyDescent="0.35">
      <c r="A32" s="88" t="s">
        <v>132</v>
      </c>
      <c r="B32" s="84">
        <v>0</v>
      </c>
      <c r="C32" s="84">
        <v>0</v>
      </c>
      <c r="D32" s="84">
        <v>0</v>
      </c>
      <c r="E32" s="84">
        <v>0</v>
      </c>
      <c r="F32" s="84">
        <v>0</v>
      </c>
      <c r="G32" s="84">
        <v>0</v>
      </c>
      <c r="H32" s="84">
        <v>0</v>
      </c>
      <c r="I32" s="84">
        <v>0</v>
      </c>
      <c r="J32" s="85">
        <v>0</v>
      </c>
    </row>
    <row r="33" spans="1:10" x14ac:dyDescent="0.35">
      <c r="A33" s="12" t="str">
        <f>'[1]pop. residente'!A22</f>
        <v>CINGIA DE' BOTTI</v>
      </c>
      <c r="B33" s="7">
        <v>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8">
        <v>0</v>
      </c>
    </row>
    <row r="34" spans="1:10" x14ac:dyDescent="0.35">
      <c r="A34" s="88" t="s">
        <v>133</v>
      </c>
      <c r="B34" s="84">
        <v>6</v>
      </c>
      <c r="C34" s="84">
        <v>2</v>
      </c>
      <c r="D34" s="84">
        <v>6</v>
      </c>
      <c r="E34" s="84">
        <v>0</v>
      </c>
      <c r="F34" s="84">
        <v>0</v>
      </c>
      <c r="G34" s="84">
        <v>0</v>
      </c>
      <c r="H34" s="84">
        <v>0</v>
      </c>
      <c r="I34" s="84">
        <v>0</v>
      </c>
      <c r="J34" s="85">
        <v>0</v>
      </c>
    </row>
    <row r="35" spans="1:10" s="108" customFormat="1" x14ac:dyDescent="0.35">
      <c r="A35" s="109" t="str">
        <f>'[1]pop. residente'!A23</f>
        <v>GUSSOLA</v>
      </c>
      <c r="B35" s="96">
        <v>16</v>
      </c>
      <c r="C35" s="96">
        <v>0</v>
      </c>
      <c r="D35" s="96">
        <v>15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0">
        <v>0</v>
      </c>
    </row>
    <row r="36" spans="1:10" x14ac:dyDescent="0.35">
      <c r="A36" s="88" t="s">
        <v>134</v>
      </c>
      <c r="B36" s="84">
        <v>25</v>
      </c>
      <c r="C36" s="84">
        <v>1</v>
      </c>
      <c r="D36" s="84">
        <v>5</v>
      </c>
      <c r="E36" s="84">
        <v>0</v>
      </c>
      <c r="F36" s="84">
        <v>0</v>
      </c>
      <c r="G36" s="84">
        <v>0</v>
      </c>
      <c r="H36" s="84">
        <v>0</v>
      </c>
      <c r="I36" s="84">
        <v>0</v>
      </c>
      <c r="J36" s="85">
        <v>0</v>
      </c>
    </row>
    <row r="37" spans="1:10" x14ac:dyDescent="0.35">
      <c r="A37" s="12" t="str">
        <f>'[1]pop. residente'!A24</f>
        <v>MARTIGNANA DI PO</v>
      </c>
      <c r="B37" s="7">
        <v>16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8">
        <v>0</v>
      </c>
    </row>
    <row r="38" spans="1:10" x14ac:dyDescent="0.35">
      <c r="A38" s="88" t="s">
        <v>135</v>
      </c>
      <c r="B38" s="84">
        <v>10</v>
      </c>
      <c r="C38" s="84">
        <v>1</v>
      </c>
      <c r="D38" s="84">
        <v>1</v>
      </c>
      <c r="E38" s="84">
        <v>0</v>
      </c>
      <c r="F38" s="84">
        <v>0</v>
      </c>
      <c r="G38" s="84">
        <v>0</v>
      </c>
      <c r="H38" s="84">
        <v>0</v>
      </c>
      <c r="I38" s="84">
        <v>0</v>
      </c>
      <c r="J38" s="85">
        <v>0</v>
      </c>
    </row>
    <row r="39" spans="1:10" x14ac:dyDescent="0.35">
      <c r="A39" s="12" t="str">
        <f>'[1]pop. residente'!A25</f>
        <v>MOTTA BALUFFI</v>
      </c>
      <c r="B39" s="7">
        <v>4</v>
      </c>
      <c r="C39" s="7">
        <v>0</v>
      </c>
      <c r="D39" s="7">
        <v>4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8">
        <v>0</v>
      </c>
    </row>
    <row r="40" spans="1:10" x14ac:dyDescent="0.35">
      <c r="A40" s="88" t="s">
        <v>136</v>
      </c>
      <c r="B40" s="84">
        <v>0</v>
      </c>
      <c r="C40" s="84">
        <v>0</v>
      </c>
      <c r="D40" s="84">
        <v>0</v>
      </c>
      <c r="E40" s="84">
        <v>0</v>
      </c>
      <c r="F40" s="84">
        <v>0</v>
      </c>
      <c r="G40" s="84">
        <v>0</v>
      </c>
      <c r="H40" s="84">
        <v>0</v>
      </c>
      <c r="I40" s="84">
        <v>0</v>
      </c>
      <c r="J40" s="85">
        <v>0</v>
      </c>
    </row>
    <row r="41" spans="1:10" x14ac:dyDescent="0.35">
      <c r="A41" s="12" t="str">
        <f>'[1]pop. residente'!A26</f>
        <v>PIADENA DRIZZONA</v>
      </c>
      <c r="B41" s="7">
        <v>0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8">
        <v>0</v>
      </c>
    </row>
    <row r="42" spans="1:10" x14ac:dyDescent="0.35">
      <c r="A42" s="88" t="s">
        <v>137</v>
      </c>
      <c r="B42" s="84">
        <v>61</v>
      </c>
      <c r="C42" s="84">
        <v>2</v>
      </c>
      <c r="D42" s="84">
        <v>14</v>
      </c>
      <c r="E42" s="84">
        <v>0</v>
      </c>
      <c r="F42" s="84">
        <v>0</v>
      </c>
      <c r="G42" s="84">
        <v>0</v>
      </c>
      <c r="H42" s="84">
        <v>0</v>
      </c>
      <c r="I42" s="84">
        <v>0</v>
      </c>
      <c r="J42" s="85">
        <v>0</v>
      </c>
    </row>
    <row r="43" spans="1:10" x14ac:dyDescent="0.35">
      <c r="A43" s="12" t="str">
        <f>'[1]pop. residente'!A27</f>
        <v>RIVAROLO DEL RE ED UNITI</v>
      </c>
      <c r="B43" s="7">
        <v>6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8">
        <v>0</v>
      </c>
    </row>
    <row r="44" spans="1:10" x14ac:dyDescent="0.35">
      <c r="A44" s="88" t="s">
        <v>138</v>
      </c>
      <c r="B44" s="95">
        <v>0</v>
      </c>
      <c r="C44" s="84">
        <v>0</v>
      </c>
      <c r="D44" s="84">
        <v>0</v>
      </c>
      <c r="E44" s="84">
        <v>0</v>
      </c>
      <c r="F44" s="84">
        <v>0</v>
      </c>
      <c r="G44" s="84">
        <v>0</v>
      </c>
      <c r="H44" s="84">
        <v>0</v>
      </c>
      <c r="I44" s="84">
        <v>0</v>
      </c>
      <c r="J44" s="85">
        <v>0</v>
      </c>
    </row>
    <row r="45" spans="1:10" x14ac:dyDescent="0.35">
      <c r="A45" s="12" t="str">
        <f>'[1]pop. residente'!A28</f>
        <v>SAN GIOVANNI IN CROCE</v>
      </c>
      <c r="B45" s="7">
        <v>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8">
        <v>0</v>
      </c>
    </row>
    <row r="46" spans="1:10" x14ac:dyDescent="0.35">
      <c r="A46" s="88" t="s">
        <v>139</v>
      </c>
      <c r="B46" s="84">
        <v>10</v>
      </c>
      <c r="C46" s="84">
        <v>0</v>
      </c>
      <c r="D46" s="84">
        <v>2</v>
      </c>
      <c r="E46" s="84">
        <v>0</v>
      </c>
      <c r="F46" s="84">
        <v>0</v>
      </c>
      <c r="G46" s="84">
        <v>0</v>
      </c>
      <c r="H46" s="84">
        <v>0</v>
      </c>
      <c r="I46" s="84">
        <v>0</v>
      </c>
      <c r="J46" s="85">
        <v>0</v>
      </c>
    </row>
    <row r="47" spans="1:10" x14ac:dyDescent="0.35">
      <c r="A47" s="12" t="str">
        <f>'[1]pop. residente'!A29</f>
        <v>SAN MARTINO DEL LAGO</v>
      </c>
      <c r="B47" s="7">
        <v>9</v>
      </c>
      <c r="C47" s="7">
        <v>0</v>
      </c>
      <c r="D47" s="7">
        <v>6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8">
        <v>0</v>
      </c>
    </row>
    <row r="48" spans="1:10" x14ac:dyDescent="0.35">
      <c r="A48" s="88" t="s">
        <v>140</v>
      </c>
      <c r="B48" s="84">
        <v>0</v>
      </c>
      <c r="C48" s="84">
        <v>0</v>
      </c>
      <c r="D48" s="84">
        <v>0</v>
      </c>
      <c r="E48" s="84">
        <v>0</v>
      </c>
      <c r="F48" s="84">
        <v>0</v>
      </c>
      <c r="G48" s="84">
        <v>0</v>
      </c>
      <c r="H48" s="84">
        <v>0</v>
      </c>
      <c r="I48" s="84">
        <v>0</v>
      </c>
      <c r="J48" s="85">
        <v>0</v>
      </c>
    </row>
    <row r="49" spans="1:10" x14ac:dyDescent="0.35">
      <c r="A49" s="12" t="str">
        <f>'[1]pop. residente'!A30</f>
        <v>SCANDOLARA RAVARA</v>
      </c>
      <c r="B49" s="7">
        <v>20</v>
      </c>
      <c r="C49" s="7">
        <v>0</v>
      </c>
      <c r="D49" s="7">
        <v>5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8">
        <v>0</v>
      </c>
    </row>
    <row r="50" spans="1:10" x14ac:dyDescent="0.35">
      <c r="A50" s="88" t="s">
        <v>141</v>
      </c>
      <c r="B50" s="84">
        <v>10</v>
      </c>
      <c r="C50" s="84">
        <v>2</v>
      </c>
      <c r="D50" s="84">
        <v>0</v>
      </c>
      <c r="E50" s="84">
        <v>0</v>
      </c>
      <c r="F50" s="84">
        <v>0</v>
      </c>
      <c r="G50" s="84">
        <v>0</v>
      </c>
      <c r="H50" s="84">
        <v>0</v>
      </c>
      <c r="I50" s="84">
        <v>0</v>
      </c>
      <c r="J50" s="85">
        <v>0</v>
      </c>
    </row>
    <row r="51" spans="1:10" x14ac:dyDescent="0.35">
      <c r="A51" s="12" t="str">
        <f>'[1]pop. residente'!A31</f>
        <v>SOLAROLO RAINERIO</v>
      </c>
      <c r="B51" s="7">
        <v>0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8">
        <v>0</v>
      </c>
    </row>
    <row r="52" spans="1:10" x14ac:dyDescent="0.35">
      <c r="A52" s="88" t="s">
        <v>142</v>
      </c>
      <c r="B52" s="84">
        <v>0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85">
        <v>0</v>
      </c>
    </row>
    <row r="53" spans="1:10" x14ac:dyDescent="0.35">
      <c r="A53" s="12" t="str">
        <f>'[1]pop. residente'!A32</f>
        <v>SPINEDA</v>
      </c>
      <c r="B53" s="7">
        <v>21</v>
      </c>
      <c r="C53" s="7">
        <v>1</v>
      </c>
      <c r="D53" s="7">
        <v>2</v>
      </c>
      <c r="E53" s="7">
        <v>0</v>
      </c>
      <c r="F53" s="7">
        <v>3</v>
      </c>
      <c r="G53" s="7">
        <v>0</v>
      </c>
      <c r="H53" s="7">
        <v>1</v>
      </c>
      <c r="I53" s="7">
        <v>0</v>
      </c>
      <c r="J53" s="8">
        <v>0</v>
      </c>
    </row>
    <row r="54" spans="1:10" x14ac:dyDescent="0.35">
      <c r="A54" s="88" t="s">
        <v>143</v>
      </c>
      <c r="B54" s="84">
        <v>0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5">
        <v>0</v>
      </c>
    </row>
    <row r="55" spans="1:10" x14ac:dyDescent="0.35">
      <c r="A55" s="12" t="str">
        <f>'[1]pop. residente'!A33</f>
        <v>TORNATA</v>
      </c>
      <c r="B55" s="7">
        <v>16</v>
      </c>
      <c r="C55" s="7">
        <v>2</v>
      </c>
      <c r="D55" s="7">
        <v>5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8">
        <v>0</v>
      </c>
    </row>
    <row r="56" spans="1:10" x14ac:dyDescent="0.35">
      <c r="A56" s="88" t="s">
        <v>144</v>
      </c>
      <c r="B56" s="84">
        <v>0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5">
        <v>0</v>
      </c>
    </row>
    <row r="57" spans="1:10" x14ac:dyDescent="0.35">
      <c r="A57" s="12" t="str">
        <f>'[1]pop. residente'!A34</f>
        <v>TORRICELLA DEL PIZZO</v>
      </c>
      <c r="B57" s="96">
        <v>5</v>
      </c>
      <c r="C57" s="96">
        <v>0</v>
      </c>
      <c r="D57" s="96">
        <v>0</v>
      </c>
      <c r="E57" s="96">
        <v>0</v>
      </c>
      <c r="F57" s="96">
        <v>0</v>
      </c>
      <c r="G57" s="96">
        <v>0</v>
      </c>
      <c r="H57" s="96">
        <v>0</v>
      </c>
      <c r="I57" s="96">
        <v>0</v>
      </c>
      <c r="J57" s="90">
        <v>0</v>
      </c>
    </row>
    <row r="58" spans="1:10" x14ac:dyDescent="0.35">
      <c r="A58" s="88" t="s">
        <v>145</v>
      </c>
      <c r="B58" s="84">
        <v>3</v>
      </c>
      <c r="C58" s="84">
        <v>3</v>
      </c>
      <c r="D58" s="84">
        <v>1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5">
        <v>0</v>
      </c>
    </row>
    <row r="59" spans="1:10" x14ac:dyDescent="0.35">
      <c r="A59" s="12" t="str">
        <f>'[1]pop. residente'!A35</f>
        <v>VOLTIDO</v>
      </c>
      <c r="B59" s="7">
        <v>2</v>
      </c>
      <c r="C59" s="7">
        <v>0</v>
      </c>
      <c r="D59" s="7">
        <v>2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8">
        <v>0</v>
      </c>
    </row>
    <row r="60" spans="1:10" x14ac:dyDescent="0.35">
      <c r="A60" s="88" t="s">
        <v>146</v>
      </c>
      <c r="B60" s="84">
        <v>0</v>
      </c>
      <c r="C60" s="84">
        <v>0</v>
      </c>
      <c r="D60" s="84">
        <v>0</v>
      </c>
      <c r="E60" s="84">
        <v>0</v>
      </c>
      <c r="F60" s="84">
        <v>0</v>
      </c>
      <c r="G60" s="84">
        <v>0</v>
      </c>
      <c r="H60" s="84">
        <v>0</v>
      </c>
      <c r="I60" s="84">
        <v>0</v>
      </c>
      <c r="J60" s="85">
        <v>0</v>
      </c>
    </row>
    <row r="61" spans="1:10" x14ac:dyDescent="0.35">
      <c r="A61" s="39" t="s">
        <v>152</v>
      </c>
      <c r="B61" s="36">
        <f t="shared" ref="B61:J61" si="1">SUM(B27:B60)</f>
        <v>492</v>
      </c>
      <c r="C61" s="36">
        <f t="shared" si="1"/>
        <v>37</v>
      </c>
      <c r="D61" s="36">
        <f t="shared" si="1"/>
        <v>149</v>
      </c>
      <c r="E61" s="36">
        <f t="shared" si="1"/>
        <v>1</v>
      </c>
      <c r="F61" s="36">
        <f t="shared" si="1"/>
        <v>3</v>
      </c>
      <c r="G61" s="36">
        <f t="shared" si="1"/>
        <v>0</v>
      </c>
      <c r="H61" s="36">
        <f t="shared" si="1"/>
        <v>1</v>
      </c>
      <c r="I61" s="36">
        <f t="shared" si="1"/>
        <v>0</v>
      </c>
      <c r="J61" s="37">
        <f t="shared" si="1"/>
        <v>0</v>
      </c>
    </row>
    <row r="62" spans="1:10" x14ac:dyDescent="0.35">
      <c r="A62" s="12"/>
      <c r="B62" s="7"/>
      <c r="C62" s="7"/>
      <c r="D62" s="7"/>
      <c r="E62" s="7"/>
      <c r="F62" s="7"/>
      <c r="G62" s="7"/>
      <c r="H62" s="7"/>
      <c r="I62" s="7"/>
      <c r="J62" s="8"/>
    </row>
    <row r="63" spans="1:10" x14ac:dyDescent="0.35">
      <c r="A63" s="39" t="s">
        <v>153</v>
      </c>
      <c r="B63" s="36">
        <f t="shared" ref="B63:J63" si="2">B25+B61</f>
        <v>834</v>
      </c>
      <c r="C63" s="36">
        <f t="shared" si="2"/>
        <v>154</v>
      </c>
      <c r="D63" s="36">
        <f t="shared" si="2"/>
        <v>266</v>
      </c>
      <c r="E63" s="36">
        <f t="shared" si="2"/>
        <v>4</v>
      </c>
      <c r="F63" s="36">
        <f t="shared" si="2"/>
        <v>3</v>
      </c>
      <c r="G63" s="36">
        <f t="shared" si="2"/>
        <v>0</v>
      </c>
      <c r="H63" s="36">
        <f t="shared" si="2"/>
        <v>7</v>
      </c>
      <c r="I63" s="36">
        <f t="shared" si="2"/>
        <v>3</v>
      </c>
      <c r="J63" s="37">
        <f t="shared" si="2"/>
        <v>0</v>
      </c>
    </row>
  </sheetData>
  <mergeCells count="5">
    <mergeCell ref="A1:J1"/>
    <mergeCell ref="B2:D2"/>
    <mergeCell ref="E2:G2"/>
    <mergeCell ref="H2:J2"/>
    <mergeCell ref="B4:J4"/>
  </mergeCells>
  <pageMargins left="0.7" right="0.7" top="0.75" bottom="0.75" header="0.3" footer="0.3"/>
  <pageSetup paperSize="9" scale="7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zoomScale="120" zoomScaleNormal="120" workbookViewId="0">
      <selection sqref="A1:H1"/>
    </sheetView>
  </sheetViews>
  <sheetFormatPr defaultRowHeight="14.5" x14ac:dyDescent="0.35"/>
  <cols>
    <col min="1" max="1" width="31" bestFit="1" customWidth="1"/>
    <col min="2" max="8" width="15.54296875" customWidth="1"/>
  </cols>
  <sheetData>
    <row r="1" spans="1:8" ht="25.5" customHeight="1" x14ac:dyDescent="0.35">
      <c r="A1" s="146" t="s">
        <v>42</v>
      </c>
      <c r="B1" s="147"/>
      <c r="C1" s="147"/>
      <c r="D1" s="147"/>
      <c r="E1" s="147"/>
      <c r="F1" s="147"/>
      <c r="G1" s="147"/>
      <c r="H1" s="148"/>
    </row>
    <row r="2" spans="1:8" ht="24" x14ac:dyDescent="0.35">
      <c r="A2" s="5"/>
      <c r="B2" s="16" t="s">
        <v>3</v>
      </c>
      <c r="C2" s="16" t="s">
        <v>4</v>
      </c>
      <c r="D2" s="16" t="s">
        <v>22</v>
      </c>
      <c r="E2" s="16" t="s">
        <v>5</v>
      </c>
      <c r="F2" s="16" t="s">
        <v>23</v>
      </c>
      <c r="G2" s="16" t="s">
        <v>24</v>
      </c>
      <c r="H2" s="17" t="s">
        <v>7</v>
      </c>
    </row>
    <row r="3" spans="1:8" x14ac:dyDescent="0.35">
      <c r="A3" s="5"/>
      <c r="B3" s="162" t="s">
        <v>35</v>
      </c>
      <c r="C3" s="163"/>
      <c r="D3" s="163"/>
      <c r="E3" s="163"/>
      <c r="F3" s="163"/>
      <c r="G3" s="163"/>
      <c r="H3" s="164"/>
    </row>
    <row r="4" spans="1:8" x14ac:dyDescent="0.35">
      <c r="A4" s="5"/>
      <c r="B4" s="2"/>
      <c r="C4" s="2"/>
      <c r="D4" s="2"/>
      <c r="E4" s="2"/>
      <c r="F4" s="2"/>
      <c r="G4" s="2"/>
      <c r="H4" s="15"/>
    </row>
    <row r="5" spans="1:8" x14ac:dyDescent="0.35">
      <c r="A5" s="5" t="str">
        <f>'[1]pop. residente'!A5</f>
        <v>BOZZOLO</v>
      </c>
      <c r="B5" s="7">
        <v>11</v>
      </c>
      <c r="C5" s="7">
        <v>1</v>
      </c>
      <c r="D5" s="7">
        <v>1</v>
      </c>
      <c r="E5" s="7">
        <v>0</v>
      </c>
      <c r="F5" s="7">
        <v>0</v>
      </c>
      <c r="G5" s="7">
        <v>1</v>
      </c>
      <c r="H5" s="8">
        <v>14</v>
      </c>
    </row>
    <row r="6" spans="1:8" x14ac:dyDescent="0.35">
      <c r="A6" s="75" t="s">
        <v>120</v>
      </c>
      <c r="B6" s="84">
        <v>9</v>
      </c>
      <c r="C6" s="84">
        <v>5</v>
      </c>
      <c r="D6" s="84">
        <v>5</v>
      </c>
      <c r="E6" s="84">
        <v>6</v>
      </c>
      <c r="F6" s="84">
        <v>2</v>
      </c>
      <c r="G6" s="84">
        <v>5</v>
      </c>
      <c r="H6" s="85">
        <v>32</v>
      </c>
    </row>
    <row r="7" spans="1:8" x14ac:dyDescent="0.35">
      <c r="A7" s="5" t="str">
        <f>'[1]pop. residente'!A6</f>
        <v>COMMESSAGGIO</v>
      </c>
      <c r="B7" s="44">
        <v>6</v>
      </c>
      <c r="C7" s="44">
        <v>1</v>
      </c>
      <c r="D7" s="44">
        <v>0</v>
      </c>
      <c r="E7" s="44">
        <v>0</v>
      </c>
      <c r="F7" s="44">
        <v>0</v>
      </c>
      <c r="G7" s="44">
        <v>0</v>
      </c>
      <c r="H7" s="45">
        <v>7</v>
      </c>
    </row>
    <row r="8" spans="1:8" x14ac:dyDescent="0.35">
      <c r="A8" s="75" t="s">
        <v>121</v>
      </c>
      <c r="B8" s="84">
        <v>3</v>
      </c>
      <c r="C8" s="84">
        <v>4</v>
      </c>
      <c r="D8" s="84">
        <v>1</v>
      </c>
      <c r="E8" s="84">
        <v>0</v>
      </c>
      <c r="F8" s="84">
        <v>0</v>
      </c>
      <c r="G8" s="84">
        <v>1</v>
      </c>
      <c r="H8" s="85">
        <v>9</v>
      </c>
    </row>
    <row r="9" spans="1:8" x14ac:dyDescent="0.35">
      <c r="A9" s="9" t="str">
        <f>'[1]pop. residente'!A7</f>
        <v>DOSOLO</v>
      </c>
      <c r="B9" s="7">
        <v>8</v>
      </c>
      <c r="C9" s="7">
        <v>2</v>
      </c>
      <c r="D9" s="7">
        <v>1</v>
      </c>
      <c r="E9" s="7">
        <v>2</v>
      </c>
      <c r="F9" s="7">
        <v>3</v>
      </c>
      <c r="G9" s="7">
        <v>1</v>
      </c>
      <c r="H9" s="8">
        <f>SUM(B9:G9)</f>
        <v>17</v>
      </c>
    </row>
    <row r="10" spans="1:8" x14ac:dyDescent="0.35">
      <c r="A10" s="78" t="s">
        <v>122</v>
      </c>
      <c r="B10" s="84">
        <v>0</v>
      </c>
      <c r="C10" s="84">
        <v>1</v>
      </c>
      <c r="D10" s="84">
        <v>0</v>
      </c>
      <c r="E10" s="84">
        <v>0</v>
      </c>
      <c r="F10" s="84">
        <v>0</v>
      </c>
      <c r="G10" s="84">
        <v>0</v>
      </c>
      <c r="H10" s="85">
        <v>1</v>
      </c>
    </row>
    <row r="11" spans="1:8" x14ac:dyDescent="0.35">
      <c r="A11" s="9" t="str">
        <f>'[1]pop. residente'!A8</f>
        <v>GAZZUOLO</v>
      </c>
      <c r="B11" s="7">
        <v>13</v>
      </c>
      <c r="C11" s="7">
        <v>5</v>
      </c>
      <c r="D11" s="7">
        <v>2</v>
      </c>
      <c r="E11" s="7">
        <v>3</v>
      </c>
      <c r="F11" s="7">
        <v>3</v>
      </c>
      <c r="G11" s="7">
        <v>0</v>
      </c>
      <c r="H11" s="8">
        <v>26</v>
      </c>
    </row>
    <row r="12" spans="1:8" x14ac:dyDescent="0.35">
      <c r="A12" s="78" t="s">
        <v>123</v>
      </c>
      <c r="B12" s="84">
        <v>0</v>
      </c>
      <c r="C12" s="84">
        <v>1</v>
      </c>
      <c r="D12" s="84">
        <v>1</v>
      </c>
      <c r="E12" s="84">
        <v>0</v>
      </c>
      <c r="F12" s="84">
        <v>1</v>
      </c>
      <c r="G12" s="84">
        <v>1</v>
      </c>
      <c r="H12" s="85">
        <v>4</v>
      </c>
    </row>
    <row r="13" spans="1:8" x14ac:dyDescent="0.35">
      <c r="A13" s="9" t="str">
        <f>'[1]pop. residente'!A9</f>
        <v>MARCARIA</v>
      </c>
      <c r="B13" s="7">
        <v>7</v>
      </c>
      <c r="C13" s="7">
        <v>2</v>
      </c>
      <c r="D13" s="7">
        <v>2</v>
      </c>
      <c r="E13" s="7">
        <v>1</v>
      </c>
      <c r="F13" s="7">
        <v>1</v>
      </c>
      <c r="G13" s="7">
        <v>2</v>
      </c>
      <c r="H13" s="8">
        <v>15</v>
      </c>
    </row>
    <row r="14" spans="1:8" x14ac:dyDescent="0.35">
      <c r="A14" s="78" t="s">
        <v>124</v>
      </c>
      <c r="B14" s="84">
        <v>7</v>
      </c>
      <c r="C14" s="84">
        <v>1</v>
      </c>
      <c r="D14" s="84">
        <v>1</v>
      </c>
      <c r="E14" s="84">
        <v>1</v>
      </c>
      <c r="F14" s="84">
        <v>0</v>
      </c>
      <c r="G14" s="84">
        <v>2</v>
      </c>
      <c r="H14" s="85">
        <v>12</v>
      </c>
    </row>
    <row r="15" spans="1:8" x14ac:dyDescent="0.35">
      <c r="A15" s="9" t="str">
        <f>'[1]pop. residente'!A10</f>
        <v>POMPONESCO</v>
      </c>
      <c r="B15" s="7">
        <v>1</v>
      </c>
      <c r="C15" s="7">
        <v>2</v>
      </c>
      <c r="D15" s="7">
        <v>1</v>
      </c>
      <c r="E15" s="7">
        <v>3</v>
      </c>
      <c r="F15" s="7">
        <v>0</v>
      </c>
      <c r="G15" s="7">
        <v>0</v>
      </c>
      <c r="H15" s="8">
        <v>7</v>
      </c>
    </row>
    <row r="16" spans="1:8" x14ac:dyDescent="0.35">
      <c r="A16" s="78" t="s">
        <v>125</v>
      </c>
      <c r="B16" s="84">
        <v>0</v>
      </c>
      <c r="C16" s="84">
        <v>0</v>
      </c>
      <c r="D16" s="84">
        <v>0</v>
      </c>
      <c r="E16" s="84">
        <v>0</v>
      </c>
      <c r="F16" s="84">
        <v>0</v>
      </c>
      <c r="G16" s="84">
        <v>0</v>
      </c>
      <c r="H16" s="85">
        <v>0</v>
      </c>
    </row>
    <row r="17" spans="1:8" x14ac:dyDescent="0.35">
      <c r="A17" s="9" t="str">
        <f>'[1]pop. residente'!A11</f>
        <v>RIVAROLO MANTOVANO</v>
      </c>
      <c r="B17" s="89">
        <v>7</v>
      </c>
      <c r="C17" s="89">
        <v>2</v>
      </c>
      <c r="D17" s="89">
        <v>1</v>
      </c>
      <c r="E17" s="89">
        <v>1</v>
      </c>
      <c r="F17" s="89">
        <v>2</v>
      </c>
      <c r="G17" s="89">
        <v>1</v>
      </c>
      <c r="H17" s="90">
        <v>14</v>
      </c>
    </row>
    <row r="18" spans="1:8" x14ac:dyDescent="0.35">
      <c r="A18" s="78" t="s">
        <v>126</v>
      </c>
      <c r="B18" s="91">
        <v>4</v>
      </c>
      <c r="C18" s="91">
        <v>4</v>
      </c>
      <c r="D18" s="91">
        <v>1</v>
      </c>
      <c r="E18" s="91">
        <v>1</v>
      </c>
      <c r="F18" s="91">
        <v>2</v>
      </c>
      <c r="G18" s="91">
        <v>0</v>
      </c>
      <c r="H18" s="92">
        <v>12</v>
      </c>
    </row>
    <row r="19" spans="1:8" x14ac:dyDescent="0.35">
      <c r="A19" s="9" t="str">
        <f>'[1]pop. residente'!A12</f>
        <v>SABBIONETA</v>
      </c>
      <c r="B19" s="7">
        <v>13</v>
      </c>
      <c r="C19" s="7">
        <v>3</v>
      </c>
      <c r="D19" s="7">
        <v>3</v>
      </c>
      <c r="E19" s="7">
        <v>3</v>
      </c>
      <c r="F19" s="7">
        <v>0</v>
      </c>
      <c r="G19" s="7">
        <v>1</v>
      </c>
      <c r="H19" s="8">
        <v>23</v>
      </c>
    </row>
    <row r="20" spans="1:8" x14ac:dyDescent="0.35">
      <c r="A20" s="78" t="s">
        <v>127</v>
      </c>
      <c r="B20" s="84">
        <v>2</v>
      </c>
      <c r="C20" s="84">
        <v>0</v>
      </c>
      <c r="D20" s="84">
        <v>1</v>
      </c>
      <c r="E20" s="84">
        <v>0</v>
      </c>
      <c r="F20" s="84">
        <v>1</v>
      </c>
      <c r="G20" s="84">
        <v>1</v>
      </c>
      <c r="H20" s="85">
        <v>5</v>
      </c>
    </row>
    <row r="21" spans="1:8" x14ac:dyDescent="0.35">
      <c r="A21" s="9" t="str">
        <f>'[1]pop. residente'!A13</f>
        <v>SAN MARTINO DALL'ARGINE</v>
      </c>
      <c r="B21" s="7">
        <v>4</v>
      </c>
      <c r="C21" s="7">
        <v>3</v>
      </c>
      <c r="D21" s="7">
        <v>0</v>
      </c>
      <c r="E21" s="7">
        <v>1</v>
      </c>
      <c r="F21" s="7">
        <v>1</v>
      </c>
      <c r="G21" s="7">
        <v>0</v>
      </c>
      <c r="H21" s="8">
        <v>9</v>
      </c>
    </row>
    <row r="22" spans="1:8" x14ac:dyDescent="0.35">
      <c r="A22" s="78" t="s">
        <v>128</v>
      </c>
      <c r="B22" s="84">
        <v>0</v>
      </c>
      <c r="C22" s="84">
        <v>0</v>
      </c>
      <c r="D22" s="84">
        <v>0</v>
      </c>
      <c r="E22" s="84">
        <v>0</v>
      </c>
      <c r="F22" s="84">
        <v>0</v>
      </c>
      <c r="G22" s="84">
        <v>0</v>
      </c>
      <c r="H22" s="85">
        <v>0</v>
      </c>
    </row>
    <row r="23" spans="1:8" x14ac:dyDescent="0.35">
      <c r="A23" s="9" t="s">
        <v>63</v>
      </c>
      <c r="B23" s="7">
        <v>31</v>
      </c>
      <c r="C23" s="7">
        <v>10</v>
      </c>
      <c r="D23" s="7">
        <v>7</v>
      </c>
      <c r="E23" s="7">
        <v>5</v>
      </c>
      <c r="F23" s="7">
        <v>0</v>
      </c>
      <c r="G23" s="7">
        <v>4</v>
      </c>
      <c r="H23" s="8">
        <f>SUM(B23:G23)</f>
        <v>57</v>
      </c>
    </row>
    <row r="24" spans="1:8" x14ac:dyDescent="0.35">
      <c r="A24" s="78" t="s">
        <v>129</v>
      </c>
      <c r="B24" s="84">
        <v>29</v>
      </c>
      <c r="C24" s="84">
        <v>20</v>
      </c>
      <c r="D24" s="84">
        <v>9</v>
      </c>
      <c r="E24" s="84">
        <v>7</v>
      </c>
      <c r="F24" s="84">
        <v>10</v>
      </c>
      <c r="G24" s="84">
        <v>6</v>
      </c>
      <c r="H24" s="85">
        <v>81</v>
      </c>
    </row>
    <row r="25" spans="1:8" x14ac:dyDescent="0.35">
      <c r="A25" s="30" t="s">
        <v>151</v>
      </c>
      <c r="B25" s="36">
        <f t="shared" ref="B25:H25" si="0">SUM(B5:B24)</f>
        <v>155</v>
      </c>
      <c r="C25" s="36">
        <f t="shared" si="0"/>
        <v>67</v>
      </c>
      <c r="D25" s="36">
        <f t="shared" si="0"/>
        <v>37</v>
      </c>
      <c r="E25" s="36">
        <f t="shared" si="0"/>
        <v>34</v>
      </c>
      <c r="F25" s="36">
        <f t="shared" si="0"/>
        <v>26</v>
      </c>
      <c r="G25" s="36">
        <f t="shared" si="0"/>
        <v>26</v>
      </c>
      <c r="H25" s="37">
        <f t="shared" si="0"/>
        <v>345</v>
      </c>
    </row>
    <row r="26" spans="1:8" x14ac:dyDescent="0.35">
      <c r="B26" s="7"/>
      <c r="C26" s="7"/>
      <c r="D26" s="7"/>
      <c r="E26" s="7"/>
      <c r="F26" s="7"/>
      <c r="G26" s="7"/>
      <c r="H26" s="8"/>
    </row>
    <row r="27" spans="1:8" x14ac:dyDescent="0.35">
      <c r="A27" s="9" t="str">
        <f>'[1]pop. residente'!A19</f>
        <v>CALVATONE</v>
      </c>
      <c r="B27" s="7">
        <v>0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8">
        <v>0</v>
      </c>
    </row>
    <row r="28" spans="1:8" x14ac:dyDescent="0.35">
      <c r="A28" s="78" t="s">
        <v>130</v>
      </c>
      <c r="B28" s="84">
        <v>0</v>
      </c>
      <c r="C28" s="84">
        <v>0</v>
      </c>
      <c r="D28" s="84">
        <v>0</v>
      </c>
      <c r="E28" s="84">
        <v>0</v>
      </c>
      <c r="F28" s="84">
        <v>0</v>
      </c>
      <c r="G28" s="84">
        <v>0</v>
      </c>
      <c r="H28" s="85">
        <v>0</v>
      </c>
    </row>
    <row r="29" spans="1:8" x14ac:dyDescent="0.35">
      <c r="A29" s="9" t="str">
        <f>'[1]pop. residente'!A20</f>
        <v>CASALMAGGIORE</v>
      </c>
      <c r="B29" s="7">
        <v>34</v>
      </c>
      <c r="C29" s="7">
        <v>11</v>
      </c>
      <c r="D29" s="7">
        <v>7</v>
      </c>
      <c r="E29" s="7">
        <v>4</v>
      </c>
      <c r="F29" s="7">
        <v>4</v>
      </c>
      <c r="G29" s="7">
        <v>1</v>
      </c>
      <c r="H29" s="8">
        <f>SUM(B29:G29)</f>
        <v>61</v>
      </c>
    </row>
    <row r="30" spans="1:8" x14ac:dyDescent="0.35">
      <c r="A30" s="78" t="s">
        <v>131</v>
      </c>
      <c r="B30" s="84">
        <v>63</v>
      </c>
      <c r="C30" s="84">
        <v>33</v>
      </c>
      <c r="D30" s="84">
        <v>29</v>
      </c>
      <c r="E30" s="84">
        <v>28</v>
      </c>
      <c r="F30" s="84">
        <v>17</v>
      </c>
      <c r="G30" s="84">
        <v>18</v>
      </c>
      <c r="H30" s="85">
        <v>188</v>
      </c>
    </row>
    <row r="31" spans="1:8" x14ac:dyDescent="0.35">
      <c r="A31" s="9" t="str">
        <f>'[1]pop. residente'!A21</f>
        <v>CASTELDIDONE</v>
      </c>
      <c r="B31" s="7">
        <v>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8">
        <v>0</v>
      </c>
    </row>
    <row r="32" spans="1:8" x14ac:dyDescent="0.35">
      <c r="A32" s="78" t="s">
        <v>132</v>
      </c>
      <c r="B32" s="84">
        <v>0</v>
      </c>
      <c r="C32" s="84">
        <v>0</v>
      </c>
      <c r="D32" s="84">
        <v>0</v>
      </c>
      <c r="E32" s="84">
        <v>0</v>
      </c>
      <c r="F32" s="84">
        <v>0</v>
      </c>
      <c r="G32" s="84">
        <v>0</v>
      </c>
      <c r="H32" s="85">
        <v>0</v>
      </c>
    </row>
    <row r="33" spans="1:8" x14ac:dyDescent="0.35">
      <c r="A33" s="9" t="str">
        <f>'[1]pop. residente'!A22</f>
        <v>CINGIA DE' BOTTI</v>
      </c>
      <c r="B33" s="7">
        <v>1</v>
      </c>
      <c r="C33" s="7">
        <v>2</v>
      </c>
      <c r="D33" s="7">
        <v>0</v>
      </c>
      <c r="E33" s="7">
        <v>0</v>
      </c>
      <c r="F33" s="7">
        <v>0</v>
      </c>
      <c r="G33" s="7">
        <v>0</v>
      </c>
      <c r="H33" s="8">
        <v>0</v>
      </c>
    </row>
    <row r="34" spans="1:8" x14ac:dyDescent="0.35">
      <c r="A34" s="78" t="s">
        <v>133</v>
      </c>
      <c r="B34" s="84">
        <v>2</v>
      </c>
      <c r="C34" s="84">
        <v>0</v>
      </c>
      <c r="D34" s="84">
        <v>1</v>
      </c>
      <c r="E34" s="84">
        <v>1</v>
      </c>
      <c r="F34" s="84">
        <v>2</v>
      </c>
      <c r="G34" s="84">
        <v>0</v>
      </c>
      <c r="H34" s="85">
        <v>6</v>
      </c>
    </row>
    <row r="35" spans="1:8" s="108" customFormat="1" x14ac:dyDescent="0.35">
      <c r="A35" s="107" t="str">
        <f>'[1]pop. residente'!A23</f>
        <v>GUSSOLA</v>
      </c>
      <c r="B35" s="96">
        <v>10</v>
      </c>
      <c r="C35" s="96">
        <v>1</v>
      </c>
      <c r="D35" s="96">
        <v>1</v>
      </c>
      <c r="E35" s="96">
        <v>1</v>
      </c>
      <c r="F35" s="96">
        <v>3</v>
      </c>
      <c r="G35" s="96">
        <v>0</v>
      </c>
      <c r="H35" s="90">
        <v>16</v>
      </c>
    </row>
    <row r="36" spans="1:8" x14ac:dyDescent="0.35">
      <c r="A36" s="78" t="s">
        <v>134</v>
      </c>
      <c r="B36" s="84">
        <v>8</v>
      </c>
      <c r="C36" s="84">
        <v>5</v>
      </c>
      <c r="D36" s="84">
        <v>4</v>
      </c>
      <c r="E36" s="84">
        <v>5</v>
      </c>
      <c r="F36" s="84">
        <v>2</v>
      </c>
      <c r="G36" s="84">
        <v>1</v>
      </c>
      <c r="H36" s="85">
        <v>25</v>
      </c>
    </row>
    <row r="37" spans="1:8" x14ac:dyDescent="0.35">
      <c r="A37" s="9" t="str">
        <f>'[1]pop. residente'!A24</f>
        <v>MARTIGNANA DI PO</v>
      </c>
      <c r="B37" s="7">
        <v>6</v>
      </c>
      <c r="C37" s="7">
        <v>6</v>
      </c>
      <c r="D37" s="7">
        <v>4</v>
      </c>
      <c r="E37" s="7">
        <v>0</v>
      </c>
      <c r="F37" s="7">
        <v>0</v>
      </c>
      <c r="G37" s="7">
        <v>0</v>
      </c>
      <c r="H37" s="8">
        <v>0</v>
      </c>
    </row>
    <row r="38" spans="1:8" x14ac:dyDescent="0.35">
      <c r="A38" s="78" t="s">
        <v>135</v>
      </c>
      <c r="B38" s="84">
        <v>2</v>
      </c>
      <c r="C38" s="84">
        <v>3</v>
      </c>
      <c r="D38" s="84">
        <v>2</v>
      </c>
      <c r="E38" s="84">
        <v>2</v>
      </c>
      <c r="F38" s="84">
        <v>0</v>
      </c>
      <c r="G38" s="84">
        <v>1</v>
      </c>
      <c r="H38" s="85">
        <v>10</v>
      </c>
    </row>
    <row r="39" spans="1:8" x14ac:dyDescent="0.35">
      <c r="A39" s="9" t="str">
        <f>'[1]pop. residente'!A25</f>
        <v>MOTTA BALUFFI</v>
      </c>
      <c r="B39" s="7">
        <v>2</v>
      </c>
      <c r="C39" s="7">
        <v>2</v>
      </c>
      <c r="D39" s="7">
        <v>0</v>
      </c>
      <c r="E39" s="7">
        <v>0</v>
      </c>
      <c r="F39" s="7">
        <v>0</v>
      </c>
      <c r="G39" s="7">
        <v>0</v>
      </c>
      <c r="H39" s="8">
        <v>4</v>
      </c>
    </row>
    <row r="40" spans="1:8" x14ac:dyDescent="0.35">
      <c r="A40" s="78" t="s">
        <v>136</v>
      </c>
      <c r="B40" s="84">
        <v>0</v>
      </c>
      <c r="C40" s="84">
        <v>0</v>
      </c>
      <c r="D40" s="84">
        <v>0</v>
      </c>
      <c r="E40" s="84">
        <v>0</v>
      </c>
      <c r="F40" s="84">
        <v>0</v>
      </c>
      <c r="G40" s="84">
        <v>0</v>
      </c>
      <c r="H40" s="85">
        <v>0</v>
      </c>
    </row>
    <row r="41" spans="1:8" x14ac:dyDescent="0.35">
      <c r="A41" s="9" t="str">
        <f>'[1]pop. residente'!A26</f>
        <v>PIADENA DRIZZONA</v>
      </c>
      <c r="B41" s="7">
        <v>0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8">
        <v>0</v>
      </c>
    </row>
    <row r="42" spans="1:8" x14ac:dyDescent="0.35">
      <c r="A42" s="78" t="s">
        <v>137</v>
      </c>
      <c r="B42" s="84">
        <v>21</v>
      </c>
      <c r="C42" s="84">
        <v>17</v>
      </c>
      <c r="D42" s="84">
        <v>7</v>
      </c>
      <c r="E42" s="84">
        <v>2</v>
      </c>
      <c r="F42" s="84">
        <v>6</v>
      </c>
      <c r="G42" s="84">
        <v>8</v>
      </c>
      <c r="H42" s="85">
        <v>61</v>
      </c>
    </row>
    <row r="43" spans="1:8" x14ac:dyDescent="0.35">
      <c r="A43" s="9" t="str">
        <f>'[1]pop. residente'!A27</f>
        <v>RIVAROLO DEL RE ED UNITI</v>
      </c>
      <c r="B43" s="7">
        <v>1</v>
      </c>
      <c r="C43" s="7">
        <v>3</v>
      </c>
      <c r="D43" s="7">
        <v>1</v>
      </c>
      <c r="E43" s="7">
        <v>0</v>
      </c>
      <c r="F43" s="7">
        <v>0</v>
      </c>
      <c r="G43" s="7">
        <v>1</v>
      </c>
      <c r="H43" s="8">
        <v>6</v>
      </c>
    </row>
    <row r="44" spans="1:8" x14ac:dyDescent="0.35">
      <c r="A44" s="93" t="s">
        <v>138</v>
      </c>
      <c r="B44" s="84">
        <v>0</v>
      </c>
      <c r="C44" s="84">
        <v>0</v>
      </c>
      <c r="D44" s="84">
        <v>0</v>
      </c>
      <c r="E44" s="84">
        <v>0</v>
      </c>
      <c r="F44" s="84">
        <v>0</v>
      </c>
      <c r="G44" s="84">
        <v>0</v>
      </c>
      <c r="H44" s="85">
        <v>0</v>
      </c>
    </row>
    <row r="45" spans="1:8" x14ac:dyDescent="0.35">
      <c r="A45" s="9" t="str">
        <f>'[1]pop. residente'!A28</f>
        <v>SAN GIOVANNI IN CROCE</v>
      </c>
      <c r="B45" s="7">
        <v>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8">
        <v>0</v>
      </c>
    </row>
    <row r="46" spans="1:8" x14ac:dyDescent="0.35">
      <c r="A46" s="78" t="s">
        <v>139</v>
      </c>
      <c r="B46" s="84">
        <v>1</v>
      </c>
      <c r="C46" s="84">
        <v>1</v>
      </c>
      <c r="D46" s="84">
        <v>0</v>
      </c>
      <c r="E46" s="84">
        <v>2</v>
      </c>
      <c r="F46" s="84">
        <v>1</v>
      </c>
      <c r="G46" s="84">
        <v>5</v>
      </c>
      <c r="H46" s="85">
        <v>10</v>
      </c>
    </row>
    <row r="47" spans="1:8" x14ac:dyDescent="0.35">
      <c r="A47" s="9" t="str">
        <f>'[1]pop. residente'!A29</f>
        <v>SAN MARTINO DEL LAGO</v>
      </c>
      <c r="B47" s="7">
        <v>5</v>
      </c>
      <c r="C47" s="7">
        <v>1</v>
      </c>
      <c r="D47" s="7">
        <v>3</v>
      </c>
      <c r="E47" s="7">
        <v>0</v>
      </c>
      <c r="F47" s="7">
        <v>0</v>
      </c>
      <c r="G47" s="7">
        <v>0</v>
      </c>
      <c r="H47" s="8">
        <v>9</v>
      </c>
    </row>
    <row r="48" spans="1:8" x14ac:dyDescent="0.35">
      <c r="A48" s="78" t="s">
        <v>140</v>
      </c>
      <c r="B48" s="84">
        <v>0</v>
      </c>
      <c r="C48" s="84">
        <v>0</v>
      </c>
      <c r="D48" s="84">
        <v>0</v>
      </c>
      <c r="E48" s="84">
        <v>0</v>
      </c>
      <c r="F48" s="84">
        <v>0</v>
      </c>
      <c r="G48" s="84">
        <v>0</v>
      </c>
      <c r="H48" s="85">
        <v>0</v>
      </c>
    </row>
    <row r="49" spans="1:8" x14ac:dyDescent="0.35">
      <c r="A49" s="9" t="str">
        <f>'[1]pop. residente'!A30</f>
        <v>SCANDOLARA RAVARA</v>
      </c>
      <c r="B49" s="7">
        <v>5</v>
      </c>
      <c r="C49" s="7">
        <v>4</v>
      </c>
      <c r="D49" s="7">
        <v>6</v>
      </c>
      <c r="E49" s="7">
        <v>3</v>
      </c>
      <c r="F49" s="7">
        <v>1</v>
      </c>
      <c r="G49" s="7">
        <v>1</v>
      </c>
      <c r="H49" s="8">
        <v>20</v>
      </c>
    </row>
    <row r="50" spans="1:8" x14ac:dyDescent="0.35">
      <c r="A50" s="78" t="s">
        <v>141</v>
      </c>
      <c r="B50" s="84">
        <v>0</v>
      </c>
      <c r="C50" s="84">
        <v>2</v>
      </c>
      <c r="D50" s="84">
        <v>0</v>
      </c>
      <c r="E50" s="84">
        <v>3</v>
      </c>
      <c r="F50" s="84">
        <v>2</v>
      </c>
      <c r="G50" s="84">
        <v>3</v>
      </c>
      <c r="H50" s="85">
        <v>10</v>
      </c>
    </row>
    <row r="51" spans="1:8" x14ac:dyDescent="0.35">
      <c r="A51" s="9" t="str">
        <f>'[1]pop. residente'!A31</f>
        <v>SOLAROLO RAINERIO</v>
      </c>
      <c r="B51" s="7">
        <v>0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8">
        <v>0</v>
      </c>
    </row>
    <row r="52" spans="1:8" x14ac:dyDescent="0.35">
      <c r="A52" s="78" t="s">
        <v>142</v>
      </c>
      <c r="B52" s="84">
        <v>0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85">
        <v>0</v>
      </c>
    </row>
    <row r="53" spans="1:8" x14ac:dyDescent="0.35">
      <c r="A53" s="9" t="str">
        <f>'[1]pop. residente'!A32</f>
        <v>SPINEDA</v>
      </c>
      <c r="B53" s="7">
        <v>11</v>
      </c>
      <c r="C53" s="7">
        <v>4</v>
      </c>
      <c r="D53" s="7">
        <v>2</v>
      </c>
      <c r="E53" s="7">
        <v>3</v>
      </c>
      <c r="F53" s="7">
        <v>0</v>
      </c>
      <c r="G53" s="7">
        <v>1</v>
      </c>
      <c r="H53" s="8">
        <v>21</v>
      </c>
    </row>
    <row r="54" spans="1:8" x14ac:dyDescent="0.35">
      <c r="A54" s="78" t="s">
        <v>143</v>
      </c>
      <c r="B54" s="84">
        <v>0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5">
        <v>0</v>
      </c>
    </row>
    <row r="55" spans="1:8" x14ac:dyDescent="0.35">
      <c r="A55" s="9" t="str">
        <f>'[1]pop. residente'!A33</f>
        <v>TORNATA</v>
      </c>
      <c r="B55" s="7">
        <v>7</v>
      </c>
      <c r="C55" s="7">
        <v>4</v>
      </c>
      <c r="D55" s="7">
        <v>0</v>
      </c>
      <c r="E55" s="7">
        <v>4</v>
      </c>
      <c r="F55" s="7">
        <v>1</v>
      </c>
      <c r="G55" s="7">
        <v>0</v>
      </c>
      <c r="H55" s="8">
        <v>16</v>
      </c>
    </row>
    <row r="56" spans="1:8" x14ac:dyDescent="0.35">
      <c r="A56" s="78" t="s">
        <v>144</v>
      </c>
      <c r="B56" s="84">
        <v>0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5">
        <v>0</v>
      </c>
    </row>
    <row r="57" spans="1:8" x14ac:dyDescent="0.35">
      <c r="A57" s="9" t="str">
        <f>'[1]pop. residente'!A34</f>
        <v>TORRICELLA DEL PIZZO</v>
      </c>
      <c r="B57" s="96">
        <v>2</v>
      </c>
      <c r="C57" s="96">
        <v>2</v>
      </c>
      <c r="D57" s="96">
        <v>0</v>
      </c>
      <c r="E57" s="96">
        <v>0</v>
      </c>
      <c r="F57" s="96">
        <v>1</v>
      </c>
      <c r="G57" s="96">
        <v>0</v>
      </c>
      <c r="H57" s="90">
        <v>0</v>
      </c>
    </row>
    <row r="58" spans="1:8" x14ac:dyDescent="0.35">
      <c r="A58" s="78" t="s">
        <v>145</v>
      </c>
      <c r="B58" s="84">
        <v>0</v>
      </c>
      <c r="C58" s="84">
        <v>1</v>
      </c>
      <c r="D58" s="84">
        <v>1</v>
      </c>
      <c r="E58" s="84">
        <v>0</v>
      </c>
      <c r="F58" s="84">
        <v>1</v>
      </c>
      <c r="G58" s="84">
        <v>0</v>
      </c>
      <c r="H58" s="85">
        <v>3</v>
      </c>
    </row>
    <row r="59" spans="1:8" x14ac:dyDescent="0.35">
      <c r="A59" s="9" t="s">
        <v>62</v>
      </c>
      <c r="B59" s="7">
        <v>0</v>
      </c>
      <c r="C59" s="7">
        <v>1</v>
      </c>
      <c r="D59" s="7">
        <v>0</v>
      </c>
      <c r="E59" s="7">
        <v>1</v>
      </c>
      <c r="F59" s="7">
        <v>0</v>
      </c>
      <c r="G59" s="7">
        <v>0</v>
      </c>
      <c r="H59" s="8">
        <v>2</v>
      </c>
    </row>
    <row r="60" spans="1:8" x14ac:dyDescent="0.35">
      <c r="A60" s="78" t="s">
        <v>146</v>
      </c>
      <c r="B60" s="84">
        <v>0</v>
      </c>
      <c r="C60" s="84">
        <v>0</v>
      </c>
      <c r="D60" s="84">
        <v>0</v>
      </c>
      <c r="E60" s="84">
        <v>0</v>
      </c>
      <c r="F60" s="84">
        <v>0</v>
      </c>
      <c r="G60" s="84">
        <v>0</v>
      </c>
      <c r="H60" s="85">
        <v>0</v>
      </c>
    </row>
    <row r="61" spans="1:8" x14ac:dyDescent="0.35">
      <c r="A61" s="30" t="s">
        <v>152</v>
      </c>
      <c r="B61" s="36">
        <f t="shared" ref="B61:H61" si="1">SUM(B41:B60)</f>
        <v>53</v>
      </c>
      <c r="C61" s="36">
        <f t="shared" si="1"/>
        <v>40</v>
      </c>
      <c r="D61" s="36">
        <f t="shared" si="1"/>
        <v>20</v>
      </c>
      <c r="E61" s="36">
        <f t="shared" si="1"/>
        <v>18</v>
      </c>
      <c r="F61" s="36">
        <f t="shared" si="1"/>
        <v>13</v>
      </c>
      <c r="G61" s="36">
        <f t="shared" si="1"/>
        <v>19</v>
      </c>
      <c r="H61" s="37">
        <f t="shared" si="1"/>
        <v>158</v>
      </c>
    </row>
    <row r="62" spans="1:8" x14ac:dyDescent="0.35">
      <c r="A62" s="9"/>
      <c r="B62" s="7"/>
      <c r="C62" s="7"/>
      <c r="D62" s="7"/>
      <c r="E62" s="7"/>
      <c r="F62" s="7"/>
      <c r="G62" s="7"/>
      <c r="H62" s="8"/>
    </row>
    <row r="63" spans="1:8" x14ac:dyDescent="0.35">
      <c r="A63" s="30" t="s">
        <v>153</v>
      </c>
      <c r="B63" s="36">
        <f t="shared" ref="B63:H63" si="2">B25+B61</f>
        <v>208</v>
      </c>
      <c r="C63" s="36">
        <f t="shared" si="2"/>
        <v>107</v>
      </c>
      <c r="D63" s="36">
        <f t="shared" si="2"/>
        <v>57</v>
      </c>
      <c r="E63" s="36">
        <f t="shared" si="2"/>
        <v>52</v>
      </c>
      <c r="F63" s="36">
        <f t="shared" si="2"/>
        <v>39</v>
      </c>
      <c r="G63" s="36">
        <f t="shared" si="2"/>
        <v>45</v>
      </c>
      <c r="H63" s="37">
        <f t="shared" si="2"/>
        <v>503</v>
      </c>
    </row>
  </sheetData>
  <mergeCells count="2">
    <mergeCell ref="A1:H1"/>
    <mergeCell ref="B3:H3"/>
  </mergeCells>
  <pageMargins left="0.7" right="0.7" top="0.75" bottom="0.75" header="0.3" footer="0.3"/>
  <pageSetup paperSize="9" scale="9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zoomScale="140" zoomScaleNormal="140" workbookViewId="0">
      <selection activeCell="A60" sqref="A60"/>
    </sheetView>
  </sheetViews>
  <sheetFormatPr defaultRowHeight="14.5" x14ac:dyDescent="0.35"/>
  <cols>
    <col min="1" max="1" width="30.54296875" customWidth="1"/>
    <col min="3" max="3" width="15.1796875" customWidth="1"/>
    <col min="4" max="4" width="17" customWidth="1"/>
    <col min="5" max="5" width="16.54296875" customWidth="1"/>
    <col min="6" max="6" width="17.1796875" customWidth="1"/>
  </cols>
  <sheetData>
    <row r="1" spans="1:6" x14ac:dyDescent="0.35">
      <c r="A1" s="149" t="s">
        <v>43</v>
      </c>
      <c r="B1" s="149"/>
      <c r="C1" s="149"/>
      <c r="D1" s="149"/>
      <c r="E1" s="149"/>
      <c r="F1" s="149"/>
    </row>
    <row r="2" spans="1:6" ht="43.15" customHeight="1" x14ac:dyDescent="0.35">
      <c r="A2" s="3"/>
      <c r="B2" s="10" t="s">
        <v>27</v>
      </c>
      <c r="C2" s="22" t="s">
        <v>44</v>
      </c>
      <c r="D2" s="22" t="s">
        <v>45</v>
      </c>
      <c r="E2" s="22" t="s">
        <v>46</v>
      </c>
      <c r="F2" s="22" t="s">
        <v>47</v>
      </c>
    </row>
    <row r="3" spans="1:6" x14ac:dyDescent="0.35">
      <c r="A3" s="3"/>
      <c r="B3" s="165" t="s">
        <v>48</v>
      </c>
      <c r="C3" s="165"/>
      <c r="D3" s="165"/>
      <c r="E3" s="165"/>
      <c r="F3" s="165"/>
    </row>
    <row r="4" spans="1:6" x14ac:dyDescent="0.35">
      <c r="A4" s="2" t="s">
        <v>64</v>
      </c>
      <c r="B4" s="7">
        <v>14</v>
      </c>
      <c r="C4" s="7">
        <v>2</v>
      </c>
      <c r="D4" s="7">
        <v>1</v>
      </c>
      <c r="E4" s="7">
        <v>3</v>
      </c>
      <c r="F4" s="7">
        <v>4</v>
      </c>
    </row>
    <row r="5" spans="1:6" x14ac:dyDescent="0.35">
      <c r="A5" s="86" t="s">
        <v>120</v>
      </c>
      <c r="B5" s="84">
        <v>32</v>
      </c>
      <c r="C5" s="84">
        <v>12</v>
      </c>
      <c r="D5" s="84">
        <v>8</v>
      </c>
      <c r="E5" s="84">
        <v>13</v>
      </c>
      <c r="F5" s="84">
        <v>11</v>
      </c>
    </row>
    <row r="6" spans="1:6" x14ac:dyDescent="0.35">
      <c r="A6" s="2" t="s">
        <v>65</v>
      </c>
      <c r="B6" s="44">
        <v>7</v>
      </c>
      <c r="C6" s="44">
        <v>1</v>
      </c>
      <c r="D6" s="44">
        <v>0</v>
      </c>
      <c r="E6" s="44">
        <v>6</v>
      </c>
      <c r="F6" s="44">
        <v>0</v>
      </c>
    </row>
    <row r="7" spans="1:6" x14ac:dyDescent="0.35">
      <c r="A7" s="86" t="s">
        <v>121</v>
      </c>
      <c r="B7" s="84">
        <v>9</v>
      </c>
      <c r="C7" s="84">
        <v>4</v>
      </c>
      <c r="D7" s="84">
        <v>2</v>
      </c>
      <c r="E7" s="84">
        <v>7</v>
      </c>
      <c r="F7" s="84">
        <v>3</v>
      </c>
    </row>
    <row r="8" spans="1:6" x14ac:dyDescent="0.35">
      <c r="A8" s="2" t="s">
        <v>66</v>
      </c>
      <c r="B8" s="7">
        <v>17</v>
      </c>
      <c r="C8" s="7">
        <v>9</v>
      </c>
      <c r="D8" s="7">
        <v>4</v>
      </c>
      <c r="E8" s="7">
        <v>5</v>
      </c>
      <c r="F8" s="7">
        <v>3</v>
      </c>
    </row>
    <row r="9" spans="1:6" x14ac:dyDescent="0.35">
      <c r="A9" s="86" t="s">
        <v>122</v>
      </c>
      <c r="B9" s="84">
        <v>1</v>
      </c>
      <c r="C9" s="84">
        <v>0</v>
      </c>
      <c r="D9" s="84">
        <v>0</v>
      </c>
      <c r="E9" s="84">
        <v>1</v>
      </c>
      <c r="F9" s="84">
        <v>0</v>
      </c>
    </row>
    <row r="10" spans="1:6" x14ac:dyDescent="0.35">
      <c r="A10" s="2" t="s">
        <v>67</v>
      </c>
      <c r="B10" s="7">
        <v>26</v>
      </c>
      <c r="C10" s="7">
        <v>6</v>
      </c>
      <c r="D10" s="7">
        <v>2</v>
      </c>
      <c r="E10" s="7">
        <v>6</v>
      </c>
      <c r="F10" s="7">
        <v>0</v>
      </c>
    </row>
    <row r="11" spans="1:6" x14ac:dyDescent="0.35">
      <c r="A11" s="86" t="s">
        <v>123</v>
      </c>
      <c r="B11" s="84">
        <v>4</v>
      </c>
      <c r="C11" s="84">
        <v>3</v>
      </c>
      <c r="D11" s="84">
        <v>3</v>
      </c>
      <c r="E11" s="84">
        <v>1</v>
      </c>
      <c r="F11" s="84">
        <v>2</v>
      </c>
    </row>
    <row r="12" spans="1:6" x14ac:dyDescent="0.35">
      <c r="A12" s="2" t="s">
        <v>68</v>
      </c>
      <c r="B12" s="7">
        <v>15</v>
      </c>
      <c r="C12" s="7">
        <v>2</v>
      </c>
      <c r="D12" s="7">
        <v>3</v>
      </c>
      <c r="E12" s="7">
        <v>7</v>
      </c>
      <c r="F12" s="7">
        <v>4</v>
      </c>
    </row>
    <row r="13" spans="1:6" x14ac:dyDescent="0.35">
      <c r="A13" s="86" t="s">
        <v>124</v>
      </c>
      <c r="B13" s="84">
        <v>12</v>
      </c>
      <c r="C13" s="84">
        <v>2</v>
      </c>
      <c r="D13" s="84">
        <v>1</v>
      </c>
      <c r="E13" s="84">
        <v>7</v>
      </c>
      <c r="F13" s="84">
        <v>5</v>
      </c>
    </row>
    <row r="14" spans="1:6" x14ac:dyDescent="0.35">
      <c r="A14" s="2" t="s">
        <v>69</v>
      </c>
      <c r="B14" s="7">
        <v>7</v>
      </c>
      <c r="C14" s="7">
        <v>2</v>
      </c>
      <c r="D14" s="7">
        <v>1</v>
      </c>
      <c r="E14" s="7">
        <v>3</v>
      </c>
      <c r="F14" s="7">
        <v>1</v>
      </c>
    </row>
    <row r="15" spans="1:6" x14ac:dyDescent="0.35">
      <c r="A15" s="86" t="s">
        <v>125</v>
      </c>
      <c r="B15" s="84">
        <v>0</v>
      </c>
      <c r="C15" s="84">
        <v>0</v>
      </c>
      <c r="D15" s="84">
        <v>0</v>
      </c>
      <c r="E15" s="84">
        <v>0</v>
      </c>
      <c r="F15" s="84">
        <v>0</v>
      </c>
    </row>
    <row r="16" spans="1:6" x14ac:dyDescent="0.35">
      <c r="A16" s="2" t="s">
        <v>70</v>
      </c>
      <c r="B16" s="89">
        <v>17</v>
      </c>
      <c r="C16" s="89">
        <v>7</v>
      </c>
      <c r="D16" s="89">
        <v>4</v>
      </c>
      <c r="E16" s="89">
        <v>3</v>
      </c>
      <c r="F16" s="89">
        <v>3</v>
      </c>
    </row>
    <row r="17" spans="1:6" x14ac:dyDescent="0.35">
      <c r="A17" s="86" t="s">
        <v>126</v>
      </c>
      <c r="B17" s="91">
        <v>12</v>
      </c>
      <c r="C17" s="91">
        <v>4</v>
      </c>
      <c r="D17" s="91">
        <v>2</v>
      </c>
      <c r="E17" s="91">
        <v>6</v>
      </c>
      <c r="F17" s="91">
        <v>0</v>
      </c>
    </row>
    <row r="18" spans="1:6" x14ac:dyDescent="0.35">
      <c r="A18" s="2" t="s">
        <v>71</v>
      </c>
      <c r="B18" s="7">
        <v>23</v>
      </c>
      <c r="C18" s="7">
        <v>5</v>
      </c>
      <c r="D18" s="7">
        <v>4</v>
      </c>
      <c r="E18" s="7">
        <v>8</v>
      </c>
      <c r="F18" s="7">
        <v>9</v>
      </c>
    </row>
    <row r="19" spans="1:6" x14ac:dyDescent="0.35">
      <c r="A19" s="86" t="s">
        <v>127</v>
      </c>
      <c r="B19" s="84">
        <v>5</v>
      </c>
      <c r="C19" s="84">
        <v>0</v>
      </c>
      <c r="D19" s="84">
        <v>1</v>
      </c>
      <c r="E19" s="84">
        <v>4</v>
      </c>
      <c r="F19" s="84">
        <v>3</v>
      </c>
    </row>
    <row r="20" spans="1:6" x14ac:dyDescent="0.35">
      <c r="A20" s="2" t="s">
        <v>72</v>
      </c>
      <c r="B20" s="7">
        <v>9</v>
      </c>
      <c r="C20" s="7">
        <v>2</v>
      </c>
      <c r="D20" s="7">
        <v>2</v>
      </c>
      <c r="E20" s="7">
        <v>6</v>
      </c>
      <c r="F20" s="7">
        <v>0</v>
      </c>
    </row>
    <row r="21" spans="1:6" x14ac:dyDescent="0.35">
      <c r="A21" s="86" t="s">
        <v>128</v>
      </c>
      <c r="B21" s="84">
        <v>0</v>
      </c>
      <c r="C21" s="84">
        <v>0</v>
      </c>
      <c r="D21" s="84">
        <v>0</v>
      </c>
      <c r="E21" s="84">
        <v>0</v>
      </c>
      <c r="F21" s="84">
        <v>0</v>
      </c>
    </row>
    <row r="22" spans="1:6" x14ac:dyDescent="0.35">
      <c r="A22" s="2" t="s">
        <v>73</v>
      </c>
      <c r="B22" s="7">
        <v>57</v>
      </c>
      <c r="C22" s="7">
        <v>7</v>
      </c>
      <c r="D22" s="7">
        <v>7</v>
      </c>
      <c r="E22" s="7">
        <v>25</v>
      </c>
      <c r="F22" s="7">
        <v>17</v>
      </c>
    </row>
    <row r="23" spans="1:6" x14ac:dyDescent="0.35">
      <c r="A23" s="86" t="s">
        <v>129</v>
      </c>
      <c r="B23" s="84">
        <v>81</v>
      </c>
      <c r="C23" s="84">
        <v>26</v>
      </c>
      <c r="D23" s="84">
        <v>21</v>
      </c>
      <c r="E23" s="84">
        <v>34</v>
      </c>
      <c r="F23" s="84">
        <v>27</v>
      </c>
    </row>
    <row r="24" spans="1:6" x14ac:dyDescent="0.35">
      <c r="A24" s="40" t="s">
        <v>151</v>
      </c>
      <c r="B24" s="36">
        <f>SUM(B4:B23)</f>
        <v>348</v>
      </c>
      <c r="C24" s="36">
        <f>SUM(C4:C23)</f>
        <v>94</v>
      </c>
      <c r="D24" s="36">
        <f>SUM(D4:D23)</f>
        <v>66</v>
      </c>
      <c r="E24" s="36">
        <f>SUM(E4:E23)</f>
        <v>145</v>
      </c>
      <c r="F24" s="36">
        <f>SUM(F4:F23)</f>
        <v>92</v>
      </c>
    </row>
    <row r="25" spans="1:6" x14ac:dyDescent="0.35">
      <c r="A25" s="2"/>
      <c r="B25" s="7"/>
      <c r="C25" s="7"/>
      <c r="D25" s="7"/>
      <c r="E25" s="7"/>
      <c r="F25" s="7"/>
    </row>
    <row r="26" spans="1:6" x14ac:dyDescent="0.35">
      <c r="A26" s="2" t="s">
        <v>74</v>
      </c>
      <c r="B26" s="7">
        <v>0</v>
      </c>
      <c r="C26" s="7">
        <v>0</v>
      </c>
      <c r="D26" s="7">
        <v>0</v>
      </c>
      <c r="E26" s="7">
        <v>0</v>
      </c>
      <c r="F26" s="7">
        <v>0</v>
      </c>
    </row>
    <row r="27" spans="1:6" x14ac:dyDescent="0.35">
      <c r="A27" s="86" t="s">
        <v>130</v>
      </c>
      <c r="B27" s="84">
        <v>0</v>
      </c>
      <c r="C27" s="84">
        <v>0</v>
      </c>
      <c r="D27" s="84">
        <v>0</v>
      </c>
      <c r="E27" s="84">
        <v>0</v>
      </c>
      <c r="F27" s="84">
        <v>0</v>
      </c>
    </row>
    <row r="28" spans="1:6" x14ac:dyDescent="0.35">
      <c r="A28" s="2" t="s">
        <v>75</v>
      </c>
      <c r="B28" s="7">
        <v>61</v>
      </c>
      <c r="C28" s="7">
        <v>8</v>
      </c>
      <c r="D28" s="7">
        <v>14</v>
      </c>
      <c r="E28" s="7">
        <v>21</v>
      </c>
      <c r="F28" s="7">
        <v>15</v>
      </c>
    </row>
    <row r="29" spans="1:6" x14ac:dyDescent="0.35">
      <c r="A29" s="86" t="s">
        <v>131</v>
      </c>
      <c r="B29" s="84">
        <v>188</v>
      </c>
      <c r="C29" s="84">
        <v>39</v>
      </c>
      <c r="D29" s="84">
        <v>63</v>
      </c>
      <c r="E29" s="84">
        <v>63</v>
      </c>
      <c r="F29" s="84">
        <v>38</v>
      </c>
    </row>
    <row r="30" spans="1:6" x14ac:dyDescent="0.35">
      <c r="A30" s="2" t="s">
        <v>76</v>
      </c>
      <c r="B30" s="7">
        <v>0</v>
      </c>
      <c r="C30" s="7">
        <v>0</v>
      </c>
      <c r="D30" s="7">
        <v>0</v>
      </c>
      <c r="E30" s="7">
        <v>0</v>
      </c>
      <c r="F30" s="7">
        <v>0</v>
      </c>
    </row>
    <row r="31" spans="1:6" x14ac:dyDescent="0.35">
      <c r="A31" s="86" t="s">
        <v>132</v>
      </c>
      <c r="B31" s="84">
        <v>0</v>
      </c>
      <c r="C31" s="84">
        <v>0</v>
      </c>
      <c r="D31" s="84">
        <v>0</v>
      </c>
      <c r="E31" s="84">
        <v>0</v>
      </c>
      <c r="F31" s="84">
        <v>0</v>
      </c>
    </row>
    <row r="32" spans="1:6" x14ac:dyDescent="0.35">
      <c r="A32" s="2" t="s">
        <v>77</v>
      </c>
      <c r="B32" s="7">
        <v>3</v>
      </c>
      <c r="C32" s="7">
        <v>0</v>
      </c>
      <c r="D32" s="7">
        <v>1</v>
      </c>
      <c r="E32" s="7">
        <v>1</v>
      </c>
      <c r="F32" s="7">
        <v>1</v>
      </c>
    </row>
    <row r="33" spans="1:6" x14ac:dyDescent="0.35">
      <c r="A33" s="86" t="s">
        <v>133</v>
      </c>
      <c r="B33" s="84">
        <v>6</v>
      </c>
      <c r="C33" s="84">
        <v>2</v>
      </c>
      <c r="D33" s="84">
        <v>2</v>
      </c>
      <c r="E33" s="84">
        <v>3</v>
      </c>
      <c r="F33" s="84">
        <v>2</v>
      </c>
    </row>
    <row r="34" spans="1:6" s="108" customFormat="1" x14ac:dyDescent="0.35">
      <c r="A34" s="100" t="s">
        <v>78</v>
      </c>
      <c r="B34" s="96">
        <v>16</v>
      </c>
      <c r="C34" s="96">
        <v>5</v>
      </c>
      <c r="D34" s="96">
        <v>5</v>
      </c>
      <c r="E34" s="96">
        <v>8</v>
      </c>
      <c r="F34" s="96">
        <v>2</v>
      </c>
    </row>
    <row r="35" spans="1:6" x14ac:dyDescent="0.35">
      <c r="A35" s="86" t="s">
        <v>134</v>
      </c>
      <c r="B35" s="84">
        <v>25</v>
      </c>
      <c r="C35" s="84">
        <v>3</v>
      </c>
      <c r="D35" s="84">
        <v>5</v>
      </c>
      <c r="E35" s="84">
        <v>9</v>
      </c>
      <c r="F35" s="84">
        <v>4</v>
      </c>
    </row>
    <row r="36" spans="1:6" x14ac:dyDescent="0.35">
      <c r="A36" s="2" t="s">
        <v>79</v>
      </c>
      <c r="B36" s="7">
        <v>16</v>
      </c>
      <c r="C36" s="7">
        <v>0</v>
      </c>
      <c r="D36" s="7">
        <v>2</v>
      </c>
      <c r="E36" s="7">
        <v>8</v>
      </c>
      <c r="F36" s="7">
        <v>2</v>
      </c>
    </row>
    <row r="37" spans="1:6" x14ac:dyDescent="0.35">
      <c r="A37" s="86" t="s">
        <v>135</v>
      </c>
      <c r="B37" s="84">
        <v>10</v>
      </c>
      <c r="C37" s="84">
        <v>3</v>
      </c>
      <c r="D37" s="84">
        <v>4</v>
      </c>
      <c r="E37" s="84">
        <v>5</v>
      </c>
      <c r="F37" s="84">
        <v>1</v>
      </c>
    </row>
    <row r="38" spans="1:6" x14ac:dyDescent="0.35">
      <c r="A38" s="2" t="s">
        <v>80</v>
      </c>
      <c r="B38" s="7">
        <v>4</v>
      </c>
      <c r="C38" s="7">
        <v>0</v>
      </c>
      <c r="D38" s="7">
        <v>0</v>
      </c>
      <c r="E38" s="7">
        <v>2</v>
      </c>
      <c r="F38" s="7">
        <v>2</v>
      </c>
    </row>
    <row r="39" spans="1:6" x14ac:dyDescent="0.35">
      <c r="A39" s="86" t="s">
        <v>136</v>
      </c>
      <c r="B39" s="84">
        <v>0</v>
      </c>
      <c r="C39" s="84">
        <v>0</v>
      </c>
      <c r="D39" s="84">
        <v>0</v>
      </c>
      <c r="E39" s="84">
        <v>0</v>
      </c>
      <c r="F39" s="84">
        <v>0</v>
      </c>
    </row>
    <row r="40" spans="1:6" x14ac:dyDescent="0.35">
      <c r="A40" s="2" t="s">
        <v>81</v>
      </c>
      <c r="B40" s="7">
        <v>0</v>
      </c>
      <c r="C40" s="7">
        <v>0</v>
      </c>
      <c r="D40" s="7">
        <v>0</v>
      </c>
      <c r="E40" s="7">
        <v>0</v>
      </c>
      <c r="F40" s="7">
        <v>0</v>
      </c>
    </row>
    <row r="41" spans="1:6" x14ac:dyDescent="0.35">
      <c r="A41" s="86" t="s">
        <v>137</v>
      </c>
      <c r="B41" s="84">
        <v>61</v>
      </c>
      <c r="C41" s="84">
        <v>15</v>
      </c>
      <c r="D41" s="84">
        <v>18</v>
      </c>
      <c r="E41" s="84">
        <v>30</v>
      </c>
      <c r="F41" s="84">
        <v>15</v>
      </c>
    </row>
    <row r="42" spans="1:6" x14ac:dyDescent="0.35">
      <c r="A42" s="2" t="s">
        <v>82</v>
      </c>
      <c r="B42" s="7">
        <v>6</v>
      </c>
      <c r="C42" s="7">
        <v>0</v>
      </c>
      <c r="D42" s="7">
        <v>2</v>
      </c>
      <c r="E42" s="7">
        <v>3</v>
      </c>
      <c r="F42" s="7">
        <v>3</v>
      </c>
    </row>
    <row r="43" spans="1:6" x14ac:dyDescent="0.35">
      <c r="A43" s="99" t="s">
        <v>138</v>
      </c>
      <c r="B43" s="84">
        <v>0</v>
      </c>
      <c r="C43" s="84">
        <v>0</v>
      </c>
      <c r="D43" s="84">
        <v>0</v>
      </c>
      <c r="E43" s="84">
        <v>0</v>
      </c>
      <c r="F43" s="84">
        <v>0</v>
      </c>
    </row>
    <row r="44" spans="1:6" x14ac:dyDescent="0.35">
      <c r="A44" s="2" t="s">
        <v>83</v>
      </c>
      <c r="B44" s="7">
        <v>0</v>
      </c>
      <c r="C44" s="7">
        <v>0</v>
      </c>
      <c r="D44" s="7">
        <v>0</v>
      </c>
      <c r="E44" s="7">
        <v>0</v>
      </c>
      <c r="F44" s="7">
        <v>0</v>
      </c>
    </row>
    <row r="45" spans="1:6" x14ac:dyDescent="0.35">
      <c r="A45" s="86" t="s">
        <v>139</v>
      </c>
      <c r="B45" s="84">
        <v>10</v>
      </c>
      <c r="C45" s="84">
        <v>7</v>
      </c>
      <c r="D45" s="84">
        <v>7</v>
      </c>
      <c r="E45" s="84">
        <v>2</v>
      </c>
      <c r="F45" s="84">
        <v>1</v>
      </c>
    </row>
    <row r="46" spans="1:6" x14ac:dyDescent="0.35">
      <c r="A46" s="2" t="s">
        <v>84</v>
      </c>
      <c r="B46" s="7">
        <v>9</v>
      </c>
      <c r="C46" s="7">
        <v>2</v>
      </c>
      <c r="D46" s="7">
        <v>3</v>
      </c>
      <c r="E46" s="7">
        <v>4</v>
      </c>
      <c r="F46" s="7">
        <v>0</v>
      </c>
    </row>
    <row r="47" spans="1:6" x14ac:dyDescent="0.35">
      <c r="A47" s="86" t="s">
        <v>140</v>
      </c>
      <c r="B47" s="84">
        <v>0</v>
      </c>
      <c r="C47" s="84">
        <v>0</v>
      </c>
      <c r="D47" s="84">
        <v>0</v>
      </c>
      <c r="E47" s="84">
        <v>0</v>
      </c>
      <c r="F47" s="84">
        <v>0</v>
      </c>
    </row>
    <row r="48" spans="1:6" x14ac:dyDescent="0.35">
      <c r="A48" s="2" t="s">
        <v>85</v>
      </c>
      <c r="B48" s="7">
        <v>20</v>
      </c>
      <c r="C48" s="7">
        <v>7</v>
      </c>
      <c r="D48" s="7">
        <v>4</v>
      </c>
      <c r="E48" s="7">
        <v>7</v>
      </c>
      <c r="F48" s="7">
        <v>4</v>
      </c>
    </row>
    <row r="49" spans="1:6" x14ac:dyDescent="0.35">
      <c r="A49" s="86" t="s">
        <v>141</v>
      </c>
      <c r="B49" s="84">
        <v>10</v>
      </c>
      <c r="C49" s="84">
        <v>5</v>
      </c>
      <c r="D49" s="84">
        <v>5</v>
      </c>
      <c r="E49" s="84">
        <v>3</v>
      </c>
      <c r="F49" s="84">
        <v>2</v>
      </c>
    </row>
    <row r="50" spans="1:6" x14ac:dyDescent="0.35">
      <c r="A50" s="2" t="s">
        <v>86</v>
      </c>
      <c r="B50" s="7">
        <v>0</v>
      </c>
      <c r="C50" s="7">
        <v>0</v>
      </c>
      <c r="D50" s="7">
        <v>0</v>
      </c>
      <c r="E50" s="7">
        <v>0</v>
      </c>
      <c r="F50" s="7">
        <v>0</v>
      </c>
    </row>
    <row r="51" spans="1:6" x14ac:dyDescent="0.35">
      <c r="A51" s="86" t="s">
        <v>142</v>
      </c>
      <c r="B51" s="84">
        <v>0</v>
      </c>
      <c r="C51" s="84">
        <v>0</v>
      </c>
      <c r="D51" s="84">
        <v>0</v>
      </c>
      <c r="E51" s="84">
        <v>0</v>
      </c>
      <c r="F51" s="84">
        <v>0</v>
      </c>
    </row>
    <row r="52" spans="1:6" x14ac:dyDescent="0.35">
      <c r="A52" s="2" t="s">
        <v>87</v>
      </c>
      <c r="B52" s="7">
        <v>22</v>
      </c>
      <c r="C52" s="7">
        <v>4</v>
      </c>
      <c r="D52" s="7">
        <v>6</v>
      </c>
      <c r="E52" s="7">
        <v>6</v>
      </c>
      <c r="F52" s="7">
        <v>4</v>
      </c>
    </row>
    <row r="53" spans="1:6" x14ac:dyDescent="0.35">
      <c r="A53" s="86" t="s">
        <v>143</v>
      </c>
      <c r="B53" s="84">
        <v>0</v>
      </c>
      <c r="C53" s="84">
        <v>0</v>
      </c>
      <c r="D53" s="84">
        <v>0</v>
      </c>
      <c r="E53" s="84">
        <v>0</v>
      </c>
      <c r="F53" s="84">
        <v>0</v>
      </c>
    </row>
    <row r="54" spans="1:6" x14ac:dyDescent="0.35">
      <c r="A54" s="2" t="s">
        <v>88</v>
      </c>
      <c r="B54" s="7">
        <v>16</v>
      </c>
      <c r="C54" s="7">
        <v>3</v>
      </c>
      <c r="D54" s="7">
        <v>5</v>
      </c>
      <c r="E54" s="7">
        <v>3</v>
      </c>
      <c r="F54" s="7">
        <v>1</v>
      </c>
    </row>
    <row r="55" spans="1:6" x14ac:dyDescent="0.35">
      <c r="A55" s="86" t="s">
        <v>144</v>
      </c>
      <c r="B55" s="84">
        <v>0</v>
      </c>
      <c r="C55" s="84">
        <v>0</v>
      </c>
      <c r="D55" s="84">
        <v>0</v>
      </c>
      <c r="E55" s="84">
        <v>0</v>
      </c>
      <c r="F55" s="84">
        <v>0</v>
      </c>
    </row>
    <row r="56" spans="1:6" x14ac:dyDescent="0.35">
      <c r="A56" s="2" t="s">
        <v>89</v>
      </c>
      <c r="B56" s="96">
        <v>5</v>
      </c>
      <c r="C56" s="96">
        <v>0</v>
      </c>
      <c r="D56" s="96">
        <v>1</v>
      </c>
      <c r="E56" s="96">
        <v>4</v>
      </c>
      <c r="F56" s="96">
        <v>0</v>
      </c>
    </row>
    <row r="57" spans="1:6" x14ac:dyDescent="0.35">
      <c r="A57" s="86" t="s">
        <v>145</v>
      </c>
      <c r="B57" s="84">
        <v>3</v>
      </c>
      <c r="C57" s="84">
        <v>1</v>
      </c>
      <c r="D57" s="84">
        <v>1</v>
      </c>
      <c r="E57" s="84">
        <v>0</v>
      </c>
      <c r="F57" s="84">
        <v>0</v>
      </c>
    </row>
    <row r="58" spans="1:6" x14ac:dyDescent="0.35">
      <c r="A58" s="2" t="s">
        <v>62</v>
      </c>
      <c r="B58" s="7">
        <v>2</v>
      </c>
      <c r="C58" s="7">
        <v>0</v>
      </c>
      <c r="D58" s="7">
        <v>1</v>
      </c>
      <c r="E58" s="7">
        <v>2</v>
      </c>
      <c r="F58" s="7">
        <v>1</v>
      </c>
    </row>
    <row r="59" spans="1:6" x14ac:dyDescent="0.35">
      <c r="A59" s="86" t="s">
        <v>146</v>
      </c>
      <c r="B59" s="84">
        <v>0</v>
      </c>
      <c r="C59" s="84">
        <v>0</v>
      </c>
      <c r="D59" s="84">
        <v>0</v>
      </c>
      <c r="E59" s="84">
        <v>0</v>
      </c>
      <c r="F59" s="84">
        <v>0</v>
      </c>
    </row>
    <row r="60" spans="1:6" x14ac:dyDescent="0.35">
      <c r="A60" s="40" t="s">
        <v>152</v>
      </c>
      <c r="B60" s="36">
        <f>SUM(B40:B59)</f>
        <v>164</v>
      </c>
      <c r="C60" s="36">
        <f>SUM(C40:C59)</f>
        <v>44</v>
      </c>
      <c r="D60" s="36">
        <f>SUM(D40:D59)</f>
        <v>53</v>
      </c>
      <c r="E60" s="36">
        <f>SUM(E40:E59)</f>
        <v>64</v>
      </c>
      <c r="F60" s="36">
        <f>SUM(F40:F59)</f>
        <v>31</v>
      </c>
    </row>
    <row r="61" spans="1:6" x14ac:dyDescent="0.35">
      <c r="A61" s="2"/>
      <c r="B61" s="7"/>
      <c r="C61" s="7"/>
      <c r="D61" s="7"/>
      <c r="E61" s="7"/>
      <c r="F61" s="7"/>
    </row>
    <row r="62" spans="1:6" x14ac:dyDescent="0.35">
      <c r="A62" s="40" t="s">
        <v>153</v>
      </c>
      <c r="B62" s="36">
        <f>B24+B60</f>
        <v>512</v>
      </c>
      <c r="C62" s="36">
        <f>C24+C60</f>
        <v>138</v>
      </c>
      <c r="D62" s="36">
        <f>D24+D60</f>
        <v>119</v>
      </c>
      <c r="E62" s="36">
        <f>E24+E60</f>
        <v>209</v>
      </c>
      <c r="F62" s="36">
        <f>F24+F60</f>
        <v>123</v>
      </c>
    </row>
  </sheetData>
  <mergeCells count="2">
    <mergeCell ref="B3:F3"/>
    <mergeCell ref="A1:F1"/>
  </mergeCells>
  <pageMargins left="0.7" right="0.7" top="0.75" bottom="0.75" header="0.3" footer="0.3"/>
  <pageSetup paperSize="9" scale="78" fitToWidth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zoomScale="140" zoomScaleNormal="140" workbookViewId="0">
      <selection activeCell="J13" sqref="J13"/>
    </sheetView>
  </sheetViews>
  <sheetFormatPr defaultRowHeight="14.5" x14ac:dyDescent="0.35"/>
  <cols>
    <col min="1" max="1" width="31.1796875" bestFit="1" customWidth="1"/>
    <col min="2" max="4" width="15.54296875" customWidth="1"/>
  </cols>
  <sheetData>
    <row r="1" spans="1:4" ht="30" customHeight="1" x14ac:dyDescent="0.35">
      <c r="A1" s="146" t="s">
        <v>60</v>
      </c>
      <c r="B1" s="147"/>
      <c r="C1" s="147"/>
      <c r="D1" s="148"/>
    </row>
    <row r="2" spans="1:4" ht="29" x14ac:dyDescent="0.35">
      <c r="A2" s="5"/>
      <c r="B2" s="10" t="s">
        <v>25</v>
      </c>
      <c r="C2" s="10" t="s">
        <v>26</v>
      </c>
      <c r="D2" s="6" t="s">
        <v>27</v>
      </c>
    </row>
    <row r="3" spans="1:4" x14ac:dyDescent="0.35">
      <c r="A3" s="5"/>
      <c r="B3" s="165" t="s">
        <v>36</v>
      </c>
      <c r="C3" s="166"/>
      <c r="D3" s="167"/>
    </row>
    <row r="4" spans="1:4" x14ac:dyDescent="0.35">
      <c r="A4" s="9" t="s">
        <v>64</v>
      </c>
      <c r="B4" s="7">
        <v>14</v>
      </c>
      <c r="C4" s="7">
        <v>0</v>
      </c>
      <c r="D4" s="8">
        <v>14</v>
      </c>
    </row>
    <row r="5" spans="1:4" x14ac:dyDescent="0.35">
      <c r="A5" s="78" t="s">
        <v>120</v>
      </c>
      <c r="B5" s="84">
        <v>31</v>
      </c>
      <c r="C5" s="84">
        <v>1</v>
      </c>
      <c r="D5" s="85">
        <v>32</v>
      </c>
    </row>
    <row r="6" spans="1:4" x14ac:dyDescent="0.35">
      <c r="A6" s="9" t="s">
        <v>65</v>
      </c>
      <c r="B6" s="44">
        <v>7</v>
      </c>
      <c r="C6" s="44">
        <v>0</v>
      </c>
      <c r="D6" s="45">
        <v>7</v>
      </c>
    </row>
    <row r="7" spans="1:4" x14ac:dyDescent="0.35">
      <c r="A7" s="78" t="s">
        <v>121</v>
      </c>
      <c r="B7" s="84">
        <v>9</v>
      </c>
      <c r="C7" s="84">
        <v>0</v>
      </c>
      <c r="D7" s="85">
        <v>9</v>
      </c>
    </row>
    <row r="8" spans="1:4" x14ac:dyDescent="0.35">
      <c r="A8" s="9" t="s">
        <v>66</v>
      </c>
      <c r="B8" s="7">
        <v>17</v>
      </c>
      <c r="C8" s="7">
        <v>0</v>
      </c>
      <c r="D8" s="8">
        <v>17</v>
      </c>
    </row>
    <row r="9" spans="1:4" x14ac:dyDescent="0.35">
      <c r="A9" s="78" t="s">
        <v>122</v>
      </c>
      <c r="B9" s="84">
        <v>1</v>
      </c>
      <c r="C9" s="84">
        <v>0</v>
      </c>
      <c r="D9" s="85">
        <v>1</v>
      </c>
    </row>
    <row r="10" spans="1:4" x14ac:dyDescent="0.35">
      <c r="A10" s="9" t="s">
        <v>67</v>
      </c>
      <c r="B10" s="7">
        <v>12</v>
      </c>
      <c r="C10" s="7">
        <v>0</v>
      </c>
      <c r="D10" s="8">
        <v>26</v>
      </c>
    </row>
    <row r="11" spans="1:4" x14ac:dyDescent="0.35">
      <c r="A11" s="78" t="s">
        <v>123</v>
      </c>
      <c r="B11" s="84">
        <v>4</v>
      </c>
      <c r="C11" s="84">
        <v>0</v>
      </c>
      <c r="D11" s="85">
        <v>4</v>
      </c>
    </row>
    <row r="12" spans="1:4" x14ac:dyDescent="0.35">
      <c r="A12" s="9" t="s">
        <v>68</v>
      </c>
      <c r="B12" s="7">
        <v>15</v>
      </c>
      <c r="C12" s="7">
        <v>0</v>
      </c>
      <c r="D12" s="8">
        <v>15</v>
      </c>
    </row>
    <row r="13" spans="1:4" x14ac:dyDescent="0.35">
      <c r="A13" s="78" t="s">
        <v>124</v>
      </c>
      <c r="B13" s="84">
        <v>12</v>
      </c>
      <c r="C13" s="84">
        <v>0</v>
      </c>
      <c r="D13" s="85">
        <v>12</v>
      </c>
    </row>
    <row r="14" spans="1:4" x14ac:dyDescent="0.35">
      <c r="A14" s="9" t="s">
        <v>69</v>
      </c>
      <c r="B14" s="7">
        <v>7</v>
      </c>
      <c r="C14" s="7">
        <v>0</v>
      </c>
      <c r="D14" s="8">
        <v>7</v>
      </c>
    </row>
    <row r="15" spans="1:4" x14ac:dyDescent="0.35">
      <c r="A15" s="78" t="s">
        <v>125</v>
      </c>
      <c r="B15" s="84">
        <v>0</v>
      </c>
      <c r="C15" s="84">
        <v>0</v>
      </c>
      <c r="D15" s="85">
        <v>0</v>
      </c>
    </row>
    <row r="16" spans="1:4" x14ac:dyDescent="0.35">
      <c r="A16" s="9" t="s">
        <v>70</v>
      </c>
      <c r="B16" s="7">
        <v>14</v>
      </c>
      <c r="C16" s="7">
        <v>0</v>
      </c>
      <c r="D16" s="8">
        <v>14</v>
      </c>
    </row>
    <row r="17" spans="1:4" x14ac:dyDescent="0.35">
      <c r="A17" s="78" t="s">
        <v>126</v>
      </c>
      <c r="B17" s="84">
        <v>12</v>
      </c>
      <c r="C17" s="84">
        <v>0</v>
      </c>
      <c r="D17" s="85">
        <v>12</v>
      </c>
    </row>
    <row r="18" spans="1:4" x14ac:dyDescent="0.35">
      <c r="A18" s="9" t="s">
        <v>71</v>
      </c>
      <c r="B18" s="7">
        <v>23</v>
      </c>
      <c r="C18" s="7">
        <v>0</v>
      </c>
      <c r="D18" s="8">
        <v>23</v>
      </c>
    </row>
    <row r="19" spans="1:4" x14ac:dyDescent="0.35">
      <c r="A19" s="78" t="s">
        <v>127</v>
      </c>
      <c r="B19" s="84">
        <v>5</v>
      </c>
      <c r="C19" s="84">
        <v>0</v>
      </c>
      <c r="D19" s="85">
        <v>5</v>
      </c>
    </row>
    <row r="20" spans="1:4" x14ac:dyDescent="0.35">
      <c r="A20" s="9" t="s">
        <v>72</v>
      </c>
      <c r="B20" s="7">
        <v>9</v>
      </c>
      <c r="C20" s="7">
        <v>0</v>
      </c>
      <c r="D20" s="8">
        <v>9</v>
      </c>
    </row>
    <row r="21" spans="1:4" x14ac:dyDescent="0.35">
      <c r="A21" s="78" t="s">
        <v>128</v>
      </c>
      <c r="B21" s="84">
        <v>0</v>
      </c>
      <c r="C21" s="84">
        <v>0</v>
      </c>
      <c r="D21" s="85">
        <v>0</v>
      </c>
    </row>
    <row r="22" spans="1:4" x14ac:dyDescent="0.35">
      <c r="A22" s="9" t="s">
        <v>73</v>
      </c>
      <c r="B22" s="7">
        <v>54</v>
      </c>
      <c r="C22" s="7">
        <v>0</v>
      </c>
      <c r="D22" s="8">
        <v>54</v>
      </c>
    </row>
    <row r="23" spans="1:4" x14ac:dyDescent="0.35">
      <c r="A23" s="78" t="s">
        <v>129</v>
      </c>
      <c r="B23" s="84">
        <v>77</v>
      </c>
      <c r="C23" s="84">
        <v>4</v>
      </c>
      <c r="D23" s="85">
        <v>81</v>
      </c>
    </row>
    <row r="24" spans="1:4" x14ac:dyDescent="0.35">
      <c r="A24" s="30" t="s">
        <v>151</v>
      </c>
      <c r="B24" s="36">
        <f>SUM(B4:B23)</f>
        <v>323</v>
      </c>
      <c r="C24" s="36">
        <f>SUM(C4:C23)</f>
        <v>5</v>
      </c>
      <c r="D24" s="37">
        <f>SUM(D4:D23)</f>
        <v>342</v>
      </c>
    </row>
    <row r="25" spans="1:4" x14ac:dyDescent="0.35">
      <c r="A25" s="9"/>
      <c r="B25" s="7"/>
      <c r="C25" s="7"/>
      <c r="D25" s="8"/>
    </row>
    <row r="26" spans="1:4" x14ac:dyDescent="0.35">
      <c r="A26" s="9" t="s">
        <v>74</v>
      </c>
      <c r="B26" s="7">
        <v>0</v>
      </c>
      <c r="C26" s="7">
        <v>0</v>
      </c>
      <c r="D26" s="8">
        <v>0</v>
      </c>
    </row>
    <row r="27" spans="1:4" x14ac:dyDescent="0.35">
      <c r="A27" s="78" t="s">
        <v>130</v>
      </c>
      <c r="B27" s="84">
        <v>0</v>
      </c>
      <c r="C27" s="84">
        <v>0</v>
      </c>
      <c r="D27" s="85">
        <v>0</v>
      </c>
    </row>
    <row r="28" spans="1:4" x14ac:dyDescent="0.35">
      <c r="A28" s="9" t="s">
        <v>75</v>
      </c>
      <c r="B28" s="7">
        <v>61</v>
      </c>
      <c r="C28" s="7">
        <v>0</v>
      </c>
      <c r="D28" s="8">
        <v>61</v>
      </c>
    </row>
    <row r="29" spans="1:4" x14ac:dyDescent="0.35">
      <c r="A29" s="78" t="s">
        <v>131</v>
      </c>
      <c r="B29" s="84">
        <v>181</v>
      </c>
      <c r="C29" s="84">
        <v>7</v>
      </c>
      <c r="D29" s="85">
        <v>188</v>
      </c>
    </row>
    <row r="30" spans="1:4" x14ac:dyDescent="0.35">
      <c r="A30" s="9" t="s">
        <v>76</v>
      </c>
      <c r="B30" s="7">
        <v>0</v>
      </c>
      <c r="C30" s="7">
        <v>0</v>
      </c>
      <c r="D30" s="8">
        <v>0</v>
      </c>
    </row>
    <row r="31" spans="1:4" x14ac:dyDescent="0.35">
      <c r="A31" s="78" t="s">
        <v>132</v>
      </c>
      <c r="B31" s="84">
        <v>0</v>
      </c>
      <c r="C31" s="84">
        <v>0</v>
      </c>
      <c r="D31" s="85">
        <v>0</v>
      </c>
    </row>
    <row r="32" spans="1:4" x14ac:dyDescent="0.35">
      <c r="A32" s="9" t="s">
        <v>77</v>
      </c>
      <c r="B32" s="7">
        <v>3</v>
      </c>
      <c r="C32" s="7">
        <v>0</v>
      </c>
      <c r="D32" s="8">
        <v>3</v>
      </c>
    </row>
    <row r="33" spans="1:4" x14ac:dyDescent="0.35">
      <c r="A33" s="78" t="s">
        <v>133</v>
      </c>
      <c r="B33" s="84">
        <v>5</v>
      </c>
      <c r="C33" s="84">
        <v>1</v>
      </c>
      <c r="D33" s="85">
        <v>6</v>
      </c>
    </row>
    <row r="34" spans="1:4" x14ac:dyDescent="0.35">
      <c r="A34" s="9" t="s">
        <v>78</v>
      </c>
      <c r="B34" s="7">
        <v>15</v>
      </c>
      <c r="C34" s="7">
        <v>1</v>
      </c>
      <c r="D34" s="8">
        <v>16</v>
      </c>
    </row>
    <row r="35" spans="1:4" x14ac:dyDescent="0.35">
      <c r="A35" s="78" t="s">
        <v>134</v>
      </c>
      <c r="B35" s="84">
        <v>24</v>
      </c>
      <c r="C35" s="84">
        <v>1</v>
      </c>
      <c r="D35" s="85">
        <v>25</v>
      </c>
    </row>
    <row r="36" spans="1:4" x14ac:dyDescent="0.35">
      <c r="A36" s="9" t="s">
        <v>79</v>
      </c>
      <c r="B36" s="7">
        <v>16</v>
      </c>
      <c r="C36" s="7">
        <v>0</v>
      </c>
      <c r="D36" s="8">
        <v>16</v>
      </c>
    </row>
    <row r="37" spans="1:4" x14ac:dyDescent="0.35">
      <c r="A37" s="78" t="s">
        <v>135</v>
      </c>
      <c r="B37" s="84">
        <v>10</v>
      </c>
      <c r="C37" s="84">
        <v>0</v>
      </c>
      <c r="D37" s="85">
        <v>10</v>
      </c>
    </row>
    <row r="38" spans="1:4" x14ac:dyDescent="0.35">
      <c r="A38" s="9" t="s">
        <v>80</v>
      </c>
      <c r="B38" s="7">
        <v>4</v>
      </c>
      <c r="C38" s="7">
        <v>0</v>
      </c>
      <c r="D38" s="8">
        <v>4</v>
      </c>
    </row>
    <row r="39" spans="1:4" x14ac:dyDescent="0.35">
      <c r="A39" s="78" t="s">
        <v>136</v>
      </c>
      <c r="B39" s="84">
        <v>0</v>
      </c>
      <c r="C39" s="84">
        <v>0</v>
      </c>
      <c r="D39" s="85">
        <v>0</v>
      </c>
    </row>
    <row r="40" spans="1:4" x14ac:dyDescent="0.35">
      <c r="A40" s="9" t="s">
        <v>81</v>
      </c>
      <c r="B40" s="7">
        <v>0</v>
      </c>
      <c r="C40" s="7">
        <v>0</v>
      </c>
      <c r="D40" s="8">
        <v>0</v>
      </c>
    </row>
    <row r="41" spans="1:4" x14ac:dyDescent="0.35">
      <c r="A41" s="78" t="s">
        <v>137</v>
      </c>
      <c r="B41" s="84">
        <v>61</v>
      </c>
      <c r="C41" s="84">
        <v>0</v>
      </c>
      <c r="D41" s="85">
        <v>61</v>
      </c>
    </row>
    <row r="42" spans="1:4" x14ac:dyDescent="0.35">
      <c r="A42" s="9" t="s">
        <v>82</v>
      </c>
      <c r="B42" s="7">
        <v>6</v>
      </c>
      <c r="C42" s="7">
        <v>0</v>
      </c>
      <c r="D42" s="8">
        <v>6</v>
      </c>
    </row>
    <row r="43" spans="1:4" x14ac:dyDescent="0.35">
      <c r="A43" s="107" t="s">
        <v>138</v>
      </c>
      <c r="B43" s="7">
        <v>0</v>
      </c>
      <c r="C43" s="7">
        <v>0</v>
      </c>
      <c r="D43" s="8">
        <v>0</v>
      </c>
    </row>
    <row r="44" spans="1:4" x14ac:dyDescent="0.35">
      <c r="A44" s="9" t="s">
        <v>83</v>
      </c>
      <c r="B44" s="7">
        <v>0</v>
      </c>
      <c r="C44" s="7">
        <v>0</v>
      </c>
      <c r="D44" s="8">
        <v>0</v>
      </c>
    </row>
    <row r="45" spans="1:4" x14ac:dyDescent="0.35">
      <c r="A45" s="78" t="s">
        <v>139</v>
      </c>
      <c r="B45" s="84">
        <v>10</v>
      </c>
      <c r="C45" s="84">
        <v>0</v>
      </c>
      <c r="D45" s="85">
        <v>10</v>
      </c>
    </row>
    <row r="46" spans="1:4" x14ac:dyDescent="0.35">
      <c r="A46" s="9" t="s">
        <v>84</v>
      </c>
      <c r="B46" s="7">
        <v>9</v>
      </c>
      <c r="C46" s="7">
        <v>0</v>
      </c>
      <c r="D46" s="8">
        <v>9</v>
      </c>
    </row>
    <row r="47" spans="1:4" x14ac:dyDescent="0.35">
      <c r="A47" s="78" t="s">
        <v>140</v>
      </c>
      <c r="B47" s="84">
        <v>0</v>
      </c>
      <c r="C47" s="84">
        <v>0</v>
      </c>
      <c r="D47" s="85">
        <v>0</v>
      </c>
    </row>
    <row r="48" spans="1:4" x14ac:dyDescent="0.35">
      <c r="A48" s="9" t="s">
        <v>85</v>
      </c>
      <c r="B48" s="7">
        <v>20</v>
      </c>
      <c r="C48" s="7">
        <v>0</v>
      </c>
      <c r="D48" s="8">
        <v>20</v>
      </c>
    </row>
    <row r="49" spans="1:4" x14ac:dyDescent="0.35">
      <c r="A49" s="78" t="s">
        <v>141</v>
      </c>
      <c r="B49" s="84">
        <v>9</v>
      </c>
      <c r="C49" s="84">
        <v>1</v>
      </c>
      <c r="D49" s="85">
        <v>10</v>
      </c>
    </row>
    <row r="50" spans="1:4" x14ac:dyDescent="0.35">
      <c r="A50" s="9" t="s">
        <v>86</v>
      </c>
      <c r="B50" s="7">
        <v>0</v>
      </c>
      <c r="C50" s="7">
        <v>0</v>
      </c>
      <c r="D50" s="8">
        <v>0</v>
      </c>
    </row>
    <row r="51" spans="1:4" x14ac:dyDescent="0.35">
      <c r="A51" s="78" t="s">
        <v>142</v>
      </c>
      <c r="B51" s="84">
        <v>0</v>
      </c>
      <c r="C51" s="84">
        <v>0</v>
      </c>
      <c r="D51" s="85">
        <v>0</v>
      </c>
    </row>
    <row r="52" spans="1:4" x14ac:dyDescent="0.35">
      <c r="A52" s="9" t="s">
        <v>87</v>
      </c>
      <c r="B52" s="7">
        <v>21</v>
      </c>
      <c r="C52" s="7">
        <v>0</v>
      </c>
      <c r="D52" s="8">
        <v>21</v>
      </c>
    </row>
    <row r="53" spans="1:4" x14ac:dyDescent="0.35">
      <c r="A53" s="78" t="s">
        <v>143</v>
      </c>
      <c r="B53" s="84">
        <v>0</v>
      </c>
      <c r="C53" s="84">
        <v>0</v>
      </c>
      <c r="D53" s="85">
        <v>0</v>
      </c>
    </row>
    <row r="54" spans="1:4" x14ac:dyDescent="0.35">
      <c r="A54" s="9" t="s">
        <v>88</v>
      </c>
      <c r="B54" s="7">
        <v>16</v>
      </c>
      <c r="C54" s="7">
        <v>0</v>
      </c>
      <c r="D54" s="8">
        <v>16</v>
      </c>
    </row>
    <row r="55" spans="1:4" x14ac:dyDescent="0.35">
      <c r="A55" s="78" t="s">
        <v>144</v>
      </c>
      <c r="B55" s="84">
        <v>0</v>
      </c>
      <c r="C55" s="84">
        <v>0</v>
      </c>
      <c r="D55" s="85">
        <v>0</v>
      </c>
    </row>
    <row r="56" spans="1:4" x14ac:dyDescent="0.35">
      <c r="A56" s="9" t="s">
        <v>89</v>
      </c>
      <c r="B56" s="7">
        <v>5</v>
      </c>
      <c r="C56" s="7">
        <v>0</v>
      </c>
      <c r="D56" s="8">
        <v>0</v>
      </c>
    </row>
    <row r="57" spans="1:4" x14ac:dyDescent="0.35">
      <c r="A57" s="78" t="s">
        <v>145</v>
      </c>
      <c r="B57" s="84">
        <v>3</v>
      </c>
      <c r="C57" s="84">
        <v>0</v>
      </c>
      <c r="D57" s="85">
        <v>3</v>
      </c>
    </row>
    <row r="58" spans="1:4" x14ac:dyDescent="0.35">
      <c r="A58" s="9" t="s">
        <v>62</v>
      </c>
      <c r="B58" s="7">
        <v>0</v>
      </c>
      <c r="C58" s="7">
        <v>0</v>
      </c>
      <c r="D58" s="8">
        <v>0</v>
      </c>
    </row>
    <row r="59" spans="1:4" x14ac:dyDescent="0.35">
      <c r="A59" s="78" t="s">
        <v>146</v>
      </c>
      <c r="B59" s="84">
        <v>0</v>
      </c>
      <c r="C59" s="84">
        <v>0</v>
      </c>
      <c r="D59" s="85">
        <v>0</v>
      </c>
    </row>
    <row r="60" spans="1:4" x14ac:dyDescent="0.35">
      <c r="A60" s="30" t="s">
        <v>152</v>
      </c>
      <c r="B60" s="36">
        <f>SUM(B40:B59)</f>
        <v>160</v>
      </c>
      <c r="C60" s="36">
        <f>SUM(C40:C59)</f>
        <v>1</v>
      </c>
      <c r="D60" s="37">
        <f>SUM(D40:D59)</f>
        <v>156</v>
      </c>
    </row>
    <row r="61" spans="1:4" x14ac:dyDescent="0.35">
      <c r="A61" s="9"/>
      <c r="B61" s="7"/>
      <c r="C61" s="7"/>
      <c r="D61" s="8"/>
    </row>
    <row r="62" spans="1:4" x14ac:dyDescent="0.35">
      <c r="A62" s="30" t="s">
        <v>154</v>
      </c>
      <c r="B62" s="36">
        <f>B24+B60</f>
        <v>483</v>
      </c>
      <c r="C62" s="36">
        <f>C24+C60</f>
        <v>6</v>
      </c>
      <c r="D62" s="37">
        <f>D24+D60</f>
        <v>498</v>
      </c>
    </row>
  </sheetData>
  <mergeCells count="2">
    <mergeCell ref="A1:D1"/>
    <mergeCell ref="B3:D3"/>
  </mergeCells>
  <pageMargins left="0.7" right="0.7" top="0.75" bottom="0.75" header="0.3" footer="0.3"/>
  <pageSetup paperSize="9" scale="7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ANALISI DEM COMP NUCLEI</vt:lpstr>
      <vt:lpstr>ANALISI DEM GENERALE</vt:lpstr>
      <vt:lpstr>MERCATO IMMOB.</vt:lpstr>
      <vt:lpstr>RICOGNIZIONE UNITA</vt:lpstr>
      <vt:lpstr>DIMENSIONE ALLOGGI</vt:lpstr>
      <vt:lpstr>STATO UTILIZZO</vt:lpstr>
      <vt:lpstr>ASSEGNATARI SAP COMP NUCLEI</vt:lpstr>
      <vt:lpstr>ASSEGNATARI SAP ANALISI DEM</vt:lpstr>
      <vt:lpstr>ASSEGNATARI CONTRATT</vt:lpstr>
      <vt:lpstr>ASSEGNATARI SIT REDDITUALE</vt:lpstr>
      <vt:lpstr>PROGRAMMAZIONE</vt:lpstr>
      <vt:lpstr>DATI URBANISTICI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Rachele Cavallotti</dc:creator>
  <cp:lastModifiedBy>Claudia Caleffi</cp:lastModifiedBy>
  <cp:lastPrinted>2023-03-24T08:12:47Z</cp:lastPrinted>
  <dcterms:created xsi:type="dcterms:W3CDTF">2022-10-19T15:24:15Z</dcterms:created>
  <dcterms:modified xsi:type="dcterms:W3CDTF">2023-03-24T11:10:25Z</dcterms:modified>
</cp:coreProperties>
</file>