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tord\Dropbox\Lavoro\Susa Servizi Tributari S.r.l\COMUNI\ATZARA\PEF TARI\2021\SIMULAZIONE\"/>
    </mc:Choice>
  </mc:AlternateContent>
  <xr:revisionPtr revIDLastSave="0" documentId="13_ncr:1_{27932F7B-A671-4FD2-AB7C-F832C09AD5E4}" xr6:coauthVersionLast="47" xr6:coauthVersionMax="47" xr10:uidLastSave="{00000000-0000-0000-0000-000000000000}"/>
  <bookViews>
    <workbookView xWindow="-120" yWindow="-120" windowWidth="29040" windowHeight="15840" activeTab="1" xr2:uid="{8EFB7DD0-84FF-43FD-951F-6CD0B693D223}"/>
  </bookViews>
  <sheets>
    <sheet name="TARIFFE" sheetId="1" r:id="rId1"/>
    <sheet name="AGEVOLAZION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2" l="1"/>
  <c r="L32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M4" i="2"/>
  <c r="L4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J24" i="1"/>
  <c r="J25" i="1"/>
  <c r="J26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M29" i="2" l="1"/>
  <c r="L29" i="2"/>
</calcChain>
</file>

<file path=xl/sharedStrings.xml><?xml version="1.0" encoding="utf-8"?>
<sst xmlns="http://schemas.openxmlformats.org/spreadsheetml/2006/main" count="76" uniqueCount="46">
  <si>
    <t>TARI 2021                                                                                 UTENZE DOMESTICHE</t>
  </si>
  <si>
    <t>Categorie</t>
  </si>
  <si>
    <t>Tariffa FISSA</t>
  </si>
  <si>
    <t>Tariffa VARIABILE</t>
  </si>
  <si>
    <t>6 o più</t>
  </si>
  <si>
    <t>TARI 2021                                                                                                                                                                            UTENZE NON DOMESTICHE</t>
  </si>
  <si>
    <t>Cat</t>
  </si>
  <si>
    <t>Descrizione</t>
  </si>
  <si>
    <t>TF</t>
  </si>
  <si>
    <t>TV</t>
  </si>
  <si>
    <t>Tariffa Totale 2021</t>
  </si>
  <si>
    <t>Musei,biblioteche, scuole, associazioni</t>
  </si>
  <si>
    <t>campeggi,distributori carburante, impianti sportivi</t>
  </si>
  <si>
    <t>stabilimenti balneari</t>
  </si>
  <si>
    <t>esposizioni ed autosaloni</t>
  </si>
  <si>
    <t>alberghi con ristorante</t>
  </si>
  <si>
    <t>alberghi senza ristorante</t>
  </si>
  <si>
    <t>case di cura e riposo</t>
  </si>
  <si>
    <t>uffici ed agenzie</t>
  </si>
  <si>
    <t>banche, istituti di credito e studi professionali</t>
  </si>
  <si>
    <t>negozi di abbigliamento,calzature,librerie, cartolerie e beni durevoli</t>
  </si>
  <si>
    <t>Edicola, farmacia, tabaccaio, plurilicenze</t>
  </si>
  <si>
    <t>attività artigianali tipo botteghe (falgname, idraluico, fabbro, elettricista, parrucchieri)</t>
  </si>
  <si>
    <t>carrozzeria, autofficine elettrauto</t>
  </si>
  <si>
    <t>attività industriali con capannone di produzione</t>
  </si>
  <si>
    <t>attività artigianali di produzione beni specifici</t>
  </si>
  <si>
    <t>ristoranti,trattorie,osterie, pizzerie e pub</t>
  </si>
  <si>
    <t>bar,caffè,pasticcieria</t>
  </si>
  <si>
    <t>Supermercati,macellerie e generi alimentari</t>
  </si>
  <si>
    <t>plurilicenze alimentari</t>
  </si>
  <si>
    <t>ortofrutta,pescheria,fiori e piante, pizza a taglio</t>
  </si>
  <si>
    <t>discoteche, night club</t>
  </si>
  <si>
    <t>Parrucchieri/e</t>
  </si>
  <si>
    <t>Attivita agrituristiche</t>
  </si>
  <si>
    <t>ortofrutta,Ferramenta,fiori e piante, pizza a taglio</t>
  </si>
  <si>
    <t>PARTE FISSA</t>
  </si>
  <si>
    <t>IMPORTO AGEVOLAZIONI TV</t>
  </si>
  <si>
    <t>IMPORTO AGEVOLAZIONI TF</t>
  </si>
  <si>
    <t>TOTALE AGEVOLAZIONI</t>
  </si>
  <si>
    <t>IMPORTO FONDONE 2021</t>
  </si>
  <si>
    <t xml:space="preserve">RESIDUO </t>
  </si>
  <si>
    <t>AGEVOLAZIONI COVID-19</t>
  </si>
  <si>
    <t>PARTE VARIABILE</t>
  </si>
  <si>
    <t>%  TARIFFA FISSA</t>
  </si>
  <si>
    <t>% TARIFFA VARIABILE</t>
  </si>
  <si>
    <t>UTILIZZO FONDONE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</si>
</sst>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[$€-410]\ * #,##0.00000_-;\-[$€-410]\ * #,##0.00000_-;_-[$€-410]\ * &quot;-&quot;??_-;_-@_-"/>
    <numFmt numFmtId="166" formatCode="_-* #,##0.00000_-;\-* #,##0.00000_-;_-* &quot;-&quot;??_-;_-@_-"/>
    <numFmt numFmtId="167" formatCode="_-[$€-410]\ * #,##0.0000_-;\-[$€-410]\ * #,##0.0000_-;_-[$€-410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Garamond"/>
      <family val="1"/>
    </font>
    <font>
      <sz val="11"/>
      <name val="Garamond"/>
      <family val="1"/>
    </font>
    <font>
      <sz val="10"/>
      <name val="Arial"/>
      <family val="2"/>
    </font>
    <font>
      <b/>
      <sz val="12"/>
      <name val="Garamond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3" xfId="2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67" fontId="2" fillId="0" borderId="5" xfId="0" applyNumberFormat="1" applyFont="1" applyBorder="1" applyAlignment="1">
      <alignment vertical="center"/>
    </xf>
    <xf numFmtId="167" fontId="2" fillId="0" borderId="6" xfId="0" applyNumberFormat="1" applyFont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166" fontId="3" fillId="0" borderId="12" xfId="0" applyNumberFormat="1" applyFont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165" fontId="2" fillId="0" borderId="17" xfId="0" applyNumberFormat="1" applyFont="1" applyBorder="1"/>
    <xf numFmtId="0" fontId="3" fillId="0" borderId="11" xfId="0" applyFont="1" applyBorder="1" applyAlignment="1">
      <alignment horizontal="center"/>
    </xf>
    <xf numFmtId="165" fontId="2" fillId="0" borderId="12" xfId="0" applyNumberFormat="1" applyFont="1" applyBorder="1"/>
    <xf numFmtId="165" fontId="2" fillId="0" borderId="18" xfId="0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44" fontId="7" fillId="0" borderId="0" xfId="0" applyNumberFormat="1" applyFont="1"/>
    <xf numFmtId="44" fontId="7" fillId="0" borderId="0" xfId="0" applyNumberFormat="1" applyFont="1" applyAlignment="1">
      <alignment vertical="center"/>
    </xf>
    <xf numFmtId="9" fontId="5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/>
    </xf>
    <xf numFmtId="0" fontId="7" fillId="0" borderId="0" xfId="0" applyFont="1"/>
  </cellXfs>
  <cellStyles count="3">
    <cellStyle name="Normale" xfId="0" builtinId="0"/>
    <cellStyle name="Normale 2" xfId="2" xr:uid="{B2CC7266-18C1-4441-A0F8-815B79E7DC98}"/>
    <cellStyle name="Percentuale" xfId="1" builtinId="5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58C78-8774-43AD-917D-A704C1E8B905}">
  <dimension ref="A1:J26"/>
  <sheetViews>
    <sheetView workbookViewId="0">
      <selection activeCell="C27" sqref="C27"/>
    </sheetView>
  </sheetViews>
  <sheetFormatPr defaultRowHeight="15" x14ac:dyDescent="0.25"/>
  <cols>
    <col min="1" max="1" width="13.85546875" customWidth="1"/>
    <col min="2" max="3" width="23.140625" customWidth="1"/>
    <col min="5" max="5" width="9.140625" customWidth="1"/>
    <col min="7" max="7" width="48" customWidth="1"/>
    <col min="8" max="8" width="12.7109375" customWidth="1"/>
    <col min="9" max="10" width="15.85546875" customWidth="1"/>
  </cols>
  <sheetData>
    <row r="1" spans="1:10" ht="45.75" customHeight="1" thickBot="1" x14ac:dyDescent="0.3">
      <c r="A1" s="28" t="s">
        <v>0</v>
      </c>
      <c r="B1" s="29"/>
      <c r="C1" s="30"/>
      <c r="F1" s="31" t="s">
        <v>5</v>
      </c>
      <c r="G1" s="32"/>
      <c r="H1" s="32"/>
      <c r="I1" s="32"/>
      <c r="J1" s="33"/>
    </row>
    <row r="2" spans="1:10" ht="30" x14ac:dyDescent="0.25">
      <c r="A2" s="18" t="s">
        <v>1</v>
      </c>
      <c r="B2" s="3" t="s">
        <v>2</v>
      </c>
      <c r="C2" s="19" t="s">
        <v>3</v>
      </c>
      <c r="F2" s="12" t="s">
        <v>6</v>
      </c>
      <c r="G2" s="3" t="s">
        <v>7</v>
      </c>
      <c r="H2" s="3" t="s">
        <v>8</v>
      </c>
      <c r="I2" s="8" t="s">
        <v>9</v>
      </c>
      <c r="J2" s="9" t="s">
        <v>10</v>
      </c>
    </row>
    <row r="3" spans="1:10" ht="21.75" customHeight="1" x14ac:dyDescent="0.25">
      <c r="A3" s="20">
        <v>1</v>
      </c>
      <c r="B3" s="1">
        <v>0.25613900000000001</v>
      </c>
      <c r="C3" s="21">
        <v>75.497209999999995</v>
      </c>
      <c r="F3" s="13">
        <v>1</v>
      </c>
      <c r="G3" s="4" t="s">
        <v>11</v>
      </c>
      <c r="H3" s="5">
        <v>0</v>
      </c>
      <c r="I3" s="6">
        <v>0</v>
      </c>
      <c r="J3" s="10">
        <f>(H3+I3)</f>
        <v>0</v>
      </c>
    </row>
    <row r="4" spans="1:10" ht="21.75" customHeight="1" x14ac:dyDescent="0.25">
      <c r="A4" s="20">
        <v>2</v>
      </c>
      <c r="B4" s="1">
        <v>0.29724800000000001</v>
      </c>
      <c r="C4" s="21">
        <v>105.696094</v>
      </c>
      <c r="F4" s="13">
        <v>2</v>
      </c>
      <c r="G4" s="4" t="s">
        <v>12</v>
      </c>
      <c r="H4" s="5">
        <v>0</v>
      </c>
      <c r="I4" s="6">
        <v>0</v>
      </c>
      <c r="J4" s="10">
        <f t="shared" ref="J4:J23" si="0">(H4+I4)</f>
        <v>0</v>
      </c>
    </row>
    <row r="5" spans="1:10" ht="21.75" customHeight="1" x14ac:dyDescent="0.25">
      <c r="A5" s="20">
        <v>3</v>
      </c>
      <c r="B5" s="1">
        <v>0.32254500000000003</v>
      </c>
      <c r="C5" s="21">
        <v>135.89497700000001</v>
      </c>
      <c r="F5" s="13">
        <v>3</v>
      </c>
      <c r="G5" s="4" t="s">
        <v>13</v>
      </c>
      <c r="H5" s="5">
        <v>0</v>
      </c>
      <c r="I5" s="6">
        <v>0</v>
      </c>
      <c r="J5" s="10">
        <f t="shared" si="0"/>
        <v>0</v>
      </c>
    </row>
    <row r="6" spans="1:10" ht="21.75" customHeight="1" x14ac:dyDescent="0.25">
      <c r="A6" s="20">
        <v>4</v>
      </c>
      <c r="B6" s="1">
        <v>0.34468100000000002</v>
      </c>
      <c r="C6" s="21">
        <v>166.093861</v>
      </c>
      <c r="F6" s="13">
        <v>4</v>
      </c>
      <c r="G6" s="4" t="s">
        <v>14</v>
      </c>
      <c r="H6" s="5">
        <v>0.22792999999999999</v>
      </c>
      <c r="I6" s="6">
        <v>0.76874500000000001</v>
      </c>
      <c r="J6" s="10">
        <f t="shared" si="0"/>
        <v>0.99667499999999998</v>
      </c>
    </row>
    <row r="7" spans="1:10" ht="21.75" customHeight="1" x14ac:dyDescent="0.25">
      <c r="A7" s="20">
        <v>5</v>
      </c>
      <c r="B7" s="1">
        <v>0.34784300000000001</v>
      </c>
      <c r="C7" s="21">
        <v>218.94190800000001</v>
      </c>
      <c r="F7" s="13">
        <v>5</v>
      </c>
      <c r="G7" s="4" t="s">
        <v>15</v>
      </c>
      <c r="H7" s="5">
        <v>0</v>
      </c>
      <c r="I7" s="6">
        <v>0</v>
      </c>
      <c r="J7" s="10">
        <f t="shared" si="0"/>
        <v>0</v>
      </c>
    </row>
    <row r="8" spans="1:10" ht="21.75" customHeight="1" thickBot="1" x14ac:dyDescent="0.3">
      <c r="A8" s="22" t="s">
        <v>4</v>
      </c>
      <c r="B8" s="23">
        <v>0.33519399999999999</v>
      </c>
      <c r="C8" s="24">
        <v>256.69051300000001</v>
      </c>
      <c r="F8" s="13">
        <v>6</v>
      </c>
      <c r="G8" s="4" t="s">
        <v>16</v>
      </c>
      <c r="H8" s="5">
        <v>0.56982500000000003</v>
      </c>
      <c r="I8" s="6">
        <v>1.902833</v>
      </c>
      <c r="J8" s="10">
        <f t="shared" si="0"/>
        <v>2.472658</v>
      </c>
    </row>
    <row r="9" spans="1:10" ht="21.75" customHeight="1" x14ac:dyDescent="0.25">
      <c r="F9" s="13">
        <v>7</v>
      </c>
      <c r="G9" s="4" t="s">
        <v>17</v>
      </c>
      <c r="H9" s="5">
        <v>0.60334500000000002</v>
      </c>
      <c r="I9" s="6">
        <v>2.004318</v>
      </c>
      <c r="J9" s="10">
        <f t="shared" si="0"/>
        <v>2.6076630000000001</v>
      </c>
    </row>
    <row r="10" spans="1:10" ht="21.75" customHeight="1" x14ac:dyDescent="0.25">
      <c r="F10" s="13">
        <v>8</v>
      </c>
      <c r="G10" s="4" t="s">
        <v>18</v>
      </c>
      <c r="H10" s="5">
        <v>0.60334500000000002</v>
      </c>
      <c r="I10" s="6">
        <v>2.004318</v>
      </c>
      <c r="J10" s="10">
        <f t="shared" si="0"/>
        <v>2.6076630000000001</v>
      </c>
    </row>
    <row r="11" spans="1:10" ht="21.75" customHeight="1" x14ac:dyDescent="0.25">
      <c r="F11" s="13">
        <v>9</v>
      </c>
      <c r="G11" s="4" t="s">
        <v>19</v>
      </c>
      <c r="H11" s="5">
        <v>0.52960200000000002</v>
      </c>
      <c r="I11" s="6">
        <v>1.7582180000000001</v>
      </c>
      <c r="J11" s="10">
        <f t="shared" si="0"/>
        <v>2.28782</v>
      </c>
    </row>
    <row r="12" spans="1:10" ht="21.75" customHeight="1" x14ac:dyDescent="0.25">
      <c r="F12" s="13">
        <v>10</v>
      </c>
      <c r="G12" s="4" t="s">
        <v>20</v>
      </c>
      <c r="H12" s="5">
        <v>0.56982500000000003</v>
      </c>
      <c r="I12" s="6">
        <v>1.902833</v>
      </c>
      <c r="J12" s="10">
        <f t="shared" si="0"/>
        <v>2.472658</v>
      </c>
    </row>
    <row r="13" spans="1:10" ht="21.75" customHeight="1" x14ac:dyDescent="0.25">
      <c r="F13" s="13">
        <v>11</v>
      </c>
      <c r="G13" s="7" t="s">
        <v>21</v>
      </c>
      <c r="H13" s="5">
        <v>0.67708699999999999</v>
      </c>
      <c r="I13" s="6">
        <v>2.252955</v>
      </c>
      <c r="J13" s="10">
        <f t="shared" si="0"/>
        <v>2.9300420000000003</v>
      </c>
    </row>
    <row r="14" spans="1:10" ht="21.75" customHeight="1" x14ac:dyDescent="0.25">
      <c r="F14" s="13">
        <v>12</v>
      </c>
      <c r="G14" s="4" t="s">
        <v>22</v>
      </c>
      <c r="H14" s="5">
        <v>0.79775600000000002</v>
      </c>
      <c r="I14" s="6">
        <v>2.651281</v>
      </c>
      <c r="J14" s="10">
        <f t="shared" si="0"/>
        <v>3.4490370000000001</v>
      </c>
    </row>
    <row r="15" spans="1:10" ht="21.75" customHeight="1" x14ac:dyDescent="0.25">
      <c r="F15" s="13">
        <v>13</v>
      </c>
      <c r="G15" s="4" t="s">
        <v>23</v>
      </c>
      <c r="H15" s="5">
        <v>0.61004800000000003</v>
      </c>
      <c r="I15" s="6">
        <v>2.0347629999999999</v>
      </c>
      <c r="J15" s="10">
        <f t="shared" si="0"/>
        <v>2.6448109999999998</v>
      </c>
    </row>
    <row r="16" spans="1:10" ht="21.75" customHeight="1" x14ac:dyDescent="0.25">
      <c r="F16" s="13">
        <v>14</v>
      </c>
      <c r="G16" s="4" t="s">
        <v>24</v>
      </c>
      <c r="H16" s="5">
        <v>0.22122600000000001</v>
      </c>
      <c r="I16" s="6">
        <v>0.73576200000000003</v>
      </c>
      <c r="J16" s="10">
        <f t="shared" si="0"/>
        <v>0.95698800000000006</v>
      </c>
    </row>
    <row r="17" spans="6:10" ht="21.75" customHeight="1" x14ac:dyDescent="0.25">
      <c r="F17" s="13">
        <v>15</v>
      </c>
      <c r="G17" s="4" t="s">
        <v>25</v>
      </c>
      <c r="H17" s="5">
        <v>0.301672</v>
      </c>
      <c r="I17" s="6">
        <v>1.0148440000000001</v>
      </c>
      <c r="J17" s="10">
        <f t="shared" si="0"/>
        <v>1.316516</v>
      </c>
    </row>
    <row r="18" spans="6:10" ht="21.75" customHeight="1" x14ac:dyDescent="0.25">
      <c r="F18" s="13">
        <v>16</v>
      </c>
      <c r="G18" s="4" t="s">
        <v>26</v>
      </c>
      <c r="H18" s="5">
        <v>2.2793009999999998</v>
      </c>
      <c r="I18" s="6">
        <v>7.5935740000000003</v>
      </c>
      <c r="J18" s="10">
        <f t="shared" si="0"/>
        <v>9.8728750000000005</v>
      </c>
    </row>
    <row r="19" spans="6:10" ht="21.75" customHeight="1" x14ac:dyDescent="0.25">
      <c r="F19" s="13">
        <v>17</v>
      </c>
      <c r="G19" s="4" t="s">
        <v>27</v>
      </c>
      <c r="H19" s="5">
        <v>1.71618</v>
      </c>
      <c r="I19" s="6">
        <v>5.7084999999999999</v>
      </c>
      <c r="J19" s="10">
        <f t="shared" si="0"/>
        <v>7.4246800000000004</v>
      </c>
    </row>
    <row r="20" spans="6:10" ht="21.75" customHeight="1" x14ac:dyDescent="0.25">
      <c r="F20" s="13">
        <v>18</v>
      </c>
      <c r="G20" s="4" t="s">
        <v>28</v>
      </c>
      <c r="H20" s="5">
        <v>1.0457970000000001</v>
      </c>
      <c r="I20" s="6">
        <v>3.4758420000000001</v>
      </c>
      <c r="J20" s="10">
        <f t="shared" si="0"/>
        <v>4.5216390000000004</v>
      </c>
    </row>
    <row r="21" spans="6:10" ht="21.75" customHeight="1" x14ac:dyDescent="0.25">
      <c r="F21" s="13">
        <v>19</v>
      </c>
      <c r="G21" s="4" t="s">
        <v>29</v>
      </c>
      <c r="H21" s="5">
        <v>0</v>
      </c>
      <c r="I21" s="6">
        <v>0</v>
      </c>
      <c r="J21" s="10">
        <f t="shared" si="0"/>
        <v>0</v>
      </c>
    </row>
    <row r="22" spans="6:10" ht="21.75" customHeight="1" x14ac:dyDescent="0.25">
      <c r="F22" s="13">
        <v>20</v>
      </c>
      <c r="G22" s="4" t="s">
        <v>30</v>
      </c>
      <c r="H22" s="5">
        <v>2.9630920000000001</v>
      </c>
      <c r="I22" s="6">
        <v>9.8769740000000006</v>
      </c>
      <c r="J22" s="10">
        <f t="shared" si="0"/>
        <v>12.840066</v>
      </c>
    </row>
    <row r="23" spans="6:10" ht="21.75" customHeight="1" x14ac:dyDescent="0.25">
      <c r="F23" s="13">
        <v>21</v>
      </c>
      <c r="G23" s="4" t="s">
        <v>31</v>
      </c>
      <c r="H23" s="5">
        <v>0</v>
      </c>
      <c r="I23" s="6">
        <v>0</v>
      </c>
      <c r="J23" s="10">
        <f t="shared" si="0"/>
        <v>0</v>
      </c>
    </row>
    <row r="24" spans="6:10" ht="21.75" customHeight="1" x14ac:dyDescent="0.25">
      <c r="F24" s="13">
        <v>22</v>
      </c>
      <c r="G24" s="4" t="s">
        <v>32</v>
      </c>
      <c r="H24" s="5">
        <v>0.56982500000000003</v>
      </c>
      <c r="I24" s="6">
        <v>1.902833</v>
      </c>
      <c r="J24" s="10">
        <f t="shared" ref="J24:J26" si="1">(H24+I24)</f>
        <v>2.472658</v>
      </c>
    </row>
    <row r="25" spans="6:10" ht="21.75" customHeight="1" x14ac:dyDescent="0.25">
      <c r="F25" s="13">
        <v>23</v>
      </c>
      <c r="G25" s="4" t="s">
        <v>33</v>
      </c>
      <c r="H25" s="5">
        <v>0.56982500000000003</v>
      </c>
      <c r="I25" s="6">
        <v>1.902833</v>
      </c>
      <c r="J25" s="10">
        <f t="shared" si="1"/>
        <v>2.472658</v>
      </c>
    </row>
    <row r="26" spans="6:10" ht="21.75" customHeight="1" thickBot="1" x14ac:dyDescent="0.3">
      <c r="F26" s="14">
        <v>24</v>
      </c>
      <c r="G26" s="15" t="s">
        <v>34</v>
      </c>
      <c r="H26" s="16">
        <v>0.79775600000000002</v>
      </c>
      <c r="I26" s="17">
        <v>2.651281</v>
      </c>
      <c r="J26" s="11">
        <f t="shared" si="1"/>
        <v>3.4490370000000001</v>
      </c>
    </row>
  </sheetData>
  <mergeCells count="2">
    <mergeCell ref="A1:C1"/>
    <mergeCell ref="F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C5C6F-23AA-419F-B26C-57FB45310DD3}">
  <dimension ref="B1:N33"/>
  <sheetViews>
    <sheetView tabSelected="1" topLeftCell="A13" zoomScale="85" zoomScaleNormal="85" workbookViewId="0">
      <selection activeCell="L32" sqref="L32"/>
    </sheetView>
  </sheetViews>
  <sheetFormatPr defaultRowHeight="15" x14ac:dyDescent="0.25"/>
  <cols>
    <col min="1" max="1" width="2.7109375" customWidth="1"/>
    <col min="3" max="3" width="42.42578125" customWidth="1"/>
    <col min="6" max="6" width="13.5703125" customWidth="1"/>
    <col min="8" max="8" width="14.7109375" bestFit="1" customWidth="1"/>
    <col min="9" max="9" width="20.28515625" bestFit="1" customWidth="1"/>
    <col min="10" max="10" width="19.85546875" bestFit="1" customWidth="1"/>
    <col min="11" max="11" width="21.140625" bestFit="1" customWidth="1"/>
    <col min="12" max="12" width="20.7109375" bestFit="1" customWidth="1"/>
    <col min="13" max="13" width="20.85546875" bestFit="1" customWidth="1"/>
    <col min="14" max="14" width="11" bestFit="1" customWidth="1"/>
  </cols>
  <sheetData>
    <row r="1" spans="2:13" ht="7.5" customHeight="1" thickBot="1" x14ac:dyDescent="0.3"/>
    <row r="2" spans="2:13" ht="34.5" customHeight="1" thickBot="1" x14ac:dyDescent="0.3">
      <c r="B2" s="31" t="s">
        <v>5</v>
      </c>
      <c r="C2" s="32"/>
      <c r="D2" s="32"/>
      <c r="E2" s="32"/>
      <c r="F2" s="33"/>
      <c r="H2" s="28" t="s">
        <v>41</v>
      </c>
      <c r="I2" s="29"/>
      <c r="J2" s="29"/>
      <c r="K2" s="29"/>
      <c r="L2" s="29"/>
      <c r="M2" s="30"/>
    </row>
    <row r="3" spans="2:13" ht="45" x14ac:dyDescent="0.25">
      <c r="B3" s="12" t="s">
        <v>6</v>
      </c>
      <c r="C3" s="3" t="s">
        <v>7</v>
      </c>
      <c r="D3" s="3" t="s">
        <v>8</v>
      </c>
      <c r="E3" s="8" t="s">
        <v>9</v>
      </c>
      <c r="F3" s="9" t="s">
        <v>10</v>
      </c>
      <c r="H3" s="3" t="s">
        <v>35</v>
      </c>
      <c r="I3" s="3" t="s">
        <v>42</v>
      </c>
      <c r="J3" s="2" t="s">
        <v>43</v>
      </c>
      <c r="K3" s="2" t="s">
        <v>44</v>
      </c>
      <c r="L3" s="2" t="s">
        <v>37</v>
      </c>
      <c r="M3" s="2" t="s">
        <v>36</v>
      </c>
    </row>
    <row r="4" spans="2:13" ht="31.5" customHeight="1" x14ac:dyDescent="0.25">
      <c r="B4" s="13">
        <v>1</v>
      </c>
      <c r="C4" s="4" t="s">
        <v>11</v>
      </c>
      <c r="D4" s="5">
        <v>0</v>
      </c>
      <c r="E4" s="6">
        <v>0</v>
      </c>
      <c r="F4" s="10">
        <f>(D4+E4)</f>
        <v>0</v>
      </c>
      <c r="H4" s="25">
        <v>0</v>
      </c>
      <c r="I4" s="25">
        <v>0</v>
      </c>
      <c r="J4" s="26"/>
      <c r="K4" s="26"/>
      <c r="L4" s="25">
        <f>J4*H4</f>
        <v>0</v>
      </c>
      <c r="M4" s="25">
        <f>K4*I4</f>
        <v>0</v>
      </c>
    </row>
    <row r="5" spans="2:13" ht="31.5" customHeight="1" x14ac:dyDescent="0.25">
      <c r="B5" s="13">
        <v>2</v>
      </c>
      <c r="C5" s="4" t="s">
        <v>12</v>
      </c>
      <c r="D5" s="5">
        <v>0</v>
      </c>
      <c r="E5" s="6">
        <v>0</v>
      </c>
      <c r="F5" s="10">
        <f t="shared" ref="F5:F27" si="0">(D5+E5)</f>
        <v>0</v>
      </c>
      <c r="H5" s="25">
        <v>0</v>
      </c>
      <c r="I5" s="25">
        <v>0</v>
      </c>
      <c r="J5" s="26"/>
      <c r="K5" s="26"/>
      <c r="L5" s="25">
        <f t="shared" ref="L5:L27" si="1">J5*H5</f>
        <v>0</v>
      </c>
      <c r="M5" s="25">
        <f t="shared" ref="M5:M27" si="2">K5*I5</f>
        <v>0</v>
      </c>
    </row>
    <row r="6" spans="2:13" ht="31.5" customHeight="1" x14ac:dyDescent="0.25">
      <c r="B6" s="13">
        <v>3</v>
      </c>
      <c r="C6" s="4" t="s">
        <v>13</v>
      </c>
      <c r="D6" s="5">
        <v>0</v>
      </c>
      <c r="E6" s="6">
        <v>0</v>
      </c>
      <c r="F6" s="10">
        <f t="shared" si="0"/>
        <v>0</v>
      </c>
      <c r="H6" s="25">
        <v>0</v>
      </c>
      <c r="I6" s="25">
        <v>0</v>
      </c>
      <c r="J6" s="26"/>
      <c r="K6" s="26"/>
      <c r="L6" s="25">
        <f t="shared" si="1"/>
        <v>0</v>
      </c>
      <c r="M6" s="25">
        <f t="shared" si="2"/>
        <v>0</v>
      </c>
    </row>
    <row r="7" spans="2:13" ht="31.5" customHeight="1" x14ac:dyDescent="0.25">
      <c r="B7" s="13">
        <v>4</v>
      </c>
      <c r="C7" s="4" t="s">
        <v>14</v>
      </c>
      <c r="D7" s="5">
        <v>0.22792999999999999</v>
      </c>
      <c r="E7" s="6">
        <v>0.76874500000000001</v>
      </c>
      <c r="F7" s="10">
        <f t="shared" si="0"/>
        <v>0.99667499999999998</v>
      </c>
      <c r="H7" s="25">
        <v>165.48</v>
      </c>
      <c r="I7" s="25">
        <v>430.88</v>
      </c>
      <c r="J7" s="26"/>
      <c r="K7" s="26"/>
      <c r="L7" s="25">
        <f t="shared" si="1"/>
        <v>0</v>
      </c>
      <c r="M7" s="25">
        <f t="shared" si="2"/>
        <v>0</v>
      </c>
    </row>
    <row r="8" spans="2:13" ht="31.5" customHeight="1" x14ac:dyDescent="0.25">
      <c r="B8" s="13">
        <v>5</v>
      </c>
      <c r="C8" s="4" t="s">
        <v>15</v>
      </c>
      <c r="D8" s="5">
        <v>0</v>
      </c>
      <c r="E8" s="6">
        <v>0</v>
      </c>
      <c r="F8" s="10">
        <f t="shared" si="0"/>
        <v>0</v>
      </c>
      <c r="H8" s="25">
        <v>0</v>
      </c>
      <c r="I8" s="25">
        <v>0</v>
      </c>
      <c r="J8" s="26"/>
      <c r="K8" s="26"/>
      <c r="L8" s="25">
        <f t="shared" si="1"/>
        <v>0</v>
      </c>
      <c r="M8" s="25">
        <f t="shared" si="2"/>
        <v>0</v>
      </c>
    </row>
    <row r="9" spans="2:13" ht="31.5" customHeight="1" x14ac:dyDescent="0.25">
      <c r="B9" s="40">
        <v>6</v>
      </c>
      <c r="C9" s="39" t="s">
        <v>16</v>
      </c>
      <c r="D9" s="5">
        <v>0.56982500000000003</v>
      </c>
      <c r="E9" s="6">
        <v>1.902833</v>
      </c>
      <c r="F9" s="10">
        <f t="shared" si="0"/>
        <v>2.472658</v>
      </c>
      <c r="H9" s="25">
        <v>68.489999999999995</v>
      </c>
      <c r="I9" s="25">
        <v>114.36</v>
      </c>
      <c r="J9" s="38">
        <v>0.5</v>
      </c>
      <c r="K9" s="38">
        <v>1</v>
      </c>
      <c r="L9" s="25">
        <f t="shared" si="1"/>
        <v>34.244999999999997</v>
      </c>
      <c r="M9" s="25">
        <f t="shared" si="2"/>
        <v>114.36</v>
      </c>
    </row>
    <row r="10" spans="2:13" ht="31.5" customHeight="1" x14ac:dyDescent="0.25">
      <c r="B10" s="13">
        <v>7</v>
      </c>
      <c r="C10" s="4" t="s">
        <v>17</v>
      </c>
      <c r="D10" s="5">
        <v>0.60334500000000002</v>
      </c>
      <c r="E10" s="6">
        <v>2.004318</v>
      </c>
      <c r="F10" s="10">
        <f t="shared" si="0"/>
        <v>2.6076630000000001</v>
      </c>
      <c r="H10" s="25">
        <v>340.74</v>
      </c>
      <c r="I10" s="25">
        <v>1131.94</v>
      </c>
      <c r="J10" s="26"/>
      <c r="K10" s="26"/>
      <c r="L10" s="25">
        <f t="shared" si="1"/>
        <v>0</v>
      </c>
      <c r="M10" s="25">
        <f t="shared" si="2"/>
        <v>0</v>
      </c>
    </row>
    <row r="11" spans="2:13" ht="31.5" customHeight="1" x14ac:dyDescent="0.25">
      <c r="B11" s="13">
        <v>8</v>
      </c>
      <c r="C11" s="4" t="s">
        <v>18</v>
      </c>
      <c r="D11" s="5">
        <v>0.60334500000000002</v>
      </c>
      <c r="E11" s="6">
        <v>2.004318</v>
      </c>
      <c r="F11" s="10">
        <f t="shared" si="0"/>
        <v>2.6076630000000001</v>
      </c>
      <c r="H11" s="25">
        <v>562.92999999999995</v>
      </c>
      <c r="I11" s="25">
        <v>991.16</v>
      </c>
      <c r="J11" s="26"/>
      <c r="K11" s="26"/>
      <c r="L11" s="25">
        <f t="shared" si="1"/>
        <v>0</v>
      </c>
      <c r="M11" s="25">
        <f t="shared" si="2"/>
        <v>0</v>
      </c>
    </row>
    <row r="12" spans="2:13" ht="31.5" customHeight="1" x14ac:dyDescent="0.25">
      <c r="B12" s="13">
        <v>9</v>
      </c>
      <c r="C12" s="4" t="s">
        <v>19</v>
      </c>
      <c r="D12" s="5">
        <v>0.52960200000000002</v>
      </c>
      <c r="E12" s="6">
        <v>1.7582180000000001</v>
      </c>
      <c r="F12" s="10">
        <f t="shared" si="0"/>
        <v>2.28782</v>
      </c>
      <c r="H12" s="25">
        <v>29.66</v>
      </c>
      <c r="I12" s="25">
        <v>98.46</v>
      </c>
      <c r="J12" s="26"/>
      <c r="K12" s="26"/>
      <c r="L12" s="25">
        <f t="shared" si="1"/>
        <v>0</v>
      </c>
      <c r="M12" s="25">
        <f t="shared" si="2"/>
        <v>0</v>
      </c>
    </row>
    <row r="13" spans="2:13" ht="31.5" customHeight="1" x14ac:dyDescent="0.25">
      <c r="B13" s="13">
        <v>10</v>
      </c>
      <c r="C13" s="4" t="s">
        <v>20</v>
      </c>
      <c r="D13" s="5">
        <v>0.56982500000000003</v>
      </c>
      <c r="E13" s="6">
        <v>1.902833</v>
      </c>
      <c r="F13" s="10">
        <f t="shared" si="0"/>
        <v>2.472658</v>
      </c>
      <c r="H13" s="25">
        <v>132.43</v>
      </c>
      <c r="I13" s="25">
        <v>263.92</v>
      </c>
      <c r="J13" s="26"/>
      <c r="K13" s="26"/>
      <c r="L13" s="25">
        <f t="shared" si="1"/>
        <v>0</v>
      </c>
      <c r="M13" s="25">
        <f t="shared" si="2"/>
        <v>0</v>
      </c>
    </row>
    <row r="14" spans="2:13" ht="31.5" customHeight="1" x14ac:dyDescent="0.25">
      <c r="B14" s="13">
        <v>11</v>
      </c>
      <c r="C14" s="7" t="s">
        <v>21</v>
      </c>
      <c r="D14" s="5">
        <v>0.67708699999999999</v>
      </c>
      <c r="E14" s="6">
        <v>2.252955</v>
      </c>
      <c r="F14" s="10">
        <f t="shared" si="0"/>
        <v>2.9300420000000003</v>
      </c>
      <c r="H14" s="25">
        <v>148.96</v>
      </c>
      <c r="I14" s="25">
        <v>495.65</v>
      </c>
      <c r="J14" s="26"/>
      <c r="K14" s="26"/>
      <c r="L14" s="25">
        <f t="shared" si="1"/>
        <v>0</v>
      </c>
      <c r="M14" s="25">
        <f t="shared" si="2"/>
        <v>0</v>
      </c>
    </row>
    <row r="15" spans="2:13" ht="31.5" customHeight="1" x14ac:dyDescent="0.25">
      <c r="B15" s="13">
        <v>12</v>
      </c>
      <c r="C15" s="4" t="s">
        <v>22</v>
      </c>
      <c r="D15" s="5">
        <v>0.79775600000000002</v>
      </c>
      <c r="E15" s="6">
        <v>2.651281</v>
      </c>
      <c r="F15" s="10">
        <f t="shared" si="0"/>
        <v>3.4490370000000001</v>
      </c>
      <c r="H15" s="25">
        <v>701.87</v>
      </c>
      <c r="I15" s="25">
        <v>1276.33</v>
      </c>
      <c r="J15" s="26"/>
      <c r="K15" s="26"/>
      <c r="L15" s="25">
        <f t="shared" si="1"/>
        <v>0</v>
      </c>
      <c r="M15" s="25">
        <f t="shared" si="2"/>
        <v>0</v>
      </c>
    </row>
    <row r="16" spans="2:13" ht="31.5" customHeight="1" x14ac:dyDescent="0.25">
      <c r="B16" s="13">
        <v>13</v>
      </c>
      <c r="C16" s="4" t="s">
        <v>23</v>
      </c>
      <c r="D16" s="5">
        <v>0.61004800000000003</v>
      </c>
      <c r="E16" s="6">
        <v>2.0347629999999999</v>
      </c>
      <c r="F16" s="10">
        <f t="shared" si="0"/>
        <v>2.6448109999999998</v>
      </c>
      <c r="H16" s="25">
        <v>173.52</v>
      </c>
      <c r="I16" s="25">
        <v>362.51</v>
      </c>
      <c r="J16" s="26"/>
      <c r="K16" s="26"/>
      <c r="L16" s="25">
        <f t="shared" si="1"/>
        <v>0</v>
      </c>
      <c r="M16" s="25">
        <f t="shared" si="2"/>
        <v>0</v>
      </c>
    </row>
    <row r="17" spans="2:14" ht="31.5" customHeight="1" x14ac:dyDescent="0.25">
      <c r="B17" s="13">
        <v>14</v>
      </c>
      <c r="C17" s="4" t="s">
        <v>24</v>
      </c>
      <c r="D17" s="5">
        <v>0.22122600000000001</v>
      </c>
      <c r="E17" s="6">
        <v>0.73576200000000003</v>
      </c>
      <c r="F17" s="10">
        <f t="shared" si="0"/>
        <v>0.95698800000000006</v>
      </c>
      <c r="H17" s="25">
        <v>22.61</v>
      </c>
      <c r="I17" s="25">
        <v>37.6</v>
      </c>
      <c r="J17" s="26"/>
      <c r="K17" s="26"/>
      <c r="L17" s="25">
        <f t="shared" si="1"/>
        <v>0</v>
      </c>
      <c r="M17" s="25">
        <f t="shared" si="2"/>
        <v>0</v>
      </c>
    </row>
    <row r="18" spans="2:14" ht="31.5" customHeight="1" x14ac:dyDescent="0.25">
      <c r="B18" s="13">
        <v>15</v>
      </c>
      <c r="C18" s="4" t="s">
        <v>25</v>
      </c>
      <c r="D18" s="5">
        <v>0.301672</v>
      </c>
      <c r="E18" s="6">
        <v>1.0148440000000001</v>
      </c>
      <c r="F18" s="10">
        <f t="shared" si="0"/>
        <v>1.316516</v>
      </c>
      <c r="H18" s="25">
        <v>47.37</v>
      </c>
      <c r="I18" s="25">
        <v>79.69</v>
      </c>
      <c r="J18" s="26"/>
      <c r="K18" s="26"/>
      <c r="L18" s="25">
        <f t="shared" si="1"/>
        <v>0</v>
      </c>
      <c r="M18" s="25">
        <f t="shared" si="2"/>
        <v>0</v>
      </c>
    </row>
    <row r="19" spans="2:14" ht="31.5" customHeight="1" x14ac:dyDescent="0.25">
      <c r="B19" s="40">
        <v>16</v>
      </c>
      <c r="C19" s="39" t="s">
        <v>26</v>
      </c>
      <c r="D19" s="5">
        <v>2.2793009999999998</v>
      </c>
      <c r="E19" s="6">
        <v>7.5935740000000003</v>
      </c>
      <c r="F19" s="10">
        <f t="shared" si="0"/>
        <v>9.8728750000000005</v>
      </c>
      <c r="H19" s="25">
        <v>298.25</v>
      </c>
      <c r="I19" s="25">
        <v>993.62</v>
      </c>
      <c r="J19" s="38">
        <v>0.5</v>
      </c>
      <c r="K19" s="38">
        <v>1</v>
      </c>
      <c r="L19" s="25">
        <f t="shared" si="1"/>
        <v>149.125</v>
      </c>
      <c r="M19" s="25">
        <f t="shared" si="2"/>
        <v>993.62</v>
      </c>
    </row>
    <row r="20" spans="2:14" ht="31.5" customHeight="1" x14ac:dyDescent="0.25">
      <c r="B20" s="40">
        <v>17</v>
      </c>
      <c r="C20" s="39" t="s">
        <v>27</v>
      </c>
      <c r="D20" s="5">
        <v>1.71618</v>
      </c>
      <c r="E20" s="6">
        <v>5.7084999999999999</v>
      </c>
      <c r="F20" s="10">
        <f t="shared" si="0"/>
        <v>7.4246800000000004</v>
      </c>
      <c r="H20" s="25">
        <v>592.42999999999995</v>
      </c>
      <c r="I20" s="25">
        <v>985.29</v>
      </c>
      <c r="J20" s="38">
        <v>0.5</v>
      </c>
      <c r="K20" s="38">
        <v>1</v>
      </c>
      <c r="L20" s="25">
        <f t="shared" si="1"/>
        <v>296.21499999999997</v>
      </c>
      <c r="M20" s="25">
        <f t="shared" si="2"/>
        <v>985.29</v>
      </c>
    </row>
    <row r="21" spans="2:14" ht="31.5" customHeight="1" x14ac:dyDescent="0.25">
      <c r="B21" s="13">
        <v>18</v>
      </c>
      <c r="C21" s="4" t="s">
        <v>28</v>
      </c>
      <c r="D21" s="5">
        <v>1.0457970000000001</v>
      </c>
      <c r="E21" s="6">
        <v>3.4758420000000001</v>
      </c>
      <c r="F21" s="10">
        <f t="shared" si="0"/>
        <v>4.5216390000000004</v>
      </c>
      <c r="H21" s="25">
        <v>732.41</v>
      </c>
      <c r="I21" s="25">
        <v>2434.27</v>
      </c>
      <c r="J21" s="26"/>
      <c r="K21" s="26"/>
      <c r="L21" s="25">
        <f t="shared" si="1"/>
        <v>0</v>
      </c>
      <c r="M21" s="25">
        <f t="shared" si="2"/>
        <v>0</v>
      </c>
    </row>
    <row r="22" spans="2:14" ht="31.5" customHeight="1" x14ac:dyDescent="0.25">
      <c r="B22" s="13">
        <v>19</v>
      </c>
      <c r="C22" s="4" t="s">
        <v>29</v>
      </c>
      <c r="D22" s="5">
        <v>0</v>
      </c>
      <c r="E22" s="6">
        <v>0</v>
      </c>
      <c r="F22" s="10">
        <f t="shared" si="0"/>
        <v>0</v>
      </c>
      <c r="H22" s="25">
        <v>0</v>
      </c>
      <c r="I22" s="25">
        <v>0</v>
      </c>
      <c r="J22" s="26"/>
      <c r="K22" s="26"/>
      <c r="L22" s="25">
        <f t="shared" si="1"/>
        <v>0</v>
      </c>
      <c r="M22" s="25">
        <f t="shared" si="2"/>
        <v>0</v>
      </c>
    </row>
    <row r="23" spans="2:14" ht="31.5" customHeight="1" x14ac:dyDescent="0.25">
      <c r="B23" s="13">
        <v>20</v>
      </c>
      <c r="C23" s="4" t="s">
        <v>30</v>
      </c>
      <c r="D23" s="5">
        <v>2.9630920000000001</v>
      </c>
      <c r="E23" s="6">
        <v>9.8769740000000006</v>
      </c>
      <c r="F23" s="10">
        <f t="shared" si="0"/>
        <v>12.840066</v>
      </c>
      <c r="H23" s="25">
        <v>182.23</v>
      </c>
      <c r="I23" s="25">
        <v>303.72000000000003</v>
      </c>
      <c r="J23" s="26"/>
      <c r="K23" s="26"/>
      <c r="L23" s="25">
        <f t="shared" si="1"/>
        <v>0</v>
      </c>
      <c r="M23" s="25">
        <f t="shared" si="2"/>
        <v>0</v>
      </c>
    </row>
    <row r="24" spans="2:14" ht="31.5" customHeight="1" x14ac:dyDescent="0.25">
      <c r="B24" s="13">
        <v>21</v>
      </c>
      <c r="C24" s="4" t="s">
        <v>31</v>
      </c>
      <c r="D24" s="5">
        <v>0</v>
      </c>
      <c r="E24" s="6">
        <v>0</v>
      </c>
      <c r="F24" s="10">
        <f t="shared" si="0"/>
        <v>0</v>
      </c>
      <c r="H24" s="25">
        <v>0</v>
      </c>
      <c r="I24" s="25">
        <v>0</v>
      </c>
      <c r="J24" s="26"/>
      <c r="K24" s="26"/>
      <c r="L24" s="25">
        <f t="shared" si="1"/>
        <v>0</v>
      </c>
      <c r="M24" s="25">
        <f t="shared" si="2"/>
        <v>0</v>
      </c>
    </row>
    <row r="25" spans="2:14" ht="31.5" customHeight="1" x14ac:dyDescent="0.25">
      <c r="B25" s="40">
        <v>22</v>
      </c>
      <c r="C25" s="39" t="s">
        <v>32</v>
      </c>
      <c r="D25" s="5">
        <v>0.56982500000000003</v>
      </c>
      <c r="E25" s="6">
        <v>1.902833</v>
      </c>
      <c r="F25" s="10">
        <f t="shared" si="0"/>
        <v>2.472658</v>
      </c>
      <c r="H25" s="25">
        <v>35.47</v>
      </c>
      <c r="I25" s="25">
        <v>59.22</v>
      </c>
      <c r="J25" s="38">
        <v>0.5</v>
      </c>
      <c r="K25" s="38">
        <v>1</v>
      </c>
      <c r="L25" s="25">
        <f t="shared" si="1"/>
        <v>17.734999999999999</v>
      </c>
      <c r="M25" s="25">
        <f t="shared" si="2"/>
        <v>59.22</v>
      </c>
    </row>
    <row r="26" spans="2:14" ht="31.5" customHeight="1" x14ac:dyDescent="0.25">
      <c r="B26" s="40">
        <v>23</v>
      </c>
      <c r="C26" s="39" t="s">
        <v>33</v>
      </c>
      <c r="D26" s="5">
        <v>0.56982500000000003</v>
      </c>
      <c r="E26" s="6">
        <v>1.902833</v>
      </c>
      <c r="F26" s="10">
        <f t="shared" si="0"/>
        <v>2.472658</v>
      </c>
      <c r="H26" s="25">
        <v>150.68</v>
      </c>
      <c r="I26" s="25">
        <v>503.17</v>
      </c>
      <c r="J26" s="38">
        <v>0.5</v>
      </c>
      <c r="K26" s="38">
        <v>1</v>
      </c>
      <c r="L26" s="25">
        <f t="shared" si="1"/>
        <v>75.34</v>
      </c>
      <c r="M26" s="25">
        <f t="shared" si="2"/>
        <v>503.17</v>
      </c>
    </row>
    <row r="27" spans="2:14" ht="31.5" customHeight="1" thickBot="1" x14ac:dyDescent="0.3">
      <c r="B27" s="14">
        <v>24</v>
      </c>
      <c r="C27" s="15" t="s">
        <v>34</v>
      </c>
      <c r="D27" s="16">
        <v>0.79775600000000002</v>
      </c>
      <c r="E27" s="17">
        <v>2.651281</v>
      </c>
      <c r="F27" s="11">
        <f t="shared" si="0"/>
        <v>3.4490370000000001</v>
      </c>
      <c r="H27" s="25">
        <v>310.23</v>
      </c>
      <c r="I27" s="25">
        <v>1031.03</v>
      </c>
      <c r="J27" s="26"/>
      <c r="K27" s="26"/>
      <c r="L27" s="25">
        <f t="shared" si="1"/>
        <v>0</v>
      </c>
      <c r="M27" s="25">
        <f t="shared" si="2"/>
        <v>0</v>
      </c>
    </row>
    <row r="29" spans="2:14" ht="31.5" x14ac:dyDescent="0.25">
      <c r="K29" s="34" t="s">
        <v>38</v>
      </c>
      <c r="L29" s="35">
        <f>SUM(L4:L27)</f>
        <v>572.66</v>
      </c>
      <c r="M29" s="35">
        <f>SUM(M4:M27)</f>
        <v>2655.66</v>
      </c>
      <c r="N29" s="37"/>
    </row>
    <row r="31" spans="2:14" ht="31.5" x14ac:dyDescent="0.25">
      <c r="K31" s="34" t="s">
        <v>39</v>
      </c>
      <c r="L31" s="35">
        <v>3316</v>
      </c>
      <c r="M31" s="27"/>
    </row>
    <row r="32" spans="2:14" x14ac:dyDescent="0.25">
      <c r="K32" s="41" t="s">
        <v>45</v>
      </c>
      <c r="L32" s="36">
        <f>L29+M29</f>
        <v>3228.3199999999997</v>
      </c>
    </row>
    <row r="33" spans="11:12" ht="15.75" x14ac:dyDescent="0.25">
      <c r="K33" s="34" t="s">
        <v>40</v>
      </c>
      <c r="L33" s="35">
        <f>L31-L32</f>
        <v>87.680000000000291</v>
      </c>
    </row>
  </sheetData>
  <mergeCells count="2">
    <mergeCell ref="B2:F2"/>
    <mergeCell ref="H2:M2"/>
  </mergeCells>
  <conditionalFormatting sqref="C4:C27">
    <cfRule type="expression" dxfId="2" priority="2">
      <formula>$J$4&lt;&gt;""</formula>
    </cfRule>
  </conditionalFormatting>
  <conditionalFormatting sqref="J4:J27">
    <cfRule type="expression" dxfId="1" priority="1">
      <formula>$J$4&lt;&gt;""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TARIFFE</vt:lpstr>
      <vt:lpstr>AGEVOLAZIONI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Barrottu</dc:creator>
  <cp:lastModifiedBy>Francesco Tordera</cp:lastModifiedBy>
  <dcterms:created xsi:type="dcterms:W3CDTF">2021-06-19T14:24:24Z</dcterms:created>
  <dcterms:modified xsi:type="dcterms:W3CDTF">2021-06-22T18:45:02Z</dcterms:modified>
</cp:coreProperties>
</file>