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0" yWindow="0" windowWidth="16380" windowHeight="8190" tabRatio="500"/>
  </bookViews>
  <sheets>
    <sheet name="DATI AZIENDA" sheetId="1" r:id="rId1"/>
    <sheet name="COLTURA 1" sheetId="2" r:id="rId2"/>
    <sheet name="COLTURA 2" sheetId="3" r:id="rId3"/>
    <sheet name="COLTURA 3" sheetId="4" r:id="rId4"/>
    <sheet name="COLTURA 4" sheetId="5" r:id="rId5"/>
    <sheet name="COLTURA 5" sheetId="6" r:id="rId6"/>
    <sheet name="FORAGG. AZIENDALI" sheetId="7" r:id="rId7"/>
    <sheet name="INCREMENTO COSTI" sheetId="8" r:id="rId8"/>
    <sheet name="RIEPILOGO" sheetId="9" r:id="rId9"/>
    <sheet name="DICHIARAZIONE" sheetId="10" r:id="rId10"/>
    <sheet name="R.L.S." sheetId="11" state="hidden" r:id="rId11"/>
    <sheet name="DELIMITAZIONE" sheetId="12" state="hidden" r:id="rId12"/>
    <sheet name="Elenchi" sheetId="13" state="hidden" r:id="rId13"/>
  </sheets>
  <definedNames>
    <definedName name="_xlnm.Print_Area" localSheetId="9">DICHIARAZIONE!$A$2:$E$43</definedName>
    <definedName name="Excel_BuiltIn__FilterDatabase" localSheetId="0">'DATI AZIENDA'!#REF!</definedName>
    <definedName name="Excel_BuiltIn__FilterDatabase" localSheetId="11">DELIMITAZIONE!$E$1:$E$186</definedName>
    <definedName name="Excel_BuiltIn__FilterDatabase" localSheetId="9">DICHIARAZIONE!$A$20:$A$22</definedName>
    <definedName name="Excel_BuiltIn_Print_Area" localSheetId="9">DICHIARAZIONE!$A$3:$E$42</definedName>
  </definedNames>
  <calcPr calcId="124519" iterateDelta="1E-4"/>
  <extLst>
    <ext xmlns:loext="http://schemas.libreoffice.org/" uri="{7626C862-2A13-11E5-B345-FEFF819CDC9F}">
      <loext:extCalcPr stringRefSyntax="ExcelA1"/>
    </ext>
  </extLst>
</workbook>
</file>

<file path=xl/calcChain.xml><?xml version="1.0" encoding="utf-8"?>
<calcChain xmlns="http://schemas.openxmlformats.org/spreadsheetml/2006/main">
  <c r="A35" i="10"/>
  <c r="A34"/>
  <c r="E33"/>
  <c r="E32"/>
  <c r="E31"/>
  <c r="E30"/>
  <c r="E29"/>
  <c r="E28"/>
  <c r="E18"/>
  <c r="D18"/>
  <c r="B18"/>
  <c r="A18"/>
  <c r="E16"/>
  <c r="C16"/>
  <c r="B16"/>
  <c r="A16"/>
  <c r="D14"/>
  <c r="A14"/>
  <c r="E9"/>
  <c r="C9"/>
  <c r="B9"/>
  <c r="A9"/>
  <c r="E7"/>
  <c r="C7"/>
  <c r="A7"/>
  <c r="H34" i="9"/>
  <c r="J34" s="1"/>
  <c r="H33"/>
  <c r="J33" s="1"/>
  <c r="D31"/>
  <c r="D30"/>
  <c r="B30"/>
  <c r="D29"/>
  <c r="D28"/>
  <c r="D27"/>
  <c r="D26"/>
  <c r="D25"/>
  <c r="J9"/>
  <c r="H9" s="1"/>
  <c r="J30" s="1"/>
  <c r="B9"/>
  <c r="A33" i="10" s="1"/>
  <c r="J8" i="9"/>
  <c r="H8" s="1"/>
  <c r="J29" s="1"/>
  <c r="B8"/>
  <c r="A32" i="10" s="1"/>
  <c r="J7" i="9"/>
  <c r="H7"/>
  <c r="J28" s="1"/>
  <c r="B7"/>
  <c r="A31" i="10" s="1"/>
  <c r="J6" i="9"/>
  <c r="H6"/>
  <c r="J27" s="1"/>
  <c r="B6"/>
  <c r="A30" i="10" s="1"/>
  <c r="J5" i="9"/>
  <c r="H5" s="1"/>
  <c r="J26" s="1"/>
  <c r="B5"/>
  <c r="A29" i="10" s="1"/>
  <c r="J4" i="9"/>
  <c r="H4" s="1"/>
  <c r="J25" s="1"/>
  <c r="A31" i="8"/>
  <c r="A29"/>
  <c r="C28"/>
  <c r="D10" i="9" s="1"/>
  <c r="A28" i="8"/>
  <c r="A27"/>
  <c r="H26"/>
  <c r="H22"/>
  <c r="A21"/>
  <c r="A20"/>
  <c r="D19"/>
  <c r="A19"/>
  <c r="H14"/>
  <c r="H27" s="1"/>
  <c r="E31" i="7"/>
  <c r="D31"/>
  <c r="D24" i="8" s="1"/>
  <c r="C31" i="7"/>
  <c r="C9" i="9" s="1"/>
  <c r="E30" i="7"/>
  <c r="D30"/>
  <c r="D21" i="8" s="1"/>
  <c r="C30" i="7"/>
  <c r="C21" i="8" s="1"/>
  <c r="B30" i="7"/>
  <c r="G29"/>
  <c r="E9" i="9" s="1"/>
  <c r="C33" i="10" s="1"/>
  <c r="E29" i="7"/>
  <c r="D29"/>
  <c r="D20" i="8" s="1"/>
  <c r="C29" i="7"/>
  <c r="C20" i="8" s="1"/>
  <c r="B29" i="7"/>
  <c r="E28"/>
  <c r="G27" s="1"/>
  <c r="D28"/>
  <c r="C28"/>
  <c r="C19" i="8" s="1"/>
  <c r="B28" i="7"/>
  <c r="L25"/>
  <c r="G25"/>
  <c r="E25"/>
  <c r="C15"/>
  <c r="L14"/>
  <c r="G14"/>
  <c r="E14"/>
  <c r="H4"/>
  <c r="C4"/>
  <c r="L2"/>
  <c r="J2"/>
  <c r="G2"/>
  <c r="E2"/>
  <c r="C30" i="9" s="1"/>
  <c r="B2" i="7"/>
  <c r="E31" i="6"/>
  <c r="D31"/>
  <c r="C31"/>
  <c r="C8" i="9" s="1"/>
  <c r="E30" i="6"/>
  <c r="D30"/>
  <c r="C30"/>
  <c r="B30"/>
  <c r="G29"/>
  <c r="E8" i="9" s="1"/>
  <c r="E29" i="6"/>
  <c r="D29"/>
  <c r="C29"/>
  <c r="B29"/>
  <c r="E28"/>
  <c r="G27" s="1"/>
  <c r="D28"/>
  <c r="C28"/>
  <c r="B28"/>
  <c r="L25"/>
  <c r="G25"/>
  <c r="E25"/>
  <c r="C15"/>
  <c r="L14"/>
  <c r="G14"/>
  <c r="E14"/>
  <c r="H4"/>
  <c r="C4"/>
  <c r="L2"/>
  <c r="J2"/>
  <c r="G2"/>
  <c r="E2"/>
  <c r="C29" i="9" s="1"/>
  <c r="B2" i="6"/>
  <c r="B29" i="9" s="1"/>
  <c r="E31" i="5"/>
  <c r="D31"/>
  <c r="C31"/>
  <c r="F28" i="9" s="1"/>
  <c r="E30" i="5"/>
  <c r="D30"/>
  <c r="C30"/>
  <c r="B30"/>
  <c r="G29"/>
  <c r="E7" i="9" s="1"/>
  <c r="E29" i="5"/>
  <c r="D29"/>
  <c r="C29"/>
  <c r="B29"/>
  <c r="E28"/>
  <c r="G27" s="1"/>
  <c r="D28"/>
  <c r="C28"/>
  <c r="B28"/>
  <c r="L25"/>
  <c r="E25"/>
  <c r="C15"/>
  <c r="L14"/>
  <c r="G14"/>
  <c r="E14"/>
  <c r="H4"/>
  <c r="C4"/>
  <c r="L2"/>
  <c r="J2"/>
  <c r="G2"/>
  <c r="E2"/>
  <c r="C28" i="9" s="1"/>
  <c r="B2" i="5"/>
  <c r="B28" i="9" s="1"/>
  <c r="E31" i="4"/>
  <c r="G29" s="1"/>
  <c r="D31"/>
  <c r="C31"/>
  <c r="F27" i="9" s="1"/>
  <c r="E30" i="4"/>
  <c r="D30"/>
  <c r="C30"/>
  <c r="B30"/>
  <c r="E29"/>
  <c r="D29"/>
  <c r="C29"/>
  <c r="B29"/>
  <c r="E28"/>
  <c r="D28"/>
  <c r="C28"/>
  <c r="B28"/>
  <c r="G27"/>
  <c r="D6" i="9" s="1"/>
  <c r="B30" i="10" s="1"/>
  <c r="L25" i="4"/>
  <c r="G25"/>
  <c r="E25"/>
  <c r="C15"/>
  <c r="E14"/>
  <c r="H4"/>
  <c r="C4"/>
  <c r="J2"/>
  <c r="G2"/>
  <c r="E2"/>
  <c r="C27" i="9" s="1"/>
  <c r="B2" i="4"/>
  <c r="B27" i="9" s="1"/>
  <c r="E31" i="3"/>
  <c r="D31"/>
  <c r="C31"/>
  <c r="C5" i="9" s="1"/>
  <c r="E30" i="3"/>
  <c r="D30"/>
  <c r="C30"/>
  <c r="B30"/>
  <c r="G29"/>
  <c r="E5" i="9" s="1"/>
  <c r="E29" i="3"/>
  <c r="D29"/>
  <c r="C29"/>
  <c r="B29"/>
  <c r="E28"/>
  <c r="G27" s="1"/>
  <c r="D28"/>
  <c r="C28"/>
  <c r="B28"/>
  <c r="L25"/>
  <c r="E25"/>
  <c r="C15"/>
  <c r="L14"/>
  <c r="E14"/>
  <c r="H4"/>
  <c r="C4"/>
  <c r="J2"/>
  <c r="G2"/>
  <c r="E2"/>
  <c r="C26" i="9" s="1"/>
  <c r="B2" i="3"/>
  <c r="B26" i="9" s="1"/>
  <c r="E31" i="2"/>
  <c r="D31"/>
  <c r="C31"/>
  <c r="C4" i="9" s="1"/>
  <c r="E30" i="2"/>
  <c r="D30"/>
  <c r="C30"/>
  <c r="B30"/>
  <c r="G29"/>
  <c r="E29"/>
  <c r="G27" s="1"/>
  <c r="D4" i="9" s="1"/>
  <c r="D29" i="2"/>
  <c r="C29"/>
  <c r="B29"/>
  <c r="E28"/>
  <c r="D28"/>
  <c r="C28"/>
  <c r="B28"/>
  <c r="G25"/>
  <c r="E25"/>
  <c r="C15"/>
  <c r="G14"/>
  <c r="E14"/>
  <c r="H4"/>
  <c r="C4"/>
  <c r="J2"/>
  <c r="B4" i="9" s="1"/>
  <c r="A28" i="10" s="1"/>
  <c r="G2" i="2"/>
  <c r="E2"/>
  <c r="C25" i="9" s="1"/>
  <c r="B2" i="2"/>
  <c r="B25" i="9" s="1"/>
  <c r="I38" i="1"/>
  <c r="B31" i="8" s="1"/>
  <c r="G38" i="1"/>
  <c r="B29" i="8" s="1"/>
  <c r="E38" i="1"/>
  <c r="B28" i="8" s="1"/>
  <c r="C38" i="1"/>
  <c r="B27" i="8" s="1"/>
  <c r="G32" i="1"/>
  <c r="E32"/>
  <c r="C32"/>
  <c r="D26"/>
  <c r="K28" i="7" s="1"/>
  <c r="K29" s="1"/>
  <c r="K30" s="1"/>
  <c r="D24" i="1"/>
  <c r="K28" i="6" s="1"/>
  <c r="K29" s="1"/>
  <c r="K30" s="1"/>
  <c r="D22" i="1"/>
  <c r="D20"/>
  <c r="K28" i="4" s="1"/>
  <c r="K29" s="1"/>
  <c r="D18" i="1"/>
  <c r="K28" i="3" s="1"/>
  <c r="K29" s="1"/>
  <c r="K30" s="1"/>
  <c r="D16" i="1"/>
  <c r="K28" i="2" s="1"/>
  <c r="K29" s="1"/>
  <c r="E6" i="9" l="1"/>
  <c r="G31" i="4"/>
  <c r="K27" s="1"/>
  <c r="K30"/>
  <c r="C32" i="10"/>
  <c r="F8" i="9"/>
  <c r="D32" i="10" s="1"/>
  <c r="B30" i="8"/>
  <c r="C31" s="1"/>
  <c r="D22"/>
  <c r="H28"/>
  <c r="E10" i="9" s="1"/>
  <c r="C34" i="10" s="1"/>
  <c r="G31" i="5"/>
  <c r="K27" s="1"/>
  <c r="D7" i="9"/>
  <c r="B31" i="10" s="1"/>
  <c r="D8" i="9"/>
  <c r="B32" i="10" s="1"/>
  <c r="G31" i="6"/>
  <c r="K27" s="1"/>
  <c r="B34" i="10"/>
  <c r="G31" i="2"/>
  <c r="K27" s="1"/>
  <c r="C22" i="8"/>
  <c r="D5" i="9"/>
  <c r="B29" i="10" s="1"/>
  <c r="G31" i="3"/>
  <c r="K27" s="1"/>
  <c r="D9" i="9"/>
  <c r="B33" i="10" s="1"/>
  <c r="G31" i="7"/>
  <c r="B28" i="10"/>
  <c r="C29"/>
  <c r="F5" i="9"/>
  <c r="D29" i="10" s="1"/>
  <c r="C31"/>
  <c r="K28" i="5"/>
  <c r="K29" s="1"/>
  <c r="K30" s="1"/>
  <c r="E4" i="9"/>
  <c r="C6"/>
  <c r="F25"/>
  <c r="F29"/>
  <c r="C7"/>
  <c r="K30" i="2"/>
  <c r="F26" i="9"/>
  <c r="F30"/>
  <c r="C24" i="8"/>
  <c r="C11" i="9" l="1"/>
  <c r="F7"/>
  <c r="D31" i="10" s="1"/>
  <c r="F32" i="9"/>
  <c r="C30" i="10"/>
  <c r="F6" i="9"/>
  <c r="D30" i="10" s="1"/>
  <c r="K27" i="7"/>
  <c r="F9" i="9"/>
  <c r="D33" i="10" s="1"/>
  <c r="C28"/>
  <c r="E11" i="9"/>
  <c r="F4"/>
  <c r="F10"/>
  <c r="D11"/>
  <c r="B35" i="10" l="1"/>
  <c r="H15" i="9"/>
  <c r="H10"/>
  <c r="J31" s="1"/>
  <c r="J32" s="1"/>
  <c r="J35" s="1"/>
  <c r="G32" s="1"/>
  <c r="D34" i="10"/>
  <c r="H16" i="9"/>
  <c r="H18" s="1"/>
  <c r="C35" i="10"/>
  <c r="D28"/>
  <c r="F11" i="9"/>
  <c r="H19" l="1"/>
  <c r="H21" s="1"/>
  <c r="D35" i="10"/>
  <c r="H11" i="9"/>
  <c r="H29"/>
  <c r="H27"/>
  <c r="H25"/>
  <c r="H32" s="1"/>
  <c r="H31"/>
  <c r="H30"/>
  <c r="H28"/>
  <c r="H26"/>
  <c r="H35"/>
</calcChain>
</file>

<file path=xl/sharedStrings.xml><?xml version="1.0" encoding="utf-8"?>
<sst xmlns="http://schemas.openxmlformats.org/spreadsheetml/2006/main" count="1637" uniqueCount="598">
  <si>
    <t xml:space="preserve">DATI ANAGRAFICI </t>
  </si>
  <si>
    <t>Nome e Cognome titolare o Rappresentante Legale impresa</t>
  </si>
  <si>
    <t>Comune di</t>
  </si>
  <si>
    <t>Data di nascita</t>
  </si>
  <si>
    <t>Comune di nascita</t>
  </si>
  <si>
    <t>Prov.</t>
  </si>
  <si>
    <t>SAN VALERIO SUL MINCIO</t>
  </si>
  <si>
    <t>Comune di residenza</t>
  </si>
  <si>
    <t>CAP</t>
  </si>
  <si>
    <t>Via/Località di residenza</t>
  </si>
  <si>
    <t>DATI IMPRESA</t>
  </si>
  <si>
    <t xml:space="preserve">Denominazione/Ragione sociale </t>
  </si>
  <si>
    <t>Forma giuridica impresa</t>
  </si>
  <si>
    <t>Comune sede legale impresa</t>
  </si>
  <si>
    <t>Via/Località sede legale impresa</t>
  </si>
  <si>
    <t>C.U.AA.</t>
  </si>
  <si>
    <t>Partita IVA</t>
  </si>
  <si>
    <t>Camera di Commercio</t>
  </si>
  <si>
    <t>Numero R.E.A.</t>
  </si>
  <si>
    <t>DATI AZIENDA</t>
  </si>
  <si>
    <t>1^ COLTURA</t>
  </si>
  <si>
    <t>RLS</t>
  </si>
  <si>
    <t>COMUNE 1^ COLTURA</t>
  </si>
  <si>
    <t>FOGLIO</t>
  </si>
  <si>
    <t>MAPPALI</t>
  </si>
  <si>
    <t>070125</t>
  </si>
  <si>
    <t>2^ COLTURA</t>
  </si>
  <si>
    <t>COMUNE 2^ COLTURA</t>
  </si>
  <si>
    <t>3^ COLTURA</t>
  </si>
  <si>
    <t>COMUNE 3^ COLTURA</t>
  </si>
  <si>
    <t>4^ COLTURA</t>
  </si>
  <si>
    <t>COMUNE 4^ COLTURA</t>
  </si>
  <si>
    <t>5^ COLTURA</t>
  </si>
  <si>
    <t>COMUNE 5^ COLTURA</t>
  </si>
  <si>
    <t>6^ COLTURA</t>
  </si>
  <si>
    <t>COMUNE 6^ COLTURA</t>
  </si>
  <si>
    <t>TRIENNIO DI CALCOLO P.L.V. MEDIA</t>
  </si>
  <si>
    <t>1° ANNO</t>
  </si>
  <si>
    <t>Indicare  gli   anni  utilizzati   per   il    calcolo, escludendo   dal   quinquennio    2017,  2016, 2015, 2014, 2013,  l’anno   con   la  P.L.V.    più alta   e l’anno con  la P.L.V. più bassa.</t>
  </si>
  <si>
    <t>Indicare,   per    ogni     specie allevata   in    azienda    e   per l’anno  di      riferimento,        il numero  di   capi,    come    da Registro Bestiame.</t>
  </si>
  <si>
    <t>2° ANNO</t>
  </si>
  <si>
    <t>3° ANNO</t>
  </si>
  <si>
    <t>CONSISTENZA ZOOTECNICA</t>
  </si>
  <si>
    <t xml:space="preserve">ANNO </t>
  </si>
  <si>
    <t>BOVINI</t>
  </si>
  <si>
    <t>EQUINI</t>
  </si>
  <si>
    <t>OVINI</t>
  </si>
  <si>
    <t>CAPRINI</t>
  </si>
  <si>
    <t>SUINI</t>
  </si>
  <si>
    <t>TOTALE CAPI</t>
  </si>
  <si>
    <t>COMUNE</t>
  </si>
  <si>
    <t>FOGLI</t>
  </si>
  <si>
    <t>COLTURA</t>
  </si>
  <si>
    <t>ANNO</t>
  </si>
  <si>
    <t>Produzione e Vendita</t>
  </si>
  <si>
    <t>Specie</t>
  </si>
  <si>
    <t>Ha coltivati</t>
  </si>
  <si>
    <t>Prod. Tot. Ql</t>
  </si>
  <si>
    <t>Importi vendita</t>
  </si>
  <si>
    <t>NELLE VOCI IMPORTI VENDITA INSERIRE LE CIFRE RISULTANTI DALLE FATTURE E/O DOCUMENTI CONTABILI EQUIPOLLENTI AI SENSI DELLA VIGENTE NORMATIVA</t>
  </si>
  <si>
    <t>Contributi, assicurazioni percepiti danni colture</t>
  </si>
  <si>
    <t>DATI PRODUTTIVI ED ECONOMICI</t>
  </si>
  <si>
    <t>P.L.V. MEDIA TRIENNIO</t>
  </si>
  <si>
    <t>Danno subito dalla coltura %</t>
  </si>
  <si>
    <t>P.L.V. ANNO 2018</t>
  </si>
  <si>
    <t>R. L. S. per Ha</t>
  </si>
  <si>
    <t>R.L.S. superf. coltivata</t>
  </si>
  <si>
    <t>DANNO CALCOLATO</t>
  </si>
  <si>
    <t>Riscontro RLS / Fatturato %</t>
  </si>
  <si>
    <t>GIOVANNI SINI – LAORE 2021</t>
  </si>
  <si>
    <t xml:space="preserve">Riscontro RLS / Fatturato % </t>
  </si>
  <si>
    <t>Importo vendita</t>
  </si>
  <si>
    <t xml:space="preserve">Riscontro RLS / Fatturato %  </t>
  </si>
  <si>
    <t>Produzione e fatture vendita</t>
  </si>
  <si>
    <t>NEL CASO DI COLTURE FORAGGERE PER ALIMENTAZIONE  AZIENDALE I DATI SARANNO RIPORTATI NEL CAMPO INCREMENTO COSTI</t>
  </si>
  <si>
    <t>ALTRI DANNI CONSEGUENZA DIRETTA CALAMITA’  SUBITI</t>
  </si>
  <si>
    <t>INCREMENTO COSTI</t>
  </si>
  <si>
    <t>Tab. 1</t>
  </si>
  <si>
    <t>DESCRIZIONE DANNO  SUBITO</t>
  </si>
  <si>
    <t>Ha</t>
  </si>
  <si>
    <t>TIPOLOGIA COSTO AGGIUNTIVO</t>
  </si>
  <si>
    <t>Euro</t>
  </si>
  <si>
    <t>Totale costi aggiuntivi</t>
  </si>
  <si>
    <t>AUMENTO COSTI ALIMENTAZIONE BESTIAME</t>
  </si>
  <si>
    <t>Tab. 2</t>
  </si>
  <si>
    <t>PRODUZIONE ANNUALE FORAGGERE AZIENDALE</t>
  </si>
  <si>
    <t>IMPORTO ANNUALE ACQUISTO ALIMENTI EXTRA AZIENDALI</t>
  </si>
  <si>
    <t xml:space="preserve">SUPERFICIE </t>
  </si>
  <si>
    <t>Ql</t>
  </si>
  <si>
    <t>Tipologia alimenti acquistati</t>
  </si>
  <si>
    <t>RIPORTO DATI DAL FOGLIO DI CALCOLO DELLA COLTURA 6</t>
  </si>
  <si>
    <t>MEDIA TRIENNIO</t>
  </si>
  <si>
    <t xml:space="preserve"> </t>
  </si>
  <si>
    <t>CAPI ALLEVATI</t>
  </si>
  <si>
    <r>
      <rPr>
        <b/>
        <sz val="9"/>
        <rFont val="Arial"/>
        <family val="2"/>
        <charset val="1"/>
      </rPr>
      <t xml:space="preserve">INCREMENTO COSTI ACQUISTO ALIMENTI EXTRA AZIENDALI                             </t>
    </r>
    <r>
      <rPr>
        <b/>
        <i/>
        <sz val="7"/>
        <rFont val="Arial"/>
        <family val="2"/>
        <charset val="1"/>
      </rPr>
      <t>(Tabella 2)</t>
    </r>
  </si>
  <si>
    <r>
      <rPr>
        <b/>
        <sz val="9"/>
        <rFont val="Arial"/>
        <family val="2"/>
        <charset val="1"/>
      </rPr>
      <t xml:space="preserve">INCREMENTO ALTRI COSTI CONSEGUENZA DIRETTA DANNI SUBITI                  </t>
    </r>
    <r>
      <rPr>
        <b/>
        <i/>
        <sz val="7"/>
        <rFont val="Arial"/>
        <family val="2"/>
        <charset val="1"/>
      </rPr>
      <t>(Tabella 1)</t>
    </r>
  </si>
  <si>
    <t>MEDIA</t>
  </si>
  <si>
    <t>VARIAZIONE</t>
  </si>
  <si>
    <t>RIEPILOGO DANNI E/O MAGGIORI COSTI SUBITI DALL’AZIENDA</t>
  </si>
  <si>
    <t>COLTURA COMPRESA NELLA DELIMITAZIONE DELIBERA G.R. N. 63/5 DEL 11.12.2020?</t>
  </si>
  <si>
    <t>DANNI O COSTI AMMISSIBILI DALLA DELIBERA G.R. 63/5 DEL 11.12.2020</t>
  </si>
  <si>
    <t xml:space="preserve">N° </t>
  </si>
  <si>
    <t xml:space="preserve">COLTURA </t>
  </si>
  <si>
    <t>SUPERFICIE Ha</t>
  </si>
  <si>
    <t>PLV MEDIA TRIENNIO</t>
  </si>
  <si>
    <t>PLV ANNO 2018</t>
  </si>
  <si>
    <t>DANNO EURO</t>
  </si>
  <si>
    <t xml:space="preserve">Incremento costi conseguenza diretta calamità naturale </t>
  </si>
  <si>
    <t>TOTALI</t>
  </si>
  <si>
    <t>% DANNO</t>
  </si>
  <si>
    <t>TABELLA CALCOLO DANNO</t>
  </si>
  <si>
    <t>VOCE</t>
  </si>
  <si>
    <t xml:space="preserve">DESCRIZIONE VOCI </t>
  </si>
  <si>
    <t>IMPORTO VOCE</t>
  </si>
  <si>
    <t>A</t>
  </si>
  <si>
    <t>Produzione Lorda Vendibile triennio</t>
  </si>
  <si>
    <t>B</t>
  </si>
  <si>
    <t>Produzione Lorda Vendibile anno 2018</t>
  </si>
  <si>
    <t>C</t>
  </si>
  <si>
    <t>Eventuale contributo ricevuto (anno 2018) per danni diversi da quelli previsti dal Bando</t>
  </si>
  <si>
    <t>D</t>
  </si>
  <si>
    <t>Produzione Lorda Vendibile Totale compreso contributo voce C (B+C)</t>
  </si>
  <si>
    <t>E</t>
  </si>
  <si>
    <t>Danno P.L.V. anno 2018, compreso contributo voce C (A-D)</t>
  </si>
  <si>
    <t>G</t>
  </si>
  <si>
    <t>Eventuale  indennizzo  assicurativo  percepito  da  ASSICURAZIONI AGEVOLATE  (per danni diverse da quelli previsti da Bando) e  NON AGEVOLATE o da altre misure di aiuto riferite a danni sulle produzioni 2018.</t>
  </si>
  <si>
    <t>H</t>
  </si>
  <si>
    <t>Danno calcolato anno 2018, detratto indennizzo assicurativo voce G (E-G)</t>
  </si>
  <si>
    <t>TABELLA DANNI E/O MAGGIORI COSTI AMMISSIBILI</t>
  </si>
  <si>
    <t>Tab. 3</t>
  </si>
  <si>
    <t>COLTURA DANNEGGIATA</t>
  </si>
  <si>
    <t>ETTARI</t>
  </si>
  <si>
    <t>DANNO %</t>
  </si>
  <si>
    <t>IMPORTO</t>
  </si>
  <si>
    <t>RIEPILOGO CALCOLI</t>
  </si>
  <si>
    <t>DETRAZIONI</t>
  </si>
  <si>
    <r>
      <rPr>
        <sz val="8"/>
        <rFont val="Arial"/>
        <family val="2"/>
        <charset val="1"/>
      </rPr>
      <t xml:space="preserve">Eventuale contributo ricevuto (anno 2018) per danni diversi da quelli previsti dal Bando </t>
    </r>
    <r>
      <rPr>
        <b/>
        <i/>
        <sz val="8"/>
        <rFont val="Arial"/>
        <family val="2"/>
        <charset val="1"/>
      </rPr>
      <t>(voce C, Tabella 2)</t>
    </r>
  </si>
  <si>
    <r>
      <rPr>
        <sz val="8"/>
        <rFont val="Arial"/>
        <family val="2"/>
        <charset val="1"/>
      </rPr>
      <t xml:space="preserve">Eventuale indennizzo assicurativo percepito da ASSICURAZIONI AGEVOLATE (per danni diverse da quelli previsti da Bando) e NON AGEVOLATE o da altre misure di aiuto riferite a danni sulle produzioni 2018                                                                                                                                                 </t>
    </r>
    <r>
      <rPr>
        <b/>
        <i/>
        <sz val="8"/>
        <rFont val="Arial"/>
        <family val="2"/>
        <charset val="1"/>
      </rPr>
      <t>(voce G, Tabella 2)</t>
    </r>
  </si>
  <si>
    <r>
      <rPr>
        <b/>
        <i/>
        <sz val="7"/>
        <rFont val="Arial"/>
        <family val="2"/>
        <charset val="1"/>
      </rPr>
      <t xml:space="preserve"> (IMPORTO DA INSERIRE IN DOMANDA</t>
    </r>
    <r>
      <rPr>
        <b/>
        <i/>
        <sz val="10"/>
        <rFont val="Arial"/>
        <family val="2"/>
        <charset val="1"/>
      </rPr>
      <t xml:space="preserve">) </t>
    </r>
    <r>
      <rPr>
        <b/>
        <sz val="10"/>
        <rFont val="Arial"/>
        <family val="2"/>
        <charset val="1"/>
      </rPr>
      <t xml:space="preserve">                       TOTALE PERDITA DI REDDITO</t>
    </r>
    <r>
      <rPr>
        <i/>
        <sz val="7"/>
        <rFont val="Arial"/>
        <family val="2"/>
        <charset val="1"/>
      </rPr>
      <t xml:space="preserve"> </t>
    </r>
  </si>
  <si>
    <t>Attestazione indici di bilancio</t>
  </si>
  <si>
    <t>Dichiarazione ai sensi dell'articolo 47 del DPR 28 dicembre 2000, n. 445</t>
  </si>
  <si>
    <t xml:space="preserve">Nome e Cognome </t>
  </si>
  <si>
    <t>Nato/a il</t>
  </si>
  <si>
    <t>Prov</t>
  </si>
  <si>
    <t>Residente a</t>
  </si>
  <si>
    <t>Via/Località</t>
  </si>
  <si>
    <t>in qualità di titolare/legale rappresentate dell’impresa:</t>
  </si>
  <si>
    <t>Forma giuridica</t>
  </si>
  <si>
    <t>Comune</t>
  </si>
  <si>
    <t>Codice Fiscale</t>
  </si>
  <si>
    <t>Camera di Commercio di</t>
  </si>
  <si>
    <t>R.E.A. n°</t>
  </si>
  <si>
    <t>Consapevole  delle  responsabilità  anche  penali  assunte  in  caso di rilascio di dichiarazioni mendaci, formazione di atti falsi e loro uso, e della  conseguente  decadenza  dai  benefici  concessi  sulla  base  di  una  dichiarazione  non  veritiera,  ai  sensi  degli articoli 75 e 76 del Decreto del Presidente della Repubblica 28 dicembre 2008 n. 445  (Testo unico delle disposizioni legislative e regolamentari in materia di documentazione amministrativa)</t>
  </si>
  <si>
    <t>DICHIARA</t>
  </si>
  <si>
    <t>che l’impresa rappresentata:</t>
  </si>
  <si>
    <t>è in regime di contabilità ordinaria, ma non è soggetta all’obbligo di deposito del bilancio di esercizio presso la CCIAA di competenza;</t>
  </si>
  <si>
    <t>che i dati riportati nel seguente prospetto e contenuti nelle allegate  tabelle di calcolo sono ricavati dalle scritture contabili e che gli importi in esso indicati sono conformi a quelli effettivamente corrisposti e risultanti dalla documentazione contabile.</t>
  </si>
  <si>
    <t xml:space="preserve">Coltura / Incremento costi </t>
  </si>
  <si>
    <t>PLV triennio</t>
  </si>
  <si>
    <t>PLV 2018</t>
  </si>
  <si>
    <t>Danno calcolato</t>
  </si>
  <si>
    <t>Danno delimitato</t>
  </si>
  <si>
    <t>Luogo</t>
  </si>
  <si>
    <t>Data</t>
  </si>
  <si>
    <t>Firma</t>
  </si>
  <si>
    <t>____________________________________</t>
  </si>
  <si>
    <t>Dichiaro di  essere  informato, ai sensi del  regolamento (UE) 2016/679  (regolamento europeo in materia di protezione dei dati personali, in sigla GDPR), che i  dati   personali  raccolti  saranno  trattati,  anche  mediante   strumenti  informatici,  esclusivamente  nell’ambito  del  procedimento  per il  quale  la  presente dichiarazione viene resa.</t>
  </si>
  <si>
    <t>Allego copia documento identità in corso di validità</t>
  </si>
  <si>
    <t>RUBRICA</t>
  </si>
  <si>
    <t>DESCRIZIONE</t>
  </si>
  <si>
    <t>U.M.</t>
  </si>
  <si>
    <t>EURO/U.M.</t>
  </si>
  <si>
    <t>D01</t>
  </si>
  <si>
    <t>Frumento tenero</t>
  </si>
  <si>
    <t>D02</t>
  </si>
  <si>
    <t>Frumento duro</t>
  </si>
  <si>
    <t>D03</t>
  </si>
  <si>
    <t>Segale</t>
  </si>
  <si>
    <t>D04</t>
  </si>
  <si>
    <t>Orzo</t>
  </si>
  <si>
    <t>D05</t>
  </si>
  <si>
    <t>Avena</t>
  </si>
  <si>
    <t>D06</t>
  </si>
  <si>
    <t>Mais</t>
  </si>
  <si>
    <t>D07</t>
  </si>
  <si>
    <t>Riso</t>
  </si>
  <si>
    <t>D08</t>
  </si>
  <si>
    <t>Altri cereali da granella (sorgo, miglio, panico, farro, ecc.)</t>
  </si>
  <si>
    <t>D09</t>
  </si>
  <si>
    <t>Legumi secchi (fava, favette, cece, fagiolo, lenticchia, ecc.)</t>
  </si>
  <si>
    <t>D9A</t>
  </si>
  <si>
    <t>Piselli, fave, favette e lupini dolci</t>
  </si>
  <si>
    <t>D9B</t>
  </si>
  <si>
    <t>Legumi diversi da piselli, fave, favette e lupini dolci</t>
  </si>
  <si>
    <t>D10</t>
  </si>
  <si>
    <t>Patate (comprese le patate primaticce e da semina)</t>
  </si>
  <si>
    <t>D11</t>
  </si>
  <si>
    <t>Barbabietola da zucchero (escluse le sementi)</t>
  </si>
  <si>
    <t>D12</t>
  </si>
  <si>
    <t>Sarchiate da foraggio (bietola da foraggio, ecc.)</t>
  </si>
  <si>
    <t>D23</t>
  </si>
  <si>
    <t>Tabacco</t>
  </si>
  <si>
    <t>D24</t>
  </si>
  <si>
    <t>Luppolo</t>
  </si>
  <si>
    <t>D26</t>
  </si>
  <si>
    <t>Colza e ravizzone</t>
  </si>
  <si>
    <t>D27</t>
  </si>
  <si>
    <t>Girasole</t>
  </si>
  <si>
    <t>D28</t>
  </si>
  <si>
    <t>Soia</t>
  </si>
  <si>
    <t>D29</t>
  </si>
  <si>
    <t>Semi di lino  (per olio di lino)</t>
  </si>
  <si>
    <t>D30</t>
  </si>
  <si>
    <t>Altre oleaginose erbacee</t>
  </si>
  <si>
    <t>D31</t>
  </si>
  <si>
    <t>Lino</t>
  </si>
  <si>
    <t>D32</t>
  </si>
  <si>
    <t>Canapa</t>
  </si>
  <si>
    <t>D33</t>
  </si>
  <si>
    <t>Altre colture tessili</t>
  </si>
  <si>
    <t>D34</t>
  </si>
  <si>
    <t>Piante aromatiche, medicinali e spezie</t>
  </si>
  <si>
    <t>D35</t>
  </si>
  <si>
    <t>Altre piante industriali</t>
  </si>
  <si>
    <t>D14A</t>
  </si>
  <si>
    <t>Ortaggi freschi in pieno campo</t>
  </si>
  <si>
    <t>D14B</t>
  </si>
  <si>
    <t>Ortaggi freschi in orto industriale</t>
  </si>
  <si>
    <t>D15</t>
  </si>
  <si>
    <t>Ortaggi freschi in serra</t>
  </si>
  <si>
    <t>D16</t>
  </si>
  <si>
    <t>Fiori e piante ornamentali in piena campo</t>
  </si>
  <si>
    <t>D17</t>
  </si>
  <si>
    <t>Fiori e piante ornamentali in serra</t>
  </si>
  <si>
    <t>D18A</t>
  </si>
  <si>
    <t>Prati avvicendati (medica, sulla, trifoglio, lupinella, ecc.)</t>
  </si>
  <si>
    <t>D18C</t>
  </si>
  <si>
    <t>Erbaio di mais da foraggio</t>
  </si>
  <si>
    <t>D18D</t>
  </si>
  <si>
    <t>Erbaio di leguminose da foraggio</t>
  </si>
  <si>
    <t>D18B</t>
  </si>
  <si>
    <t>Erbai di altri cereali da foraggio diversi da mais da foraggio</t>
  </si>
  <si>
    <t>D19</t>
  </si>
  <si>
    <t>Sementi e piantine per seminativi (sementi da prato, ecc.)</t>
  </si>
  <si>
    <t>D20</t>
  </si>
  <si>
    <t>Altri colture per seminativi (compresi affitti sotto l’anno)</t>
  </si>
  <si>
    <t>D21</t>
  </si>
  <si>
    <t>Terreni a riposo senza aiuto</t>
  </si>
  <si>
    <t>F01</t>
  </si>
  <si>
    <t>Prati permanenti e pascoli</t>
  </si>
  <si>
    <t>F02</t>
  </si>
  <si>
    <t>Pascoli magri</t>
  </si>
  <si>
    <t>G01A</t>
  </si>
  <si>
    <t>Frutta fresca di origine temperata</t>
  </si>
  <si>
    <t>G01B</t>
  </si>
  <si>
    <t>Frutta di origine subtropicale</t>
  </si>
  <si>
    <t>G01D</t>
  </si>
  <si>
    <t>Piccoli frutti</t>
  </si>
  <si>
    <t>G01C</t>
  </si>
  <si>
    <t>Frutta per frutta a guscio</t>
  </si>
  <si>
    <t>G02</t>
  </si>
  <si>
    <t>Agrumeti</t>
  </si>
  <si>
    <t>G03A</t>
  </si>
  <si>
    <t>Oliveti per olive da tavola</t>
  </si>
  <si>
    <t>G03B</t>
  </si>
  <si>
    <t>Oliveti per olive da olio</t>
  </si>
  <si>
    <t>G04A</t>
  </si>
  <si>
    <t>Vigneti per uva da vino di qualità (DOP e IGP)</t>
  </si>
  <si>
    <t>G04B</t>
  </si>
  <si>
    <t>Vigneti per uva da vino comune</t>
  </si>
  <si>
    <t>G04C</t>
  </si>
  <si>
    <t>Vigneti per uva da tavola</t>
  </si>
  <si>
    <t>G04D</t>
  </si>
  <si>
    <t>Vigneti per uva passita</t>
  </si>
  <si>
    <t>G05</t>
  </si>
  <si>
    <t>Vivai (semenzai e piantonai)</t>
  </si>
  <si>
    <t>G06</t>
  </si>
  <si>
    <t>Altre colture permanenti</t>
  </si>
  <si>
    <t>G07</t>
  </si>
  <si>
    <t>Colture permanenti in serra (frutteti sotto serra, ecc.)</t>
  </si>
  <si>
    <t>I02</t>
  </si>
  <si>
    <t>Funghi coltivati sotto copertura  (superficie di base)</t>
  </si>
  <si>
    <t>100 mq</t>
  </si>
  <si>
    <t>4.8058</t>
  </si>
  <si>
    <t>J01</t>
  </si>
  <si>
    <t>Equini in complesso (di tutte le età)</t>
  </si>
  <si>
    <t>Nr capi</t>
  </si>
  <si>
    <t>J02</t>
  </si>
  <si>
    <t>Bovini maschi e femmine meno di 1 anno</t>
  </si>
  <si>
    <t>J03</t>
  </si>
  <si>
    <t>Bovini maschi da 1 a meno di 2 anni</t>
  </si>
  <si>
    <t>J04</t>
  </si>
  <si>
    <t>Bovini femmine da 1 a meno di 2 anni</t>
  </si>
  <si>
    <t>J05</t>
  </si>
  <si>
    <t>Bovini maschi di 2 anni e più</t>
  </si>
  <si>
    <t>J06</t>
  </si>
  <si>
    <t>Giovenche di 2 anni e più</t>
  </si>
  <si>
    <t>J07</t>
  </si>
  <si>
    <t>Vacche lattifere</t>
  </si>
  <si>
    <t>J08</t>
  </si>
  <si>
    <t>Altre vacche (vacche nutrici, vacche da riforma)</t>
  </si>
  <si>
    <t>J09A</t>
  </si>
  <si>
    <t>Pecore</t>
  </si>
  <si>
    <t>J09B</t>
  </si>
  <si>
    <t>Altri ovini (arieti, agnelli)</t>
  </si>
  <si>
    <t>J10A</t>
  </si>
  <si>
    <t>Capre</t>
  </si>
  <si>
    <t>J10B</t>
  </si>
  <si>
    <t>Altri caprini</t>
  </si>
  <si>
    <t>J11</t>
  </si>
  <si>
    <t>Lattonzoli &lt; 20 Kg</t>
  </si>
  <si>
    <t>J12</t>
  </si>
  <si>
    <t>Scrofe da riproduzione &gt; 50 Kg</t>
  </si>
  <si>
    <t>J13</t>
  </si>
  <si>
    <t>Altri suini (verri e suini da ingrasso &gt; 20 Kg)</t>
  </si>
  <si>
    <t>J14</t>
  </si>
  <si>
    <t>Polli da carne – broilers</t>
  </si>
  <si>
    <t>centinaia capi</t>
  </si>
  <si>
    <t>J15</t>
  </si>
  <si>
    <t>Galline ovaiole</t>
  </si>
  <si>
    <t>J16A</t>
  </si>
  <si>
    <t>Tacchini</t>
  </si>
  <si>
    <t>J16B</t>
  </si>
  <si>
    <t>Anatre</t>
  </si>
  <si>
    <t>Oche</t>
  </si>
  <si>
    <t>J16C</t>
  </si>
  <si>
    <t>Struzzi</t>
  </si>
  <si>
    <t>J16D</t>
  </si>
  <si>
    <t>Altro pollame (faraone, ecc.)</t>
  </si>
  <si>
    <t>J17</t>
  </si>
  <si>
    <t>Coniglie fattrici</t>
  </si>
  <si>
    <t>J18</t>
  </si>
  <si>
    <t>Api</t>
  </si>
  <si>
    <t>Nr Alveari</t>
  </si>
  <si>
    <t>ESTREMI CATASTALI FOGLI</t>
  </si>
  <si>
    <t>ESTREMI CATASTALI MAPPALI</t>
  </si>
  <si>
    <t>COLTURE DANNEGGIATE</t>
  </si>
  <si>
    <t>EVENTO</t>
  </si>
  <si>
    <t>Bono</t>
  </si>
  <si>
    <t xml:space="preserve">Foglio 18 </t>
  </si>
  <si>
    <t>157, 175, 206</t>
  </si>
  <si>
    <t>Vite</t>
  </si>
  <si>
    <t>Grandinata del 24 agosto 2018</t>
  </si>
  <si>
    <t xml:space="preserve">Foglio 23  </t>
  </si>
  <si>
    <t xml:space="preserve"> 19,77,84,87,88,89</t>
  </si>
  <si>
    <t xml:space="preserve">Foglio 24 </t>
  </si>
  <si>
    <t xml:space="preserve">Foglio 25 </t>
  </si>
  <si>
    <t>Foglio 23</t>
  </si>
  <si>
    <t>Olivo</t>
  </si>
  <si>
    <t>Tempio Pausania</t>
  </si>
  <si>
    <t xml:space="preserve">Foglio 179 </t>
  </si>
  <si>
    <t>143 - 302</t>
  </si>
  <si>
    <t>Frutti di bosco</t>
  </si>
  <si>
    <t>Grandinata del 24 giugno 2018</t>
  </si>
  <si>
    <t>Fluminimaggiore</t>
  </si>
  <si>
    <t>Fogli 108, 112, 113, 114</t>
  </si>
  <si>
    <t>Ortive</t>
  </si>
  <si>
    <t>Piogge intense del 4 – 5 maggio 2018</t>
  </si>
  <si>
    <t>Buggerru</t>
  </si>
  <si>
    <t>Foglio 2, 3, 4, 5, 6</t>
  </si>
  <si>
    <t>Ortive – Foraggere</t>
  </si>
  <si>
    <t>Iglesias</t>
  </si>
  <si>
    <t>Foglio 416</t>
  </si>
  <si>
    <t>Vite – Ortive</t>
  </si>
  <si>
    <t>Tromba d’aria 3 giugno 2018</t>
  </si>
  <si>
    <t>Alghero</t>
  </si>
  <si>
    <t xml:space="preserve">Foglio 53 </t>
  </si>
  <si>
    <t>Olivo, floricole in pieno campo, cannabis legale</t>
  </si>
  <si>
    <t>Grandinata del 29-30 ottobre 2018</t>
  </si>
  <si>
    <t xml:space="preserve">Foglio 30 </t>
  </si>
  <si>
    <t>Foglio 26</t>
  </si>
  <si>
    <t>Foglio 21</t>
  </si>
  <si>
    <t>Narcao</t>
  </si>
  <si>
    <t>Fogli 311, 601, 605, 606</t>
  </si>
  <si>
    <t>Tromba d’aria del 28 ottobre 2018</t>
  </si>
  <si>
    <t>Sindia</t>
  </si>
  <si>
    <t>Fogli 1, 18, 19, 23, 24, 30, 35, 36, 38, 40, 41</t>
  </si>
  <si>
    <t>Frutteti, foraggere, piante forestali</t>
  </si>
  <si>
    <t>Grandinate e tromba d’aria dal 29 ottobre 2018 al 1 novembre 2018</t>
  </si>
  <si>
    <t>Borore</t>
  </si>
  <si>
    <t>Foglio 30</t>
  </si>
  <si>
    <t>Floro-vivaismo</t>
  </si>
  <si>
    <t>Silanus</t>
  </si>
  <si>
    <t>Fogli 11, 13</t>
  </si>
  <si>
    <t>Ortive protette</t>
  </si>
  <si>
    <t>Arbus</t>
  </si>
  <si>
    <t>Intero territorio</t>
  </si>
  <si>
    <t>Cereali, foraggere, vite, olivo, ortive in pieno campo, carciofo e asparago</t>
  </si>
  <si>
    <t>Piogge intense e persistenti, grandinate del periodo maggio –novembre 2018</t>
  </si>
  <si>
    <t>Barumini</t>
  </si>
  <si>
    <t>Collinas</t>
  </si>
  <si>
    <t>Futei</t>
  </si>
  <si>
    <t>Genuri</t>
  </si>
  <si>
    <t>Gesturi</t>
  </si>
  <si>
    <t>Gonnosfanadiga</t>
  </si>
  <si>
    <t>Guspini</t>
  </si>
  <si>
    <t>Las Plassas</t>
  </si>
  <si>
    <t>Lunamatrona</t>
  </si>
  <si>
    <t>Pabillonis</t>
  </si>
  <si>
    <t>Pauli Arbarei</t>
  </si>
  <si>
    <t>Samassi</t>
  </si>
  <si>
    <t>San Gavino Monreale</t>
  </si>
  <si>
    <t>Sanluri</t>
  </si>
  <si>
    <t>Sardara</t>
  </si>
  <si>
    <t>Segariu</t>
  </si>
  <si>
    <t>Serramanna</t>
  </si>
  <si>
    <t>Serrenti</t>
  </si>
  <si>
    <t>Setzu</t>
  </si>
  <si>
    <t>Siddi</t>
  </si>
  <si>
    <t>Tuili</t>
  </si>
  <si>
    <t>Turri</t>
  </si>
  <si>
    <t>Ussaramanna</t>
  </si>
  <si>
    <t>Villacidro</t>
  </si>
  <si>
    <t>Villamar</t>
  </si>
  <si>
    <t>Villanovaforru</t>
  </si>
  <si>
    <t>Villanovafranca</t>
  </si>
  <si>
    <t>Foglio 19</t>
  </si>
  <si>
    <t>Ortive  protette</t>
  </si>
  <si>
    <t>Foglio 3</t>
  </si>
  <si>
    <t xml:space="preserve">Foglio 2 </t>
  </si>
  <si>
    <t>Albagiara</t>
  </si>
  <si>
    <t>Vite, olivo, foraggere, ortive, cereali, carciofo, riso</t>
  </si>
  <si>
    <t>Grandinate, piogge intense e persistenti, venti forti del periodo maggio-settembre 2018</t>
  </si>
  <si>
    <t>Ales</t>
  </si>
  <si>
    <t>Allai</t>
  </si>
  <si>
    <t>Arborea</t>
  </si>
  <si>
    <t>Grandinate, piogge intense e persistenti, venti forti del periodo maggio-novembre 2018</t>
  </si>
  <si>
    <t>Foglio  2 mapp. 398                                           Foglio  7 mapp. 191, 422, 530, 532                   Foglio 13 mapp. 29, 165;                                   Foglio 14 mapp. 37, 38, 39, 40, 49, 50, 51,    52,  53, 54, 55                                                          Foglio 36 mapp. 594                                          Foglio 37 mapp. 112                                         Foglio 38 mapp. 265</t>
  </si>
  <si>
    <t>Colture protette, agrumi, funghi</t>
  </si>
  <si>
    <t>Assolo</t>
  </si>
  <si>
    <t>Baratili San Pietro</t>
  </si>
  <si>
    <t>Baradili</t>
  </si>
  <si>
    <t>Baressa</t>
  </si>
  <si>
    <t>Bosa</t>
  </si>
  <si>
    <t>Cabras</t>
  </si>
  <si>
    <t>Curcuris</t>
  </si>
  <si>
    <t>Gonnoscodina</t>
  </si>
  <si>
    <t>Gonnosnò</t>
  </si>
  <si>
    <t>Laconi</t>
  </si>
  <si>
    <t>Foglio 46 mapp. 130</t>
  </si>
  <si>
    <t xml:space="preserve">Colture protette </t>
  </si>
  <si>
    <t>Marrubiu</t>
  </si>
  <si>
    <t>Maullas</t>
  </si>
  <si>
    <t>Mogoro</t>
  </si>
  <si>
    <t>Morgongiori</t>
  </si>
  <si>
    <t>Nurachi</t>
  </si>
  <si>
    <t>Ollastra</t>
  </si>
  <si>
    <t>Oristano</t>
  </si>
  <si>
    <t>Palmas Arborea</t>
  </si>
  <si>
    <t>Paulilatino</t>
  </si>
  <si>
    <t>Riola Sardo</t>
  </si>
  <si>
    <t>Foglio 13 mapp. 104, 240                                 Foglio 24 mapp. 519</t>
  </si>
  <si>
    <t>Agrumi</t>
  </si>
  <si>
    <t>San Nicolò d’Arcidano</t>
  </si>
  <si>
    <t>Foglio 15 mapp. 728;                                          Foglio 16 mapp. 13, 102, 103, 104;                    Foglio 19 mapp. 86, 143, 156, 159, 161, 194, 196, 197, 198, 200. 203, 207</t>
  </si>
  <si>
    <t>Samugheo</t>
  </si>
  <si>
    <t>San Vero Milis</t>
  </si>
  <si>
    <t>Santa Giusta</t>
  </si>
  <si>
    <t>Santulussurgiu</t>
  </si>
  <si>
    <t>Sedilo</t>
  </si>
  <si>
    <t>Foglio 25 mapp. 19, 122</t>
  </si>
  <si>
    <t>Siammaggiore</t>
  </si>
  <si>
    <t>Siamanna</t>
  </si>
  <si>
    <t>Siapiccia</t>
  </si>
  <si>
    <t>Simala</t>
  </si>
  <si>
    <t>Simaxis</t>
  </si>
  <si>
    <t>Siris</t>
  </si>
  <si>
    <t>Solarussa</t>
  </si>
  <si>
    <t>Terralba</t>
  </si>
  <si>
    <t>Tramatza</t>
  </si>
  <si>
    <t>Uras</t>
  </si>
  <si>
    <t>Foglio 20 mapp. 34, 44, 47, 54, 133, 589, 598, 827, 830, 833, 836, 838, 861, 1181, 1322, 1328, 1330, 1332,    1334, 1336, 1338, 1340, 1342, 1348, 1350, 1441, 1882</t>
  </si>
  <si>
    <t>Usellus</t>
  </si>
  <si>
    <t>Villanova Truschedu</t>
  </si>
  <si>
    <t>Villaurbana</t>
  </si>
  <si>
    <t>Zeddiani</t>
  </si>
  <si>
    <t>Zerfaliu</t>
  </si>
  <si>
    <t>Assemini</t>
  </si>
  <si>
    <t>Foglio 1, 2, 7, 8, 10, 11, 12, 16, 21, 22,         31, 38, 42</t>
  </si>
  <si>
    <t>Ortive in pieno campo e in coltura protetta</t>
  </si>
  <si>
    <t>Piogge persistenti di ottobre 2018</t>
  </si>
  <si>
    <t>Capoterra</t>
  </si>
  <si>
    <t>Foglio 1, 2, 3, 5, 6 , 7, 13, 14, 14-z, 19, 20, 20z</t>
  </si>
  <si>
    <t xml:space="preserve">Ortive in pieno campo e in coltura protetta                                                     Fiori e piante in coltura protetta, Agrumi </t>
  </si>
  <si>
    <t>Castiadas</t>
  </si>
  <si>
    <t xml:space="preserve">Foglio 33, 34, 42, 43, 44, 45, 46, 49, 51,57,  59, 60, 61, 87, 89. </t>
  </si>
  <si>
    <t xml:space="preserve">Ortive in pieno campo - Foraggere avvicendate – Olivo e agrumi </t>
  </si>
  <si>
    <t>Decimomannu</t>
  </si>
  <si>
    <t>Foglio 4, 5, 10, 11, 14</t>
  </si>
  <si>
    <t xml:space="preserve">Ortive in pieno campo e in coltura protetta                                                     Fiori e piante in coltura protetta  - Agrumi </t>
  </si>
  <si>
    <t>Decimoputzu</t>
  </si>
  <si>
    <t xml:space="preserve">Foglio 2, 3, 4, 7, 9, 10, 11, 12, 15, 18,19, 21, 22, 23, 26, 27, 30, 33 </t>
  </si>
  <si>
    <t xml:space="preserve">Ortive in pieno campo e in coltura protetta - Foraggere avvicendate            Fiori e piante in coltura protetta - Prati e pascoli permanenti  </t>
  </si>
  <si>
    <t>Muravera</t>
  </si>
  <si>
    <t xml:space="preserve">Foglio 1, 2, 3, 4, 5, 6, 7, 12, 15,17, 18, 23, 24 25, 26, 27, 28, 29, 30, 31, 36, 38, 40, 41 </t>
  </si>
  <si>
    <t xml:space="preserve">Riso - Piante aromatiche e officinali - Foraggere avvicendate                        Prati e pascoli permanenti - Olivo e agrumi </t>
  </si>
  <si>
    <t>San Sperate</t>
  </si>
  <si>
    <t xml:space="preserve">Foglio 3, 5, 6, 9, 10, 12, 14, 15, 16, 18,19,    20, 21, 22, 55 </t>
  </si>
  <si>
    <t xml:space="preserve">Ortive in pieno campo e in coltura protetta - Agrumi e altri fruttiferi               Fiori e piante in coltura protetta </t>
  </si>
  <si>
    <t>San Vito</t>
  </si>
  <si>
    <t xml:space="preserve">Foglio 1, 2, 3, 14, 15, 16, 17, 19, 23, 24, 25, 26, 27, 30, 32, 33, 35, 39, 40, 41, 43, 44, 46, 54, 56, 57, 58, 61, 62, 63, 65, 68, 69, 70, 72, 73, 75, 76, 77, 79, 80, 81, 82, 83, 84, 85, 86, 87, 89 </t>
  </si>
  <si>
    <t xml:space="preserve">Ortive in pieno campo e in coltura protetta                                           Foraggere avvicendate Prati e pascoli permanenti                                      Olivo, agrumi e altri fruttiferi </t>
  </si>
  <si>
    <t>Sestu</t>
  </si>
  <si>
    <t>Foglio 1, 11, 19, 21, 28, 29, 30, 31, 33,39</t>
  </si>
  <si>
    <t xml:space="preserve">Ortive in pieno campo e in coltura protetta - Altri fruttiferi </t>
  </si>
  <si>
    <t>Siliqua</t>
  </si>
  <si>
    <t>Foglio 511, 512, 513, 514, 515, 516, 517</t>
  </si>
  <si>
    <t xml:space="preserve">Foraggere avvicendate - Prati e pascoli permanenti </t>
  </si>
  <si>
    <t>Uta</t>
  </si>
  <si>
    <t xml:space="preserve">Foglio 1, 3, 4, 5, 6, 8, 9, 10, 11, 12, 16, 17, 18, 19, 20, 21, 23, 24, 25, 26, 27, 29, 31, 32, 33, 35, 36, 39, 41, 42, 43, 48, 55, 60 </t>
  </si>
  <si>
    <t xml:space="preserve">Ortive in pieno campo e in coltura protetta - Olivo e altri fruttiferi         Foraggere avvicendate Prati e pascoli permanenti </t>
  </si>
  <si>
    <t>Villaputzu</t>
  </si>
  <si>
    <t xml:space="preserve">Foglio 3, 4, 5, 9, 10, 11, 12, 14, 17, 18, 19, 20, 24, 25, 26, 28, 30, 31, 37, 39, 43, 44, 47, 50, 51, 52, 53, 54, 55, 56, 57, 58 </t>
  </si>
  <si>
    <t>Foraggere avvicendate  - Prati pascoli permanenti – Agrumi</t>
  </si>
  <si>
    <t>Cagliari</t>
  </si>
  <si>
    <t>Carciofo – Asparago</t>
  </si>
  <si>
    <t>Piogge persistenti 01.10.2018  – 30.11.2018</t>
  </si>
  <si>
    <t>Quartu Sant’Elena</t>
  </si>
  <si>
    <t>Selargius</t>
  </si>
  <si>
    <t>Monserrato</t>
  </si>
  <si>
    <t>Quartucciu</t>
  </si>
  <si>
    <t>Dolianova</t>
  </si>
  <si>
    <t>Elmas</t>
  </si>
  <si>
    <t>Maracalagonis</t>
  </si>
  <si>
    <t>Pula</t>
  </si>
  <si>
    <t>Villasor</t>
  </si>
  <si>
    <t>Settimo San Pietro</t>
  </si>
  <si>
    <t>Sarroch</t>
  </si>
  <si>
    <t>Senorbì</t>
  </si>
  <si>
    <t>Monastir</t>
  </si>
  <si>
    <t>Ussana</t>
  </si>
  <si>
    <t>Villasimius</t>
  </si>
  <si>
    <t>Teulada</t>
  </si>
  <si>
    <t>Burcei</t>
  </si>
  <si>
    <t>Isili</t>
  </si>
  <si>
    <t>Guasila</t>
  </si>
  <si>
    <t>Serdiana</t>
  </si>
  <si>
    <t>Villaspeciosa</t>
  </si>
  <si>
    <t>Nuraminis</t>
  </si>
  <si>
    <t>Orroli</t>
  </si>
  <si>
    <t>Escalaplano</t>
  </si>
  <si>
    <t>Mandas</t>
  </si>
  <si>
    <t>Nurri</t>
  </si>
  <si>
    <t>Villa San Pietro</t>
  </si>
  <si>
    <t>Donori</t>
  </si>
  <si>
    <t>Siurgus Donigala</t>
  </si>
  <si>
    <t>Vallermosa</t>
  </si>
  <si>
    <t>Solemis</t>
  </si>
  <si>
    <t>Sant’ Andrea Frius</t>
  </si>
  <si>
    <t>Samatzai</t>
  </si>
  <si>
    <t>Domus de Maria</t>
  </si>
  <si>
    <t>Selegas</t>
  </si>
  <si>
    <t>Nurallao</t>
  </si>
  <si>
    <t>San Basilio</t>
  </si>
  <si>
    <t>Gergei</t>
  </si>
  <si>
    <t>Silius</t>
  </si>
  <si>
    <t>Pimentel</t>
  </si>
  <si>
    <t>Barrali</t>
  </si>
  <si>
    <t>Suelli</t>
  </si>
  <si>
    <t>Villanovatulo</t>
  </si>
  <si>
    <t>Villasalto</t>
  </si>
  <si>
    <t>Guamaggiore</t>
  </si>
  <si>
    <t>Sadali</t>
  </si>
  <si>
    <t>Ortacesus</t>
  </si>
  <si>
    <t>Nuragus</t>
  </si>
  <si>
    <t>Gesico</t>
  </si>
  <si>
    <t>Seulo</t>
  </si>
  <si>
    <t>Ballao</t>
  </si>
  <si>
    <t>San Nicolò Gerrei</t>
  </si>
  <si>
    <t>Serri</t>
  </si>
  <si>
    <t>Esterzili</t>
  </si>
  <si>
    <t>Escolca</t>
  </si>
  <si>
    <t>Goni</t>
  </si>
  <si>
    <t>Armungia</t>
  </si>
  <si>
    <t>Fordongianus</t>
  </si>
  <si>
    <t>Foglio  2, 7, 8, 10, 13, 15, 16, 17, 18, 19, 20,    21, 22, 23, 24, 25, 27, 28, 29</t>
  </si>
  <si>
    <t xml:space="preserve">Foraggere - Olivo </t>
  </si>
  <si>
    <t>Piogge persistenti dal 01-04 al 31-05-2018</t>
  </si>
  <si>
    <t>Foglio  34</t>
  </si>
  <si>
    <t>121, 1048, 1053, 1568, 1570</t>
  </si>
  <si>
    <t>Vite da  mensa</t>
  </si>
  <si>
    <t>Piogge persistenti dal 01-06 al 31-08-2018</t>
  </si>
  <si>
    <t>Ortive in colture protette</t>
  </si>
  <si>
    <t>Sinnai</t>
  </si>
  <si>
    <t>ANNO RIF</t>
  </si>
  <si>
    <t>PROV</t>
  </si>
  <si>
    <t>DICHIARAZIONE</t>
  </si>
  <si>
    <t>RIEPILOGO</t>
  </si>
  <si>
    <t>CA</t>
  </si>
  <si>
    <r>
      <rPr>
        <sz val="9"/>
        <rFont val="Arial"/>
        <family val="2"/>
        <charset val="1"/>
      </rPr>
      <t xml:space="preserve">è tenuta al deposito del bilancio di esercizio presso la CCIAA di competenza, ai sensi dell’art. </t>
    </r>
    <r>
      <rPr>
        <sz val="9"/>
        <color rgb="FF000000"/>
        <rFont val="Arial"/>
        <family val="2"/>
        <charset val="1"/>
      </rPr>
      <t xml:space="preserve">2435 del </t>
    </r>
    <r>
      <rPr>
        <sz val="9"/>
        <rFont val="Arial"/>
        <family val="2"/>
        <charset val="1"/>
      </rPr>
      <t>codice civile;</t>
    </r>
  </si>
  <si>
    <t>SI</t>
  </si>
  <si>
    <t>NU</t>
  </si>
  <si>
    <t>NO</t>
  </si>
  <si>
    <t>OR</t>
  </si>
  <si>
    <t>è in regime di esonero ai sensi del DPR 633/1972, art. 34, avendo un volume complessivo annuo inferiore ai settemila euro;</t>
  </si>
  <si>
    <t>SS</t>
  </si>
  <si>
    <t>SU</t>
  </si>
  <si>
    <t>Furtei</t>
  </si>
</sst>
</file>

<file path=xl/styles.xml><?xml version="1.0" encoding="utf-8"?>
<styleSheet xmlns="http://schemas.openxmlformats.org/spreadsheetml/2006/main">
  <numFmts count="10">
    <numFmt numFmtId="164" formatCode="_-* #,##0.00&quot; €&quot;_-;\-* #,##0.00&quot; €&quot;_-;_-* \-??&quot; €&quot;_-;_-@_-"/>
    <numFmt numFmtId="165" formatCode="0.00%;[Red]\-0.00%"/>
    <numFmt numFmtId="166" formatCode="#,###.00"/>
    <numFmt numFmtId="167" formatCode="#,##0.00;\-#,##0.00"/>
    <numFmt numFmtId="168" formatCode="_-* #,##0.00_-;\-* #,##0.00_-;_-* \-??_-;_-@_-"/>
    <numFmt numFmtId="169" formatCode="\-0.00"/>
    <numFmt numFmtId="170" formatCode="#,##0.00;[Red]\-#,##0.00"/>
    <numFmt numFmtId="171" formatCode="_-* #,##0.00\ _€_-;\-* #,##0.00\ _€_-;_-* \-??\ _€_-;_-@_-"/>
    <numFmt numFmtId="172" formatCode="_-* #,##0\ _€_-;\-* #,##0\ _€_-;_-* \-??\ _€_-;_-@_-"/>
    <numFmt numFmtId="173" formatCode="dd/mm/yy"/>
  </numFmts>
  <fonts count="42">
    <font>
      <sz val="10"/>
      <name val="Arial"/>
      <family val="2"/>
      <charset val="1"/>
    </font>
    <font>
      <b/>
      <sz val="10"/>
      <name val="Arial"/>
      <family val="2"/>
      <charset val="1"/>
    </font>
    <font>
      <b/>
      <sz val="9"/>
      <name val="Arial"/>
      <family val="2"/>
      <charset val="1"/>
    </font>
    <font>
      <b/>
      <sz val="8"/>
      <name val="Arial"/>
      <family val="2"/>
      <charset val="1"/>
    </font>
    <font>
      <sz val="8"/>
      <name val="Arial"/>
      <family val="2"/>
      <charset val="1"/>
    </font>
    <font>
      <b/>
      <sz val="9"/>
      <color rgb="FFFF0000"/>
      <name val="Arial"/>
      <family val="2"/>
      <charset val="1"/>
    </font>
    <font>
      <b/>
      <sz val="9"/>
      <color rgb="FF000000"/>
      <name val="Arial"/>
      <family val="2"/>
      <charset val="1"/>
    </font>
    <font>
      <sz val="9"/>
      <name val="Arial"/>
      <family val="2"/>
      <charset val="1"/>
    </font>
    <font>
      <sz val="9"/>
      <name val="Alef"/>
      <charset val="1"/>
    </font>
    <font>
      <b/>
      <sz val="7"/>
      <color rgb="FFFF0000"/>
      <name val="Arial"/>
      <family val="2"/>
      <charset val="1"/>
    </font>
    <font>
      <sz val="9"/>
      <color rgb="FFBBE33D"/>
      <name val="Arial"/>
      <family val="2"/>
      <charset val="1"/>
    </font>
    <font>
      <b/>
      <i/>
      <sz val="7"/>
      <name val="Arial"/>
      <family val="2"/>
      <charset val="1"/>
    </font>
    <font>
      <b/>
      <i/>
      <sz val="6"/>
      <name val="Arial"/>
      <family val="2"/>
      <charset val="1"/>
    </font>
    <font>
      <b/>
      <sz val="8"/>
      <color rgb="FFC9211E"/>
      <name val="Arial"/>
      <family val="2"/>
      <charset val="1"/>
    </font>
    <font>
      <b/>
      <sz val="7"/>
      <color rgb="FFC9211E"/>
      <name val="Arial"/>
      <family val="2"/>
      <charset val="1"/>
    </font>
    <font>
      <sz val="10"/>
      <color rgb="FFBBE33D"/>
      <name val="Arial"/>
      <family val="2"/>
      <charset val="1"/>
    </font>
    <font>
      <b/>
      <sz val="10"/>
      <color rgb="FFFF0000"/>
      <name val="Arial"/>
      <family val="2"/>
      <charset val="1"/>
    </font>
    <font>
      <b/>
      <i/>
      <sz val="8"/>
      <name val="Arial"/>
      <family val="2"/>
      <charset val="1"/>
    </font>
    <font>
      <sz val="10"/>
      <color rgb="FF000000"/>
      <name val="Arial"/>
      <family val="2"/>
      <charset val="1"/>
    </font>
    <font>
      <b/>
      <sz val="7"/>
      <name val="Arial"/>
      <family val="2"/>
      <charset val="1"/>
    </font>
    <font>
      <sz val="8"/>
      <color rgb="FFFFFFFF"/>
      <name val="Arial"/>
      <family val="2"/>
      <charset val="1"/>
    </font>
    <font>
      <sz val="8"/>
      <color rgb="FFB2B2B2"/>
      <name val="Arial"/>
      <family val="2"/>
      <charset val="1"/>
    </font>
    <font>
      <sz val="8"/>
      <color rgb="FFFF0000"/>
      <name val="Arial"/>
      <family val="2"/>
      <charset val="1"/>
    </font>
    <font>
      <sz val="10"/>
      <color rgb="FFFFFFFF"/>
      <name val="Arial"/>
      <family val="2"/>
      <charset val="1"/>
    </font>
    <font>
      <sz val="8"/>
      <color rgb="FF000000"/>
      <name val="Arial"/>
      <family val="2"/>
      <charset val="1"/>
    </font>
    <font>
      <sz val="9"/>
      <color rgb="FFFFFFFF"/>
      <name val="Arial"/>
      <family val="2"/>
      <charset val="1"/>
    </font>
    <font>
      <b/>
      <i/>
      <sz val="10"/>
      <name val="Arial"/>
      <family val="2"/>
      <charset val="1"/>
    </font>
    <font>
      <i/>
      <sz val="7"/>
      <name val="Arial"/>
      <family val="2"/>
      <charset val="1"/>
    </font>
    <font>
      <b/>
      <sz val="9"/>
      <color rgb="FFFFFFFF"/>
      <name val="Arial"/>
      <family val="2"/>
      <charset val="1"/>
    </font>
    <font>
      <b/>
      <sz val="14"/>
      <name val="Arial"/>
      <family val="2"/>
      <charset val="1"/>
    </font>
    <font>
      <i/>
      <sz val="11"/>
      <name val="Arial"/>
      <family val="2"/>
      <charset val="1"/>
    </font>
    <font>
      <i/>
      <sz val="12"/>
      <name val="Arial"/>
      <family val="2"/>
      <charset val="1"/>
    </font>
    <font>
      <b/>
      <i/>
      <sz val="9"/>
      <name val="Arial"/>
      <family val="2"/>
      <charset val="1"/>
    </font>
    <font>
      <sz val="11"/>
      <name val="Arial"/>
      <family val="2"/>
      <charset val="1"/>
    </font>
    <font>
      <i/>
      <sz val="8"/>
      <name val="Arial"/>
      <family val="2"/>
      <charset val="1"/>
    </font>
    <font>
      <b/>
      <sz val="10"/>
      <color rgb="FFFFFFFF"/>
      <name val="Arial"/>
      <family val="2"/>
      <charset val="1"/>
    </font>
    <font>
      <sz val="9"/>
      <color rgb="FF000000"/>
      <name val="Arial"/>
      <family val="2"/>
      <charset val="1"/>
    </font>
    <font>
      <sz val="8"/>
      <color rgb="FF000000"/>
      <name val="Arial"/>
      <family val="1"/>
      <charset val="1"/>
    </font>
    <font>
      <b/>
      <sz val="10"/>
      <color rgb="FF000000"/>
      <name val="Arial"/>
      <family val="2"/>
      <charset val="1"/>
    </font>
    <font>
      <sz val="12"/>
      <name val="Wingdings"/>
      <charset val="2"/>
    </font>
    <font>
      <sz val="12"/>
      <color rgb="FFFFFFFF"/>
      <name val="Arial"/>
      <family val="2"/>
      <charset val="1"/>
    </font>
    <font>
      <sz val="10"/>
      <name val="Arial"/>
      <family val="2"/>
      <charset val="1"/>
    </font>
  </fonts>
  <fills count="24">
    <fill>
      <patternFill patternType="none"/>
    </fill>
    <fill>
      <patternFill patternType="gray125"/>
    </fill>
    <fill>
      <patternFill patternType="solid">
        <fgColor rgb="FFBBE33D"/>
        <bgColor rgb="FFFFDE59"/>
      </patternFill>
    </fill>
    <fill>
      <patternFill patternType="solid">
        <fgColor rgb="FFFFFFFF"/>
        <bgColor rgb="FFEEEEEE"/>
      </patternFill>
    </fill>
    <fill>
      <patternFill patternType="solid">
        <fgColor rgb="FF729FCF"/>
        <bgColor rgb="FF8E86AE"/>
      </patternFill>
    </fill>
    <fill>
      <patternFill patternType="solid">
        <fgColor rgb="FFDDDDDD"/>
        <bgColor rgb="FFDEE7E5"/>
      </patternFill>
    </fill>
    <fill>
      <patternFill patternType="solid">
        <fgColor rgb="FFFFFF6D"/>
        <bgColor rgb="FFFFFFA6"/>
      </patternFill>
    </fill>
    <fill>
      <patternFill patternType="solid">
        <fgColor rgb="FFFFFFA6"/>
        <bgColor rgb="FFFFE994"/>
      </patternFill>
    </fill>
    <fill>
      <patternFill patternType="solid">
        <fgColor rgb="FFFFB66C"/>
        <bgColor rgb="FFFFA6A6"/>
      </patternFill>
    </fill>
    <fill>
      <patternFill patternType="solid">
        <fgColor rgb="FFEC9BA4"/>
        <bgColor rgb="FFFFA6A6"/>
      </patternFill>
    </fill>
    <fill>
      <patternFill patternType="solid">
        <fgColor rgb="FFFF7B59"/>
        <bgColor rgb="FFEC9BA4"/>
      </patternFill>
    </fill>
    <fill>
      <patternFill patternType="solid">
        <fgColor rgb="FFCCCCCC"/>
        <bgColor rgb="FFB4C7DC"/>
      </patternFill>
    </fill>
    <fill>
      <patternFill patternType="solid">
        <fgColor rgb="FFEEEEEE"/>
        <bgColor rgb="FFDEE7E5"/>
      </patternFill>
    </fill>
    <fill>
      <patternFill patternType="solid">
        <fgColor rgb="FFFFE994"/>
        <bgColor rgb="FFFFFFA6"/>
      </patternFill>
    </fill>
    <fill>
      <patternFill patternType="solid">
        <fgColor rgb="FFFFD8CE"/>
        <bgColor rgb="FFDDDDDD"/>
      </patternFill>
    </fill>
    <fill>
      <patternFill patternType="solid">
        <fgColor rgb="FFFFA6A6"/>
        <bgColor rgb="FFEC9BA4"/>
      </patternFill>
    </fill>
    <fill>
      <patternFill patternType="solid">
        <fgColor rgb="FFFFFF00"/>
        <bgColor rgb="FFFFFF6D"/>
      </patternFill>
    </fill>
    <fill>
      <patternFill patternType="solid">
        <fgColor rgb="FF8E86AE"/>
        <bgColor rgb="FF729FCF"/>
      </patternFill>
    </fill>
    <fill>
      <patternFill patternType="solid">
        <fgColor rgb="FFDEE6EF"/>
        <bgColor rgb="FFDEE7E5"/>
      </patternFill>
    </fill>
    <fill>
      <patternFill patternType="solid">
        <fgColor rgb="FFBF819E"/>
        <bgColor rgb="FF8E86AE"/>
      </patternFill>
    </fill>
    <fill>
      <patternFill patternType="solid">
        <fgColor rgb="FFB2B2B2"/>
        <bgColor rgb="FFB4C7DC"/>
      </patternFill>
    </fill>
    <fill>
      <patternFill patternType="solid">
        <fgColor rgb="FFDEE7E5"/>
        <bgColor rgb="FFDEE6EF"/>
      </patternFill>
    </fill>
    <fill>
      <patternFill patternType="solid">
        <fgColor rgb="FFB4C7DC"/>
        <bgColor rgb="FFCCCCCC"/>
      </patternFill>
    </fill>
    <fill>
      <patternFill patternType="solid">
        <fgColor rgb="FFFFDE59"/>
        <bgColor rgb="FFFFE994"/>
      </patternFill>
    </fill>
  </fills>
  <borders count="8">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style="thin">
        <color auto="1"/>
      </bottom>
      <diagonal/>
    </border>
    <border>
      <left style="hair">
        <color auto="1"/>
      </left>
      <right style="hair">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4">
    <xf numFmtId="0" fontId="0" fillId="0" borderId="0"/>
    <xf numFmtId="171" fontId="41" fillId="0" borderId="0" applyBorder="0" applyProtection="0"/>
    <xf numFmtId="164" fontId="41" fillId="0" borderId="0" applyBorder="0" applyProtection="0"/>
    <xf numFmtId="9" fontId="41" fillId="0" borderId="0" applyBorder="0" applyProtection="0"/>
  </cellStyleXfs>
  <cellXfs count="298">
    <xf numFmtId="0" fontId="0" fillId="0" borderId="0" xfId="0"/>
    <xf numFmtId="0" fontId="1" fillId="9" borderId="1" xfId="0" applyFont="1" applyFill="1" applyBorder="1" applyAlignment="1" applyProtection="1">
      <alignment horizontal="center" vertical="center"/>
    </xf>
    <xf numFmtId="4" fontId="9" fillId="13" borderId="1" xfId="0" applyNumberFormat="1" applyFont="1" applyFill="1" applyBorder="1" applyAlignment="1" applyProtection="1">
      <alignment horizontal="center" vertical="center" wrapText="1"/>
    </xf>
    <xf numFmtId="0" fontId="1" fillId="8" borderId="1" xfId="0" applyFont="1" applyFill="1" applyBorder="1" applyAlignment="1" applyProtection="1">
      <alignment horizontal="center" vertical="center"/>
    </xf>
    <xf numFmtId="0" fontId="1" fillId="6" borderId="1" xfId="0" applyFont="1" applyFill="1" applyBorder="1" applyAlignment="1" applyProtection="1">
      <alignment horizontal="center" vertical="center"/>
    </xf>
    <xf numFmtId="0" fontId="4" fillId="0" borderId="1" xfId="0" applyFont="1" applyBorder="1" applyAlignment="1" applyProtection="1">
      <alignment horizontal="left" vertical="center"/>
    </xf>
    <xf numFmtId="0" fontId="4" fillId="3" borderId="1" xfId="0" applyFont="1" applyFill="1" applyBorder="1" applyAlignment="1" applyProtection="1">
      <alignment horizontal="left" vertical="center"/>
    </xf>
    <xf numFmtId="0" fontId="3" fillId="0" borderId="1" xfId="0" applyFont="1" applyBorder="1" applyAlignment="1" applyProtection="1">
      <alignment horizontal="left" vertical="center"/>
    </xf>
    <xf numFmtId="0" fontId="5" fillId="7" borderId="1" xfId="0" applyFont="1" applyFill="1" applyBorder="1" applyAlignment="1" applyProtection="1">
      <alignment horizontal="left" vertical="center" wrapText="1"/>
    </xf>
    <xf numFmtId="49" fontId="4" fillId="0" borderId="1" xfId="0" applyNumberFormat="1" applyFont="1" applyBorder="1" applyAlignment="1" applyProtection="1">
      <alignment horizontal="left" vertical="center"/>
      <protection locked="0"/>
    </xf>
    <xf numFmtId="0" fontId="4" fillId="0" borderId="1" xfId="0" applyFont="1" applyBorder="1" applyAlignment="1" applyProtection="1">
      <alignment vertical="center"/>
      <protection locked="0"/>
    </xf>
    <xf numFmtId="49" fontId="4" fillId="0" borderId="1" xfId="0" applyNumberFormat="1" applyFont="1" applyBorder="1" applyAlignment="1" applyProtection="1">
      <alignment vertical="center"/>
      <protection locked="0"/>
    </xf>
    <xf numFmtId="0" fontId="4" fillId="0" borderId="1" xfId="0" applyFont="1" applyBorder="1" applyAlignment="1" applyProtection="1">
      <alignment horizontal="left" vertical="center"/>
      <protection locked="0"/>
    </xf>
    <xf numFmtId="0" fontId="3" fillId="5" borderId="1" xfId="0" applyFont="1" applyFill="1" applyBorder="1" applyAlignment="1" applyProtection="1">
      <alignment horizontal="center" vertical="center"/>
    </xf>
    <xf numFmtId="0" fontId="2" fillId="4" borderId="1" xfId="0" applyFont="1" applyFill="1" applyBorder="1" applyAlignment="1" applyProtection="1">
      <alignment horizontal="left" vertical="center"/>
    </xf>
    <xf numFmtId="0" fontId="0" fillId="2" borderId="0" xfId="0" applyFill="1" applyProtection="1"/>
    <xf numFmtId="0" fontId="1" fillId="3" borderId="1" xfId="0" applyFont="1" applyFill="1" applyBorder="1" applyAlignment="1" applyProtection="1">
      <alignment horizontal="center"/>
    </xf>
    <xf numFmtId="0" fontId="3" fillId="5" borderId="1" xfId="0" applyFont="1" applyFill="1" applyBorder="1" applyAlignment="1" applyProtection="1">
      <alignment horizontal="center" vertical="center"/>
    </xf>
    <xf numFmtId="14" fontId="4" fillId="0" borderId="1" xfId="0" applyNumberFormat="1" applyFont="1" applyBorder="1" applyAlignment="1" applyProtection="1">
      <alignment horizontal="left" vertical="center"/>
      <protection locked="0"/>
    </xf>
    <xf numFmtId="0" fontId="4" fillId="0" borderId="1" xfId="0" applyFont="1" applyBorder="1" applyProtection="1">
      <protection locked="0"/>
    </xf>
    <xf numFmtId="49" fontId="4" fillId="0" borderId="1" xfId="0" applyNumberFormat="1" applyFont="1" applyBorder="1" applyProtection="1">
      <protection locked="0"/>
    </xf>
    <xf numFmtId="0" fontId="4" fillId="0" borderId="1" xfId="0" applyFont="1" applyBorder="1" applyAlignment="1" applyProtection="1">
      <alignment horizontal="left"/>
      <protection locked="0"/>
    </xf>
    <xf numFmtId="0" fontId="3" fillId="5" borderId="1" xfId="0" applyFont="1" applyFill="1" applyBorder="1" applyAlignment="1" applyProtection="1">
      <alignment horizontal="center"/>
    </xf>
    <xf numFmtId="164" fontId="4" fillId="0" borderId="1" xfId="2" applyFont="1" applyBorder="1" applyAlignment="1" applyProtection="1">
      <alignment horizontal="center" vertical="center"/>
    </xf>
    <xf numFmtId="0" fontId="1" fillId="2" borderId="2" xfId="0" applyFont="1" applyFill="1" applyBorder="1" applyAlignment="1" applyProtection="1">
      <alignment vertical="center"/>
    </xf>
    <xf numFmtId="0" fontId="2" fillId="5" borderId="1" xfId="0" applyFont="1" applyFill="1" applyBorder="1" applyAlignment="1" applyProtection="1">
      <alignment horizontal="center" vertical="center" wrapText="1"/>
    </xf>
    <xf numFmtId="0" fontId="1" fillId="6" borderId="1" xfId="0" applyFont="1" applyFill="1" applyBorder="1" applyAlignment="1" applyProtection="1">
      <alignment horizontal="center"/>
      <protection locked="0"/>
    </xf>
    <xf numFmtId="0" fontId="2" fillId="2" borderId="0" xfId="0" applyFont="1" applyFill="1" applyBorder="1" applyAlignment="1" applyProtection="1">
      <alignment horizontal="left" vertical="center" wrapText="1"/>
    </xf>
    <xf numFmtId="0" fontId="1" fillId="8" borderId="1" xfId="0" applyFont="1" applyFill="1" applyBorder="1" applyAlignment="1" applyProtection="1">
      <alignment horizontal="center"/>
      <protection locked="0"/>
    </xf>
    <xf numFmtId="0" fontId="1" fillId="9" borderId="1" xfId="0" applyFont="1" applyFill="1" applyBorder="1" applyAlignment="1" applyProtection="1">
      <alignment horizontal="center"/>
      <protection locked="0"/>
    </xf>
    <xf numFmtId="0" fontId="0" fillId="2" borderId="0" xfId="0" applyFill="1" applyBorder="1" applyProtection="1"/>
    <xf numFmtId="0" fontId="1" fillId="6" borderId="1" xfId="0" applyFont="1" applyFill="1" applyBorder="1" applyAlignment="1" applyProtection="1">
      <alignment horizontal="center"/>
    </xf>
    <xf numFmtId="0" fontId="1" fillId="8" borderId="1" xfId="0" applyFont="1" applyFill="1" applyBorder="1" applyAlignment="1" applyProtection="1">
      <alignment horizontal="center"/>
    </xf>
    <xf numFmtId="0" fontId="1" fillId="9" borderId="1" xfId="0" applyFont="1" applyFill="1" applyBorder="1" applyAlignment="1" applyProtection="1">
      <alignment horizontal="center"/>
    </xf>
    <xf numFmtId="0" fontId="6" fillId="10" borderId="1" xfId="0" applyFont="1" applyFill="1" applyBorder="1" applyAlignment="1" applyProtection="1">
      <alignment horizontal="center" vertical="center"/>
    </xf>
    <xf numFmtId="0" fontId="2" fillId="4" borderId="1" xfId="0" applyFont="1" applyFill="1" applyBorder="1" applyAlignment="1" applyProtection="1">
      <alignment horizontal="center"/>
    </xf>
    <xf numFmtId="0" fontId="2" fillId="2" borderId="0" xfId="0" applyFont="1" applyFill="1" applyAlignment="1" applyProtection="1">
      <alignment horizontal="left"/>
    </xf>
    <xf numFmtId="0" fontId="2" fillId="5" borderId="1" xfId="0" applyFont="1" applyFill="1" applyBorder="1" applyAlignment="1" applyProtection="1">
      <alignment horizontal="left" vertical="center" wrapText="1"/>
    </xf>
    <xf numFmtId="3" fontId="7" fillId="3" borderId="1" xfId="0" applyNumberFormat="1" applyFont="1" applyFill="1" applyBorder="1" applyAlignment="1" applyProtection="1">
      <alignment horizontal="center"/>
      <protection locked="0"/>
    </xf>
    <xf numFmtId="0" fontId="2" fillId="5" borderId="1" xfId="0" applyFont="1" applyFill="1" applyBorder="1" applyAlignment="1" applyProtection="1">
      <alignment horizontal="left"/>
    </xf>
    <xf numFmtId="3" fontId="8" fillId="3" borderId="1" xfId="0" applyNumberFormat="1" applyFont="1" applyFill="1" applyBorder="1" applyAlignment="1" applyProtection="1">
      <alignment horizontal="center"/>
      <protection locked="0"/>
    </xf>
    <xf numFmtId="0" fontId="2" fillId="6" borderId="1" xfId="0" applyFont="1" applyFill="1" applyBorder="1" applyAlignment="1" applyProtection="1">
      <alignment horizontal="center"/>
    </xf>
    <xf numFmtId="3" fontId="1" fillId="6" borderId="1" xfId="0" applyNumberFormat="1" applyFont="1" applyFill="1" applyBorder="1" applyAlignment="1" applyProtection="1">
      <alignment horizontal="center"/>
    </xf>
    <xf numFmtId="0" fontId="2" fillId="8" borderId="1" xfId="0" applyFont="1" applyFill="1" applyBorder="1" applyAlignment="1" applyProtection="1">
      <alignment horizontal="center"/>
    </xf>
    <xf numFmtId="3" fontId="1" fillId="8" borderId="1" xfId="0" applyNumberFormat="1" applyFont="1" applyFill="1" applyBorder="1" applyAlignment="1" applyProtection="1">
      <alignment horizontal="center"/>
    </xf>
    <xf numFmtId="0" fontId="2" fillId="9" borderId="1" xfId="0" applyFont="1" applyFill="1" applyBorder="1" applyAlignment="1" applyProtection="1">
      <alignment horizontal="center"/>
    </xf>
    <xf numFmtId="3" fontId="1" fillId="9" borderId="1" xfId="0" applyNumberFormat="1" applyFont="1" applyFill="1" applyBorder="1" applyAlignment="1" applyProtection="1">
      <alignment horizontal="center"/>
    </xf>
    <xf numFmtId="3" fontId="1" fillId="4" borderId="1" xfId="0" applyNumberFormat="1" applyFont="1" applyFill="1" applyBorder="1" applyAlignment="1" applyProtection="1">
      <alignment horizontal="center"/>
    </xf>
    <xf numFmtId="0" fontId="0" fillId="2" borderId="0" xfId="0" applyFill="1" applyAlignment="1" applyProtection="1">
      <alignment horizontal="left"/>
    </xf>
    <xf numFmtId="0" fontId="2" fillId="11" borderId="1" xfId="0" applyFont="1" applyFill="1" applyBorder="1" applyProtection="1"/>
    <xf numFmtId="0" fontId="4" fillId="0" borderId="1" xfId="0" applyFont="1" applyBorder="1" applyAlignment="1" applyProtection="1">
      <alignment horizontal="left" vertical="center"/>
    </xf>
    <xf numFmtId="0" fontId="0" fillId="2" borderId="0" xfId="0" applyFill="1" applyAlignment="1" applyProtection="1">
      <alignment horizontal="right"/>
    </xf>
    <xf numFmtId="0" fontId="1" fillId="6" borderId="1"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1" fillId="8" borderId="1" xfId="0" applyFont="1" applyFill="1" applyBorder="1" applyAlignment="1" applyProtection="1">
      <alignment horizontal="center" vertical="center"/>
    </xf>
    <xf numFmtId="0" fontId="7" fillId="2" borderId="0" xfId="0" applyFont="1" applyFill="1" applyProtection="1"/>
    <xf numFmtId="0" fontId="2" fillId="12" borderId="1" xfId="0" applyFont="1" applyFill="1" applyBorder="1" applyAlignment="1" applyProtection="1">
      <alignment horizontal="center"/>
    </xf>
    <xf numFmtId="0" fontId="2" fillId="12" borderId="1" xfId="0" applyFont="1" applyFill="1" applyBorder="1" applyAlignment="1" applyProtection="1">
      <alignment horizontal="center" vertical="center"/>
    </xf>
    <xf numFmtId="0" fontId="2" fillId="2" borderId="0" xfId="0" applyFont="1" applyFill="1" applyBorder="1" applyAlignment="1" applyProtection="1">
      <alignment horizontal="center"/>
    </xf>
    <xf numFmtId="4" fontId="4" fillId="0" borderId="1" xfId="0" applyNumberFormat="1" applyFont="1" applyBorder="1" applyAlignment="1" applyProtection="1">
      <alignment horizontal="center" vertical="center"/>
      <protection locked="0"/>
    </xf>
    <xf numFmtId="4" fontId="7" fillId="2" borderId="0" xfId="0" applyNumberFormat="1" applyFont="1" applyFill="1" applyBorder="1" applyAlignment="1" applyProtection="1">
      <alignment horizontal="center"/>
    </xf>
    <xf numFmtId="4" fontId="4" fillId="2" borderId="0" xfId="0" applyNumberFormat="1" applyFont="1" applyFill="1" applyBorder="1" applyAlignment="1" applyProtection="1">
      <alignment horizontal="center"/>
    </xf>
    <xf numFmtId="0" fontId="7" fillId="0" borderId="1" xfId="0" applyFont="1" applyBorder="1" applyProtection="1">
      <protection locked="0"/>
    </xf>
    <xf numFmtId="0" fontId="10" fillId="2" borderId="0" xfId="0" applyFont="1" applyFill="1" applyProtection="1"/>
    <xf numFmtId="0" fontId="1" fillId="9" borderId="1" xfId="0" applyFont="1" applyFill="1" applyBorder="1" applyAlignment="1" applyProtection="1">
      <alignment horizontal="center" vertical="center"/>
    </xf>
    <xf numFmtId="0" fontId="1" fillId="4" borderId="1" xfId="0" applyFont="1" applyFill="1" applyBorder="1" applyAlignment="1" applyProtection="1">
      <alignment horizontal="center" vertical="center"/>
    </xf>
    <xf numFmtId="0" fontId="3" fillId="2" borderId="0" xfId="0" applyFont="1" applyFill="1" applyBorder="1" applyAlignment="1" applyProtection="1">
      <alignment horizontal="left" vertical="center"/>
    </xf>
    <xf numFmtId="0" fontId="4" fillId="2" borderId="0" xfId="0" applyFont="1" applyFill="1" applyBorder="1" applyAlignment="1" applyProtection="1">
      <alignment horizontal="left" vertical="center"/>
    </xf>
    <xf numFmtId="0" fontId="2" fillId="13" borderId="1" xfId="0" applyFont="1" applyFill="1" applyBorder="1" applyAlignment="1" applyProtection="1">
      <alignment horizontal="center" vertical="center" wrapText="1"/>
    </xf>
    <xf numFmtId="0" fontId="2" fillId="13" borderId="1" xfId="0" applyFont="1" applyFill="1" applyBorder="1" applyAlignment="1" applyProtection="1">
      <alignment horizontal="center"/>
    </xf>
    <xf numFmtId="0" fontId="2" fillId="2" borderId="0" xfId="0" applyFont="1" applyFill="1" applyBorder="1" applyAlignment="1" applyProtection="1">
      <alignment horizontal="center" vertical="center" wrapText="1"/>
    </xf>
    <xf numFmtId="165" fontId="2" fillId="3" borderId="1" xfId="0" applyNumberFormat="1" applyFont="1" applyFill="1" applyBorder="1" applyAlignment="1" applyProtection="1">
      <alignment horizontal="center" vertical="center"/>
    </xf>
    <xf numFmtId="4" fontId="7" fillId="6" borderId="1" xfId="0" applyNumberFormat="1" applyFont="1" applyFill="1" applyBorder="1" applyAlignment="1" applyProtection="1">
      <alignment horizontal="center"/>
    </xf>
    <xf numFmtId="166" fontId="7" fillId="2" borderId="0" xfId="0" applyNumberFormat="1" applyFont="1" applyFill="1" applyBorder="1" applyAlignment="1" applyProtection="1">
      <alignment horizontal="center"/>
    </xf>
    <xf numFmtId="167" fontId="2" fillId="3" borderId="1" xfId="0" applyNumberFormat="1" applyFont="1" applyFill="1" applyBorder="1" applyAlignment="1" applyProtection="1">
      <alignment horizontal="right"/>
    </xf>
    <xf numFmtId="4" fontId="7" fillId="8" borderId="1" xfId="0" applyNumberFormat="1" applyFont="1" applyFill="1" applyBorder="1" applyAlignment="1" applyProtection="1">
      <alignment horizontal="center"/>
    </xf>
    <xf numFmtId="168" fontId="2" fillId="3" borderId="1" xfId="0" applyNumberFormat="1" applyFont="1" applyFill="1" applyBorder="1" applyAlignment="1" applyProtection="1">
      <alignment horizontal="right"/>
    </xf>
    <xf numFmtId="4" fontId="7" fillId="9" borderId="1" xfId="0" applyNumberFormat="1" applyFont="1" applyFill="1" applyBorder="1" applyAlignment="1" applyProtection="1">
      <alignment horizontal="center"/>
    </xf>
    <xf numFmtId="165" fontId="2" fillId="3" borderId="1" xfId="0" applyNumberFormat="1" applyFont="1" applyFill="1" applyBorder="1" applyAlignment="1" applyProtection="1">
      <alignment horizontal="center"/>
    </xf>
    <xf numFmtId="4" fontId="7" fillId="4" borderId="1" xfId="0" applyNumberFormat="1" applyFont="1" applyFill="1" applyBorder="1" applyAlignment="1" applyProtection="1">
      <alignment horizontal="center"/>
    </xf>
    <xf numFmtId="0" fontId="11" fillId="2" borderId="0"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2" fillId="2" borderId="0" xfId="0" applyFont="1" applyFill="1" applyBorder="1" applyAlignment="1" applyProtection="1">
      <alignment horizontal="center" vertical="center"/>
    </xf>
    <xf numFmtId="0" fontId="2" fillId="2" borderId="0" xfId="0" applyFont="1" applyFill="1" applyBorder="1" applyAlignment="1" applyProtection="1">
      <alignment horizontal="left" vertical="center"/>
    </xf>
    <xf numFmtId="0" fontId="1" fillId="2" borderId="0" xfId="0" applyFont="1" applyFill="1" applyBorder="1" applyAlignment="1" applyProtection="1">
      <alignment horizontal="left" vertical="center"/>
    </xf>
    <xf numFmtId="0" fontId="7" fillId="2" borderId="0" xfId="0" applyFont="1" applyFill="1" applyBorder="1" applyProtection="1"/>
    <xf numFmtId="0" fontId="10" fillId="2" borderId="0" xfId="0" applyFont="1" applyFill="1" applyBorder="1" applyProtection="1"/>
    <xf numFmtId="4" fontId="2" fillId="3" borderId="1" xfId="0" applyNumberFormat="1" applyFont="1" applyFill="1" applyBorder="1" applyAlignment="1" applyProtection="1">
      <alignment horizontal="right"/>
    </xf>
    <xf numFmtId="0" fontId="0" fillId="0" borderId="0" xfId="0" applyProtection="1">
      <protection locked="0"/>
    </xf>
    <xf numFmtId="4" fontId="1" fillId="3" borderId="1" xfId="0" applyNumberFormat="1" applyFont="1" applyFill="1" applyBorder="1" applyAlignment="1" applyProtection="1">
      <alignment horizontal="right"/>
    </xf>
    <xf numFmtId="4" fontId="4" fillId="2" borderId="0" xfId="0" applyNumberFormat="1" applyFont="1" applyFill="1" applyBorder="1" applyAlignment="1" applyProtection="1">
      <alignment horizontal="center" vertical="top"/>
    </xf>
    <xf numFmtId="0" fontId="14" fillId="0" borderId="0" xfId="0" applyFont="1"/>
    <xf numFmtId="4" fontId="13" fillId="2" borderId="0" xfId="0" applyNumberFormat="1" applyFont="1" applyFill="1" applyBorder="1" applyAlignment="1" applyProtection="1">
      <alignment horizontal="center" vertical="center" wrapText="1"/>
    </xf>
    <xf numFmtId="0" fontId="2" fillId="3" borderId="1" xfId="0" applyFont="1" applyFill="1" applyBorder="1" applyAlignment="1" applyProtection="1">
      <alignment horizontal="center"/>
    </xf>
    <xf numFmtId="0" fontId="1" fillId="0" borderId="1" xfId="0" applyFont="1" applyBorder="1" applyAlignment="1" applyProtection="1">
      <alignment horizontal="center"/>
    </xf>
    <xf numFmtId="0" fontId="2" fillId="5" borderId="1" xfId="0" applyFont="1" applyFill="1" applyBorder="1" applyAlignment="1" applyProtection="1">
      <alignment horizontal="center" vertical="center"/>
    </xf>
    <xf numFmtId="0" fontId="2" fillId="5" borderId="1" xfId="0" applyFont="1" applyFill="1" applyBorder="1" applyAlignment="1" applyProtection="1">
      <alignment horizontal="center"/>
    </xf>
    <xf numFmtId="0" fontId="2" fillId="2" borderId="0" xfId="0" applyFont="1" applyFill="1" applyAlignment="1" applyProtection="1">
      <alignment horizontal="center"/>
    </xf>
    <xf numFmtId="169" fontId="0" fillId="0" borderId="0" xfId="0" applyNumberFormat="1"/>
    <xf numFmtId="4" fontId="5" fillId="6" borderId="1" xfId="0" applyNumberFormat="1" applyFont="1" applyFill="1" applyBorder="1" applyAlignment="1" applyProtection="1">
      <alignment horizontal="center"/>
    </xf>
    <xf numFmtId="4" fontId="2" fillId="2" borderId="0" xfId="0" applyNumberFormat="1" applyFont="1" applyFill="1" applyBorder="1" applyAlignment="1" applyProtection="1">
      <alignment horizontal="center"/>
    </xf>
    <xf numFmtId="0" fontId="2" fillId="0" borderId="1" xfId="0" applyFont="1" applyBorder="1" applyAlignment="1" applyProtection="1">
      <alignment horizontal="center"/>
    </xf>
    <xf numFmtId="4" fontId="4" fillId="0" borderId="1" xfId="0" applyNumberFormat="1" applyFont="1" applyBorder="1" applyAlignment="1" applyProtection="1">
      <alignment horizontal="center" vertical="center"/>
    </xf>
    <xf numFmtId="4" fontId="4" fillId="0" borderId="1" xfId="0" applyNumberFormat="1" applyFont="1" applyBorder="1" applyAlignment="1" applyProtection="1">
      <alignment horizontal="center"/>
    </xf>
    <xf numFmtId="4" fontId="2" fillId="7" borderId="1" xfId="0" applyNumberFormat="1" applyFont="1" applyFill="1" applyBorder="1" applyAlignment="1" applyProtection="1">
      <alignment horizontal="center" vertical="center"/>
    </xf>
    <xf numFmtId="4" fontId="2" fillId="7" borderId="1" xfId="0" applyNumberFormat="1" applyFont="1" applyFill="1" applyBorder="1" applyAlignment="1" applyProtection="1">
      <alignment horizontal="center"/>
    </xf>
    <xf numFmtId="4" fontId="2" fillId="7" borderId="1" xfId="0" applyNumberFormat="1" applyFont="1" applyFill="1" applyBorder="1" applyProtection="1"/>
    <xf numFmtId="4" fontId="2" fillId="0" borderId="1" xfId="0" applyNumberFormat="1" applyFont="1" applyBorder="1" applyAlignment="1" applyProtection="1">
      <alignment horizontal="center" vertical="center"/>
    </xf>
    <xf numFmtId="4" fontId="2" fillId="0" borderId="1" xfId="0" applyNumberFormat="1" applyFont="1" applyBorder="1" applyAlignment="1" applyProtection="1">
      <alignment horizontal="center"/>
    </xf>
    <xf numFmtId="0" fontId="15" fillId="2" borderId="0" xfId="0" applyFont="1" applyFill="1" applyProtection="1"/>
    <xf numFmtId="0" fontId="2" fillId="3" borderId="1" xfId="0" applyFont="1" applyFill="1" applyBorder="1" applyAlignment="1" applyProtection="1">
      <alignment horizontal="left" vertical="center"/>
    </xf>
    <xf numFmtId="170" fontId="5" fillId="3" borderId="1" xfId="0" applyNumberFormat="1" applyFont="1" applyFill="1" applyBorder="1" applyProtection="1"/>
    <xf numFmtId="3" fontId="4" fillId="0" borderId="1" xfId="0" applyNumberFormat="1" applyFont="1" applyBorder="1" applyAlignment="1" applyProtection="1">
      <alignment horizontal="center"/>
    </xf>
    <xf numFmtId="4" fontId="5" fillId="3" borderId="1" xfId="0" applyNumberFormat="1" applyFont="1" applyFill="1" applyBorder="1" applyProtection="1"/>
    <xf numFmtId="167" fontId="16" fillId="3" borderId="1" xfId="0" applyNumberFormat="1" applyFont="1" applyFill="1" applyBorder="1" applyProtection="1"/>
    <xf numFmtId="0" fontId="2" fillId="7" borderId="1" xfId="0" applyFont="1" applyFill="1" applyBorder="1" applyAlignment="1" applyProtection="1">
      <alignment horizontal="center"/>
    </xf>
    <xf numFmtId="1" fontId="2" fillId="7" borderId="1" xfId="0" applyNumberFormat="1" applyFont="1" applyFill="1" applyBorder="1" applyAlignment="1" applyProtection="1">
      <alignment horizontal="center"/>
    </xf>
    <xf numFmtId="3" fontId="2" fillId="0" borderId="1" xfId="0" applyNumberFormat="1" applyFont="1" applyBorder="1" applyAlignment="1" applyProtection="1">
      <alignment horizontal="center"/>
    </xf>
    <xf numFmtId="10" fontId="2" fillId="3" borderId="1" xfId="0" applyNumberFormat="1" applyFont="1" applyFill="1" applyBorder="1" applyAlignment="1" applyProtection="1">
      <alignment horizontal="center"/>
    </xf>
    <xf numFmtId="165" fontId="2" fillId="2" borderId="0" xfId="0" applyNumberFormat="1" applyFont="1" applyFill="1" applyBorder="1" applyAlignment="1" applyProtection="1">
      <alignment horizontal="center"/>
    </xf>
    <xf numFmtId="0" fontId="17" fillId="2" borderId="0" xfId="0" applyFont="1" applyFill="1" applyBorder="1" applyAlignment="1" applyProtection="1">
      <alignment horizontal="center" vertical="center"/>
    </xf>
    <xf numFmtId="0" fontId="0" fillId="3" borderId="0" xfId="0" applyFont="1" applyFill="1"/>
    <xf numFmtId="0" fontId="18" fillId="0" borderId="0" xfId="0" applyFont="1"/>
    <xf numFmtId="0" fontId="2" fillId="3" borderId="3" xfId="0" applyFont="1" applyFill="1" applyBorder="1" applyAlignment="1" applyProtection="1">
      <alignment vertical="center"/>
    </xf>
    <xf numFmtId="10" fontId="0" fillId="3" borderId="0" xfId="0" applyNumberFormat="1" applyFont="1" applyFill="1" applyBorder="1"/>
    <xf numFmtId="0" fontId="3" fillId="11" borderId="1" xfId="0" applyFont="1" applyFill="1" applyBorder="1" applyAlignment="1" applyProtection="1">
      <alignment horizontal="center" vertical="center"/>
    </xf>
    <xf numFmtId="0" fontId="3" fillId="11" borderId="1" xfId="0" applyFont="1" applyFill="1" applyBorder="1" applyAlignment="1" applyProtection="1">
      <alignment horizontal="center" vertical="center" wrapText="1"/>
    </xf>
    <xf numFmtId="0" fontId="4" fillId="0" borderId="1" xfId="0" applyFont="1" applyBorder="1" applyAlignment="1" applyProtection="1">
      <alignment horizontal="left"/>
    </xf>
    <xf numFmtId="4" fontId="4" fillId="0" borderId="1" xfId="0" applyNumberFormat="1" applyFont="1" applyBorder="1" applyProtection="1"/>
    <xf numFmtId="170" fontId="4" fillId="0" borderId="1" xfId="0" applyNumberFormat="1" applyFont="1" applyBorder="1" applyProtection="1"/>
    <xf numFmtId="170" fontId="3" fillId="3" borderId="1" xfId="0" applyNumberFormat="1" applyFont="1" applyFill="1" applyBorder="1" applyAlignment="1" applyProtection="1">
      <alignment horizontal="center"/>
      <protection locked="0"/>
    </xf>
    <xf numFmtId="170" fontId="4" fillId="3" borderId="1" xfId="0" applyNumberFormat="1" applyFont="1" applyFill="1" applyBorder="1" applyProtection="1"/>
    <xf numFmtId="49" fontId="0" fillId="2" borderId="0" xfId="0" applyNumberFormat="1" applyFill="1" applyAlignment="1" applyProtection="1">
      <alignment horizontal="center"/>
    </xf>
    <xf numFmtId="172" fontId="20" fillId="3" borderId="0" xfId="1" applyNumberFormat="1" applyFont="1" applyFill="1" applyBorder="1" applyAlignment="1" applyProtection="1"/>
    <xf numFmtId="0" fontId="0" fillId="2" borderId="0" xfId="0" applyFill="1" applyAlignment="1" applyProtection="1">
      <alignment horizontal="center"/>
    </xf>
    <xf numFmtId="167" fontId="4" fillId="0" borderId="1" xfId="0" applyNumberFormat="1" applyFont="1" applyBorder="1" applyProtection="1"/>
    <xf numFmtId="4" fontId="21" fillId="20" borderId="1" xfId="0" applyNumberFormat="1" applyFont="1" applyFill="1" applyBorder="1" applyProtection="1"/>
    <xf numFmtId="165" fontId="4" fillId="20" borderId="1" xfId="0" applyNumberFormat="1" applyFont="1" applyFill="1" applyBorder="1" applyAlignment="1" applyProtection="1">
      <alignment horizontal="center"/>
    </xf>
    <xf numFmtId="4" fontId="22" fillId="3" borderId="1" xfId="0" applyNumberFormat="1" applyFont="1" applyFill="1" applyBorder="1" applyProtection="1"/>
    <xf numFmtId="167" fontId="23" fillId="3" borderId="0" xfId="1" applyNumberFormat="1" applyFont="1" applyFill="1" applyBorder="1" applyAlignment="1" applyProtection="1"/>
    <xf numFmtId="0" fontId="2" fillId="21" borderId="1" xfId="0" applyFont="1" applyFill="1" applyBorder="1" applyAlignment="1" applyProtection="1">
      <alignment horizontal="center"/>
    </xf>
    <xf numFmtId="4" fontId="2" fillId="21" borderId="1" xfId="0" applyNumberFormat="1" applyFont="1" applyFill="1" applyBorder="1" applyAlignment="1" applyProtection="1">
      <alignment horizontal="center"/>
    </xf>
    <xf numFmtId="4" fontId="2" fillId="21" borderId="1" xfId="0" applyNumberFormat="1" applyFont="1" applyFill="1" applyBorder="1" applyProtection="1"/>
    <xf numFmtId="170" fontId="2" fillId="21" borderId="1" xfId="0" applyNumberFormat="1" applyFont="1" applyFill="1" applyBorder="1" applyProtection="1"/>
    <xf numFmtId="165" fontId="2" fillId="21" borderId="1" xfId="0" applyNumberFormat="1" applyFont="1" applyFill="1" applyBorder="1" applyAlignment="1" applyProtection="1">
      <alignment horizontal="center"/>
    </xf>
    <xf numFmtId="165" fontId="2" fillId="0" borderId="1" xfId="3" applyNumberFormat="1" applyFont="1" applyBorder="1" applyAlignment="1" applyProtection="1"/>
    <xf numFmtId="10" fontId="0" fillId="2" borderId="0" xfId="0" applyNumberFormat="1" applyFill="1" applyProtection="1"/>
    <xf numFmtId="10" fontId="20" fillId="3" borderId="0" xfId="1" applyNumberFormat="1" applyFont="1" applyFill="1" applyBorder="1" applyAlignment="1" applyProtection="1"/>
    <xf numFmtId="0" fontId="3" fillId="11" borderId="1" xfId="0" applyFont="1" applyFill="1" applyBorder="1" applyAlignment="1" applyProtection="1">
      <alignment horizontal="center"/>
    </xf>
    <xf numFmtId="4" fontId="3" fillId="3" borderId="1" xfId="0" applyNumberFormat="1" applyFont="1" applyFill="1" applyBorder="1" applyAlignment="1" applyProtection="1">
      <alignment horizontal="right"/>
    </xf>
    <xf numFmtId="166" fontId="3" fillId="3" borderId="1" xfId="0" applyNumberFormat="1" applyFont="1" applyFill="1" applyBorder="1" applyAlignment="1" applyProtection="1">
      <alignment horizontal="right"/>
      <protection locked="0"/>
    </xf>
    <xf numFmtId="170" fontId="3" fillId="3" borderId="1" xfId="0" applyNumberFormat="1" applyFont="1" applyFill="1" applyBorder="1" applyAlignment="1" applyProtection="1">
      <alignment horizontal="right"/>
    </xf>
    <xf numFmtId="0" fontId="2" fillId="0" borderId="1" xfId="0" applyFont="1" applyBorder="1" applyAlignment="1" applyProtection="1">
      <alignment horizontal="center" vertical="center"/>
    </xf>
    <xf numFmtId="166" fontId="3" fillId="0" borderId="1" xfId="0" applyNumberFormat="1" applyFont="1" applyBorder="1" applyAlignment="1" applyProtection="1">
      <alignment horizontal="right" vertical="center" wrapText="1"/>
      <protection locked="0"/>
    </xf>
    <xf numFmtId="170" fontId="2" fillId="0" borderId="1" xfId="0" applyNumberFormat="1" applyFont="1" applyBorder="1" applyAlignment="1" applyProtection="1">
      <alignment horizontal="right" vertical="center" wrapText="1"/>
    </xf>
    <xf numFmtId="0" fontId="3" fillId="11" borderId="4" xfId="0" applyFont="1" applyFill="1" applyBorder="1" applyAlignment="1" applyProtection="1">
      <alignment horizontal="center" vertical="center"/>
    </xf>
    <xf numFmtId="0" fontId="24" fillId="3" borderId="4" xfId="0" applyFont="1" applyFill="1" applyBorder="1" applyAlignment="1" applyProtection="1">
      <alignment horizontal="left"/>
    </xf>
    <xf numFmtId="0" fontId="24" fillId="0" borderId="4" xfId="0" applyFont="1" applyBorder="1" applyAlignment="1" applyProtection="1">
      <alignment horizontal="left"/>
    </xf>
    <xf numFmtId="0" fontId="24" fillId="0" borderId="4" xfId="0" applyFont="1" applyBorder="1" applyAlignment="1" applyProtection="1">
      <alignment horizontal="left" vertical="center"/>
    </xf>
    <xf numFmtId="4" fontId="24" fillId="3" borderId="4" xfId="0" applyNumberFormat="1" applyFont="1" applyFill="1" applyBorder="1" applyAlignment="1" applyProtection="1">
      <alignment horizontal="center" vertical="center"/>
    </xf>
    <xf numFmtId="10" fontId="24" fillId="20" borderId="1" xfId="0" applyNumberFormat="1" applyFont="1" applyFill="1" applyBorder="1" applyAlignment="1" applyProtection="1">
      <alignment horizontal="center" vertical="center"/>
    </xf>
    <xf numFmtId="170" fontId="3" fillId="3" borderId="1" xfId="0" applyNumberFormat="1" applyFont="1" applyFill="1" applyBorder="1" applyAlignment="1" applyProtection="1">
      <alignment horizontal="right" vertical="center"/>
    </xf>
    <xf numFmtId="4" fontId="25" fillId="3" borderId="0" xfId="0" applyNumberFormat="1" applyFont="1" applyFill="1" applyBorder="1"/>
    <xf numFmtId="4" fontId="24" fillId="3" borderId="4" xfId="0" applyNumberFormat="1" applyFont="1" applyFill="1" applyBorder="1" applyAlignment="1" applyProtection="1">
      <alignment horizontal="center"/>
    </xf>
    <xf numFmtId="165" fontId="2" fillId="0" borderId="1" xfId="0" applyNumberFormat="1" applyFont="1" applyBorder="1" applyAlignment="1" applyProtection="1">
      <alignment horizontal="center"/>
    </xf>
    <xf numFmtId="170" fontId="2" fillId="0" borderId="1" xfId="0" applyNumberFormat="1" applyFont="1" applyBorder="1" applyAlignment="1" applyProtection="1">
      <alignment horizontal="right"/>
    </xf>
    <xf numFmtId="0" fontId="12" fillId="2" borderId="0" xfId="0" applyFont="1" applyFill="1" applyBorder="1" applyAlignment="1" applyProtection="1">
      <alignment horizontal="center" vertical="center"/>
    </xf>
    <xf numFmtId="167" fontId="3" fillId="3" borderId="1" xfId="0" applyNumberFormat="1" applyFont="1" applyFill="1" applyBorder="1" applyProtection="1"/>
    <xf numFmtId="167" fontId="3" fillId="3" borderId="1" xfId="0" applyNumberFormat="1" applyFont="1" applyFill="1" applyBorder="1" applyAlignment="1" applyProtection="1">
      <alignment vertical="center"/>
    </xf>
    <xf numFmtId="4" fontId="28" fillId="3" borderId="0" xfId="0" applyNumberFormat="1" applyFont="1" applyFill="1" applyBorder="1" applyProtection="1"/>
    <xf numFmtId="4" fontId="23" fillId="3" borderId="0" xfId="0" applyNumberFormat="1" applyFont="1" applyFill="1"/>
    <xf numFmtId="0" fontId="29"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14" fontId="4" fillId="0" borderId="1" xfId="0" applyNumberFormat="1" applyFont="1" applyBorder="1" applyAlignment="1" applyProtection="1">
      <alignment horizontal="left"/>
    </xf>
    <xf numFmtId="0" fontId="0" fillId="0" borderId="0" xfId="0" applyAlignment="1">
      <alignment vertical="center"/>
    </xf>
    <xf numFmtId="1" fontId="4" fillId="0" borderId="1" xfId="0" applyNumberFormat="1" applyFont="1" applyBorder="1" applyAlignment="1" applyProtection="1">
      <alignment horizontal="left"/>
    </xf>
    <xf numFmtId="0" fontId="0" fillId="0" borderId="0" xfId="0" applyFont="1" applyBorder="1" applyAlignment="1" applyProtection="1">
      <alignment horizontal="center" vertical="center" wrapText="1"/>
    </xf>
    <xf numFmtId="0" fontId="7" fillId="0" borderId="1" xfId="0" applyFont="1" applyBorder="1" applyAlignment="1" applyProtection="1">
      <alignment horizontal="left" vertical="center"/>
    </xf>
    <xf numFmtId="4" fontId="7" fillId="0" borderId="1" xfId="0" applyNumberFormat="1" applyFont="1" applyBorder="1" applyProtection="1"/>
    <xf numFmtId="170" fontId="7" fillId="0" borderId="1" xfId="0" applyNumberFormat="1" applyFont="1" applyBorder="1" applyProtection="1"/>
    <xf numFmtId="165" fontId="7" fillId="0" borderId="1" xfId="0" applyNumberFormat="1" applyFont="1" applyBorder="1" applyProtection="1"/>
    <xf numFmtId="0" fontId="7" fillId="0" borderId="1" xfId="0" applyFont="1" applyBorder="1" applyAlignment="1" applyProtection="1">
      <alignment horizontal="left"/>
    </xf>
    <xf numFmtId="0" fontId="7" fillId="0" borderId="1" xfId="0" applyFont="1" applyBorder="1" applyProtection="1"/>
    <xf numFmtId="0" fontId="0" fillId="0" borderId="0" xfId="0" applyProtection="1"/>
    <xf numFmtId="0" fontId="7" fillId="0" borderId="0" xfId="0" applyFont="1" applyProtection="1"/>
    <xf numFmtId="0" fontId="1" fillId="0" borderId="0" xfId="0" applyFont="1" applyAlignment="1" applyProtection="1">
      <alignment horizontal="left"/>
      <protection locked="0"/>
    </xf>
    <xf numFmtId="0" fontId="35" fillId="4" borderId="1" xfId="0" applyFont="1" applyFill="1" applyBorder="1" applyAlignment="1">
      <alignment horizontal="center" vertical="top" wrapText="1"/>
    </xf>
    <xf numFmtId="1" fontId="35" fillId="4" borderId="1" xfId="0" applyNumberFormat="1" applyFont="1" applyFill="1" applyBorder="1" applyAlignment="1">
      <alignment horizontal="center" vertical="top" shrinkToFit="1"/>
    </xf>
    <xf numFmtId="0" fontId="35" fillId="3" borderId="1" xfId="0" applyFont="1" applyFill="1" applyBorder="1" applyAlignment="1">
      <alignment horizontal="center" vertical="top" wrapText="1"/>
    </xf>
    <xf numFmtId="1" fontId="35" fillId="3" borderId="1" xfId="0" applyNumberFormat="1" applyFont="1" applyFill="1" applyBorder="1" applyAlignment="1">
      <alignment horizontal="center" vertical="top" shrinkToFit="1"/>
    </xf>
    <xf numFmtId="0" fontId="7" fillId="0" borderId="1" xfId="0" applyFont="1" applyBorder="1" applyAlignment="1">
      <alignment horizontal="left" vertical="top" wrapText="1"/>
    </xf>
    <xf numFmtId="0" fontId="7" fillId="0" borderId="1" xfId="0" applyFont="1" applyBorder="1" applyAlignment="1">
      <alignment horizontal="center" vertical="top" wrapText="1"/>
    </xf>
    <xf numFmtId="3" fontId="36" fillId="0" borderId="1" xfId="0" applyNumberFormat="1" applyFont="1" applyBorder="1" applyAlignment="1">
      <alignment horizontal="right" vertical="top" shrinkToFit="1"/>
    </xf>
    <xf numFmtId="0" fontId="7" fillId="3" borderId="1" xfId="0" applyFont="1" applyFill="1" applyBorder="1" applyAlignment="1">
      <alignment horizontal="left" vertical="top" wrapText="1"/>
    </xf>
    <xf numFmtId="0" fontId="7" fillId="3" borderId="1" xfId="0" applyFont="1" applyFill="1" applyBorder="1" applyAlignment="1">
      <alignment horizontal="center" vertical="top" wrapText="1"/>
    </xf>
    <xf numFmtId="3" fontId="36" fillId="3" borderId="1" xfId="0" applyNumberFormat="1" applyFont="1" applyFill="1" applyBorder="1" applyAlignment="1">
      <alignment horizontal="right" vertical="top" shrinkToFit="1"/>
    </xf>
    <xf numFmtId="0" fontId="0" fillId="0" borderId="0" xfId="0" applyAlignment="1">
      <alignment horizontal="left"/>
    </xf>
    <xf numFmtId="0" fontId="1" fillId="5" borderId="1" xfId="0" applyFont="1" applyFill="1" applyBorder="1" applyAlignment="1">
      <alignment horizontal="center" vertical="center"/>
    </xf>
    <xf numFmtId="0" fontId="2" fillId="0" borderId="1" xfId="0" applyFont="1" applyBorder="1" applyAlignment="1">
      <alignment horizontal="left" vertical="center"/>
    </xf>
    <xf numFmtId="0" fontId="24" fillId="0" borderId="5" xfId="0" applyFont="1" applyBorder="1" applyAlignment="1">
      <alignment vertical="center" wrapText="1"/>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4" fillId="0" borderId="1" xfId="0" applyFont="1" applyBorder="1" applyAlignment="1">
      <alignment vertical="center" wrapText="1"/>
    </xf>
    <xf numFmtId="0" fontId="24" fillId="0" borderId="1" xfId="0" applyFont="1" applyBorder="1" applyAlignment="1">
      <alignment vertical="center"/>
    </xf>
    <xf numFmtId="0" fontId="37" fillId="0" borderId="1" xfId="0" applyFont="1" applyBorder="1" applyAlignment="1">
      <alignment horizontal="left" vertical="center"/>
    </xf>
    <xf numFmtId="0" fontId="2" fillId="0" borderId="5" xfId="0" applyFont="1" applyBorder="1" applyAlignment="1">
      <alignment vertical="center"/>
    </xf>
    <xf numFmtId="0" fontId="6" fillId="0" borderId="1" xfId="0" applyFont="1" applyBorder="1" applyAlignment="1">
      <alignment horizontal="left" vertical="center"/>
    </xf>
    <xf numFmtId="0" fontId="2" fillId="0" borderId="1" xfId="0" applyFont="1" applyBorder="1" applyAlignment="1">
      <alignment vertical="center"/>
    </xf>
    <xf numFmtId="0" fontId="1" fillId="0" borderId="1" xfId="0" applyFont="1" applyBorder="1" applyAlignment="1">
      <alignment vertical="center"/>
    </xf>
    <xf numFmtId="0" fontId="24" fillId="3" borderId="1" xfId="0" applyFont="1" applyFill="1" applyBorder="1" applyAlignment="1">
      <alignment horizontal="left" vertical="center"/>
    </xf>
    <xf numFmtId="0" fontId="38" fillId="0" borderId="1" xfId="0" applyFont="1" applyBorder="1" applyAlignment="1">
      <alignment horizontal="left" vertical="center"/>
    </xf>
    <xf numFmtId="0" fontId="24" fillId="3" borderId="1" xfId="0" applyFont="1" applyFill="1" applyBorder="1" applyAlignment="1">
      <alignment horizontal="left" vertical="center" wrapText="1"/>
    </xf>
    <xf numFmtId="0" fontId="38" fillId="0" borderId="1" xfId="0" applyFont="1" applyBorder="1" applyAlignment="1">
      <alignment vertical="center"/>
    </xf>
    <xf numFmtId="0" fontId="1" fillId="5" borderId="6" xfId="0" applyFont="1" applyFill="1" applyBorder="1" applyAlignment="1">
      <alignment horizontal="center" vertical="center"/>
    </xf>
    <xf numFmtId="0" fontId="1" fillId="3" borderId="1" xfId="0" applyFont="1" applyFill="1" applyBorder="1" applyAlignment="1">
      <alignment horizontal="center" vertical="center"/>
    </xf>
    <xf numFmtId="0" fontId="0" fillId="0" borderId="1" xfId="0" applyBorder="1"/>
    <xf numFmtId="0" fontId="0" fillId="0" borderId="0" xfId="0" applyFont="1"/>
    <xf numFmtId="0" fontId="1" fillId="0" borderId="1" xfId="0" applyFont="1" applyBorder="1"/>
    <xf numFmtId="0" fontId="1" fillId="0" borderId="1" xfId="0" applyFont="1" applyBorder="1" applyAlignment="1">
      <alignment horizontal="right"/>
    </xf>
    <xf numFmtId="0" fontId="7" fillId="0" borderId="1" xfId="0" applyFont="1" applyBorder="1" applyAlignment="1" applyProtection="1">
      <alignment vertical="center" wrapText="1"/>
    </xf>
    <xf numFmtId="0" fontId="39" fillId="0" borderId="0" xfId="0" applyFont="1" applyBorder="1" applyAlignment="1" applyProtection="1">
      <alignment vertical="center" wrapText="1"/>
    </xf>
    <xf numFmtId="0" fontId="0" fillId="0" borderId="0" xfId="0" applyFont="1" applyBorder="1" applyAlignment="1" applyProtection="1">
      <alignment horizontal="center" vertical="center"/>
    </xf>
    <xf numFmtId="0" fontId="4" fillId="0" borderId="0" xfId="0" applyFont="1" applyBorder="1" applyAlignment="1" applyProtection="1">
      <alignment horizontal="left" vertical="center"/>
    </xf>
    <xf numFmtId="0" fontId="0" fillId="0" borderId="1" xfId="0" applyFont="1" applyBorder="1"/>
    <xf numFmtId="0" fontId="40" fillId="0" borderId="0" xfId="0" applyFont="1" applyBorder="1" applyAlignment="1" applyProtection="1">
      <alignment horizontal="center" vertical="center" wrapText="1"/>
    </xf>
    <xf numFmtId="0" fontId="2" fillId="0" borderId="7" xfId="0" applyFont="1" applyBorder="1" applyAlignment="1">
      <alignment vertical="center"/>
    </xf>
    <xf numFmtId="0" fontId="1" fillId="4" borderId="1" xfId="0" applyFont="1" applyFill="1" applyBorder="1" applyAlignment="1" applyProtection="1">
      <alignment horizontal="center" vertical="center"/>
    </xf>
    <xf numFmtId="0" fontId="1" fillId="11" borderId="1" xfId="0" applyFont="1" applyFill="1" applyBorder="1" applyAlignment="1" applyProtection="1">
      <alignment horizontal="center" vertical="center"/>
    </xf>
    <xf numFmtId="0" fontId="2" fillId="6" borderId="1" xfId="0" applyFont="1" applyFill="1" applyBorder="1" applyAlignment="1" applyProtection="1">
      <alignment horizontal="center" vertical="center"/>
    </xf>
    <xf numFmtId="0" fontId="4" fillId="2" borderId="0" xfId="0" applyFont="1" applyFill="1" applyBorder="1" applyAlignment="1" applyProtection="1">
      <alignment horizontal="left" vertical="center"/>
    </xf>
    <xf numFmtId="4" fontId="2" fillId="6" borderId="1" xfId="0" applyNumberFormat="1" applyFont="1" applyFill="1" applyBorder="1" applyAlignment="1" applyProtection="1">
      <alignment horizontal="center" vertical="center"/>
    </xf>
    <xf numFmtId="0" fontId="2" fillId="14" borderId="1" xfId="0" applyFont="1" applyFill="1" applyBorder="1" applyAlignment="1" applyProtection="1">
      <alignment horizontal="left" vertical="center"/>
    </xf>
    <xf numFmtId="0" fontId="2" fillId="15" borderId="1" xfId="0" applyFont="1" applyFill="1" applyBorder="1" applyAlignment="1" applyProtection="1">
      <alignment horizontal="center" vertical="center"/>
    </xf>
    <xf numFmtId="0" fontId="2" fillId="16" borderId="1" xfId="0" applyFont="1" applyFill="1" applyBorder="1" applyAlignment="1" applyProtection="1">
      <alignment horizontal="left" vertical="center"/>
    </xf>
    <xf numFmtId="4" fontId="2" fillId="15" borderId="1" xfId="0" applyNumberFormat="1" applyFont="1" applyFill="1" applyBorder="1" applyAlignment="1" applyProtection="1">
      <alignment horizontal="center" vertical="center"/>
    </xf>
    <xf numFmtId="0" fontId="2" fillId="17" borderId="1" xfId="0" applyFont="1" applyFill="1" applyBorder="1" applyAlignment="1" applyProtection="1">
      <alignment horizontal="left" vertical="center"/>
    </xf>
    <xf numFmtId="166" fontId="2" fillId="18" borderId="1" xfId="0" applyNumberFormat="1" applyFont="1" applyFill="1" applyBorder="1" applyAlignment="1" applyProtection="1">
      <alignment horizontal="center" vertical="center"/>
    </xf>
    <xf numFmtId="166" fontId="2" fillId="19" borderId="1" xfId="0" applyNumberFormat="1" applyFont="1" applyFill="1" applyBorder="1" applyAlignment="1" applyProtection="1">
      <alignment horizontal="left" vertical="center"/>
    </xf>
    <xf numFmtId="4" fontId="2" fillId="18" borderId="1" xfId="0" applyNumberFormat="1" applyFont="1" applyFill="1" applyBorder="1" applyAlignment="1" applyProtection="1">
      <alignment horizontal="center" vertical="center"/>
    </xf>
    <xf numFmtId="0" fontId="11" fillId="2" borderId="0" xfId="0" applyFont="1" applyFill="1" applyBorder="1" applyAlignment="1" applyProtection="1">
      <alignment horizontal="center" vertical="center"/>
    </xf>
    <xf numFmtId="0" fontId="12" fillId="5" borderId="1" xfId="0" applyFont="1" applyFill="1" applyBorder="1" applyAlignment="1" applyProtection="1">
      <alignment horizontal="center" vertical="center"/>
    </xf>
    <xf numFmtId="0" fontId="1" fillId="2" borderId="0" xfId="0" applyFont="1" applyFill="1" applyBorder="1" applyAlignment="1" applyProtection="1">
      <alignment horizontal="center" vertical="center"/>
    </xf>
    <xf numFmtId="0" fontId="3" fillId="2" borderId="0" xfId="0" applyFont="1" applyFill="1" applyBorder="1" applyAlignment="1" applyProtection="1">
      <alignment horizontal="left" vertical="center"/>
    </xf>
    <xf numFmtId="0" fontId="2" fillId="17" borderId="0" xfId="0" applyFont="1" applyFill="1" applyBorder="1" applyAlignment="1" applyProtection="1">
      <alignment horizontal="left" vertical="center"/>
    </xf>
    <xf numFmtId="166" fontId="1" fillId="2" borderId="0" xfId="0" applyNumberFormat="1" applyFont="1" applyFill="1" applyBorder="1" applyAlignment="1" applyProtection="1">
      <alignment horizontal="center" vertical="center"/>
    </xf>
    <xf numFmtId="0" fontId="2" fillId="0" borderId="1" xfId="0" applyFont="1" applyBorder="1" applyAlignment="1" applyProtection="1">
      <alignment horizontal="left" vertical="center"/>
    </xf>
    <xf numFmtId="0" fontId="7" fillId="2" borderId="0" xfId="0" applyFont="1" applyFill="1" applyBorder="1" applyAlignment="1" applyProtection="1">
      <alignment horizontal="center" vertical="center"/>
    </xf>
    <xf numFmtId="4" fontId="1" fillId="6" borderId="1" xfId="0" applyNumberFormat="1" applyFont="1" applyFill="1" applyBorder="1" applyAlignment="1" applyProtection="1">
      <alignment horizontal="center" vertical="center"/>
    </xf>
    <xf numFmtId="0" fontId="1" fillId="15" borderId="1" xfId="0" applyFont="1" applyFill="1" applyBorder="1" applyAlignment="1" applyProtection="1">
      <alignment horizontal="center" vertical="center"/>
    </xf>
    <xf numFmtId="4" fontId="1" fillId="15" borderId="1" xfId="0" applyNumberFormat="1" applyFont="1" applyFill="1" applyBorder="1" applyAlignment="1" applyProtection="1">
      <alignment horizontal="center" vertical="center"/>
    </xf>
    <xf numFmtId="0" fontId="1" fillId="17" borderId="1" xfId="0" applyFont="1" applyFill="1" applyBorder="1" applyAlignment="1" applyProtection="1">
      <alignment horizontal="left" vertical="center"/>
    </xf>
    <xf numFmtId="166" fontId="1" fillId="19" borderId="1" xfId="0" applyNumberFormat="1" applyFont="1" applyFill="1" applyBorder="1" applyAlignment="1" applyProtection="1">
      <alignment horizontal="center" vertical="center"/>
    </xf>
    <xf numFmtId="0" fontId="13" fillId="2" borderId="0" xfId="0" applyFont="1" applyFill="1" applyBorder="1" applyAlignment="1">
      <alignment horizontal="left" vertical="center" wrapText="1"/>
    </xf>
    <xf numFmtId="4" fontId="14" fillId="7" borderId="1" xfId="0" applyNumberFormat="1" applyFont="1" applyFill="1" applyBorder="1" applyAlignment="1" applyProtection="1">
      <alignment horizontal="center" vertical="center" wrapText="1"/>
    </xf>
    <xf numFmtId="0" fontId="2" fillId="5" borderId="1" xfId="0" applyFont="1" applyFill="1" applyBorder="1" applyAlignment="1" applyProtection="1">
      <alignment horizontal="center" vertical="center"/>
    </xf>
    <xf numFmtId="0" fontId="0" fillId="0" borderId="1" xfId="0" applyFont="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2" fillId="2" borderId="0" xfId="0" applyFont="1" applyFill="1" applyBorder="1" applyAlignment="1" applyProtection="1">
      <alignment horizontal="center" vertical="center"/>
    </xf>
    <xf numFmtId="0" fontId="14" fillId="2" borderId="0" xfId="0" applyFont="1" applyFill="1" applyBorder="1" applyAlignment="1" applyProtection="1">
      <alignment horizontal="center" vertical="center" wrapText="1"/>
    </xf>
    <xf numFmtId="0" fontId="2" fillId="9" borderId="1" xfId="0" applyFont="1" applyFill="1" applyBorder="1" applyAlignment="1" applyProtection="1">
      <alignment horizontal="center" vertical="center"/>
    </xf>
    <xf numFmtId="0" fontId="13" fillId="7" borderId="1" xfId="0" applyFont="1" applyFill="1" applyBorder="1" applyAlignment="1" applyProtection="1">
      <alignment horizontal="center" vertical="center" wrapText="1"/>
    </xf>
    <xf numFmtId="0" fontId="2" fillId="7" borderId="1" xfId="0" applyFont="1" applyFill="1" applyBorder="1" applyAlignment="1" applyProtection="1">
      <alignment horizontal="center" vertical="center"/>
    </xf>
    <xf numFmtId="0" fontId="2" fillId="3" borderId="1" xfId="0" applyFont="1" applyFill="1" applyBorder="1" applyAlignment="1" applyProtection="1">
      <alignment horizontal="left" vertical="center"/>
    </xf>
    <xf numFmtId="0" fontId="9" fillId="14" borderId="1" xfId="0" applyFont="1" applyFill="1" applyBorder="1" applyAlignment="1" applyProtection="1">
      <alignment horizontal="center" vertical="center" wrapText="1"/>
    </xf>
    <xf numFmtId="0" fontId="19" fillId="11" borderId="1" xfId="0" applyFont="1" applyFill="1" applyBorder="1" applyAlignment="1" applyProtection="1">
      <alignment horizontal="center" vertical="center" wrapText="1"/>
    </xf>
    <xf numFmtId="0" fontId="1" fillId="22" borderId="1" xfId="0" applyFont="1" applyFill="1" applyBorder="1" applyAlignment="1" applyProtection="1">
      <alignment horizontal="center" vertical="center"/>
    </xf>
    <xf numFmtId="0" fontId="3" fillId="11" borderId="1" xfId="0" applyFont="1" applyFill="1" applyBorder="1" applyAlignment="1" applyProtection="1">
      <alignment horizontal="center" vertical="center"/>
    </xf>
    <xf numFmtId="0" fontId="4" fillId="3" borderId="1" xfId="0" applyFont="1" applyFill="1" applyBorder="1" applyAlignment="1" applyProtection="1">
      <alignment horizontal="left" vertical="center" wrapText="1"/>
    </xf>
    <xf numFmtId="0" fontId="4" fillId="0" borderId="1" xfId="0" applyFont="1" applyBorder="1" applyAlignment="1" applyProtection="1">
      <alignment vertical="center" wrapText="1"/>
    </xf>
    <xf numFmtId="0" fontId="4" fillId="0" borderId="1" xfId="0" applyFont="1" applyBorder="1" applyAlignment="1" applyProtection="1">
      <alignment horizontal="left" vertical="center" wrapText="1"/>
    </xf>
    <xf numFmtId="0" fontId="1" fillId="23" borderId="1" xfId="0" applyFont="1" applyFill="1" applyBorder="1" applyAlignment="1" applyProtection="1">
      <alignment horizontal="center" vertical="center"/>
    </xf>
    <xf numFmtId="0" fontId="3" fillId="11" borderId="4" xfId="0" applyFont="1" applyFill="1" applyBorder="1" applyAlignment="1" applyProtection="1">
      <alignment horizontal="center" vertical="center"/>
    </xf>
    <xf numFmtId="0" fontId="24" fillId="0" borderId="4" xfId="0" applyFont="1" applyBorder="1" applyAlignment="1" applyProtection="1">
      <alignment horizontal="left" vertical="center"/>
    </xf>
    <xf numFmtId="0" fontId="24" fillId="20" borderId="4" xfId="0" applyFont="1" applyFill="1" applyBorder="1" applyAlignment="1" applyProtection="1">
      <alignment horizontal="center" vertical="center"/>
    </xf>
    <xf numFmtId="0" fontId="2" fillId="3" borderId="1" xfId="0" applyFont="1" applyFill="1" applyBorder="1" applyAlignment="1" applyProtection="1">
      <alignment horizontal="center" vertical="center"/>
    </xf>
    <xf numFmtId="0" fontId="2" fillId="11" borderId="1" xfId="0" applyFont="1" applyFill="1" applyBorder="1" applyAlignment="1" applyProtection="1">
      <alignment horizontal="center" vertical="center"/>
    </xf>
    <xf numFmtId="0" fontId="11" fillId="3" borderId="1" xfId="0" applyFont="1" applyFill="1" applyBorder="1" applyAlignment="1" applyProtection="1">
      <alignment horizontal="left" vertical="center"/>
    </xf>
    <xf numFmtId="0" fontId="29" fillId="0" borderId="0" xfId="0" applyFont="1" applyBorder="1" applyAlignment="1" applyProtection="1">
      <alignment horizontal="center" vertical="center"/>
    </xf>
    <xf numFmtId="0" fontId="30" fillId="0" borderId="0" xfId="0" applyFont="1" applyBorder="1" applyAlignment="1" applyProtection="1">
      <alignment horizontal="center" vertical="center"/>
    </xf>
    <xf numFmtId="0" fontId="31" fillId="0" borderId="0" xfId="0" applyFont="1" applyBorder="1" applyAlignment="1" applyProtection="1">
      <alignment horizontal="center" vertical="center"/>
    </xf>
    <xf numFmtId="0" fontId="3" fillId="0" borderId="1" xfId="0" applyFont="1" applyBorder="1" applyAlignment="1" applyProtection="1">
      <alignment horizontal="center" vertical="center"/>
    </xf>
    <xf numFmtId="0" fontId="7" fillId="0" borderId="0" xfId="0" applyFont="1" applyBorder="1" applyAlignment="1" applyProtection="1">
      <alignment horizontal="center" vertical="center"/>
    </xf>
    <xf numFmtId="0" fontId="32" fillId="0" borderId="0" xfId="0" applyFont="1" applyBorder="1" applyAlignment="1" applyProtection="1">
      <alignment horizontal="center" vertical="center"/>
    </xf>
    <xf numFmtId="0" fontId="7" fillId="0" borderId="0" xfId="0" applyFont="1" applyBorder="1" applyAlignment="1" applyProtection="1">
      <alignment horizontal="left" vertical="center" wrapText="1"/>
    </xf>
    <xf numFmtId="0" fontId="33" fillId="0" borderId="0" xfId="0" applyFont="1" applyBorder="1" applyAlignment="1" applyProtection="1">
      <alignment horizontal="justify" vertical="center"/>
    </xf>
    <xf numFmtId="0" fontId="26" fillId="0" borderId="0" xfId="0" applyFont="1" applyBorder="1" applyAlignment="1" applyProtection="1">
      <alignment horizontal="center" vertical="center"/>
    </xf>
    <xf numFmtId="0" fontId="7" fillId="0" borderId="0" xfId="0" applyFont="1" applyBorder="1" applyAlignment="1" applyProtection="1">
      <alignment horizontal="left" vertical="center"/>
    </xf>
    <xf numFmtId="0" fontId="7" fillId="0" borderId="0" xfId="0" applyFont="1" applyBorder="1" applyAlignment="1" applyProtection="1">
      <alignment horizontal="left" vertical="center" wrapText="1"/>
      <protection locked="0"/>
    </xf>
    <xf numFmtId="0" fontId="0" fillId="0" borderId="0" xfId="0" applyFont="1" applyBorder="1" applyAlignment="1" applyProtection="1">
      <alignment horizontal="center" vertical="center" wrapText="1"/>
    </xf>
    <xf numFmtId="0" fontId="7" fillId="0" borderId="0" xfId="0" applyFont="1" applyBorder="1" applyAlignment="1" applyProtection="1">
      <alignment horizontal="center" vertical="center" wrapText="1"/>
    </xf>
    <xf numFmtId="0" fontId="7" fillId="0" borderId="0" xfId="0" applyFont="1" applyBorder="1" applyAlignment="1" applyProtection="1">
      <alignment horizontal="left"/>
    </xf>
    <xf numFmtId="173" fontId="1" fillId="0" borderId="0" xfId="0" applyNumberFormat="1" applyFont="1" applyBorder="1" applyAlignment="1" applyProtection="1">
      <alignment horizontal="left"/>
      <protection locked="0"/>
    </xf>
    <xf numFmtId="0" fontId="1" fillId="0" borderId="0" xfId="0" applyFont="1" applyBorder="1" applyAlignment="1" applyProtection="1">
      <alignment horizontal="center"/>
      <protection locked="0"/>
    </xf>
    <xf numFmtId="0" fontId="34" fillId="0" borderId="0" xfId="0" applyFont="1" applyBorder="1" applyAlignment="1" applyProtection="1">
      <alignment horizontal="left" vertical="center" wrapText="1"/>
    </xf>
    <xf numFmtId="0" fontId="34" fillId="0" borderId="0" xfId="0" applyFont="1" applyBorder="1" applyAlignment="1" applyProtection="1">
      <alignment horizontal="left" vertical="top"/>
    </xf>
    <xf numFmtId="0" fontId="2" fillId="0" borderId="1" xfId="0" applyFont="1" applyBorder="1" applyAlignment="1">
      <alignment horizontal="left" vertical="center"/>
    </xf>
    <xf numFmtId="0" fontId="24" fillId="0" borderId="1" xfId="0" applyFont="1" applyBorder="1" applyAlignment="1">
      <alignment horizontal="left" vertical="center"/>
    </xf>
    <xf numFmtId="0" fontId="37" fillId="0" borderId="1" xfId="0" applyFont="1" applyBorder="1" applyAlignment="1">
      <alignment horizontal="left" vertical="center" wrapText="1"/>
    </xf>
  </cellXfs>
  <cellStyles count="4">
    <cellStyle name="Migliaia" xfId="1" builtinId="3"/>
    <cellStyle name="Normale" xfId="0" builtinId="0"/>
    <cellStyle name="Percentuale" xfId="3" builtinId="5"/>
    <cellStyle name="Valuta" xfId="2" builtinId="4"/>
  </cellStyles>
  <dxfs count="1">
    <dxf>
      <font>
        <b/>
        <i val="0"/>
        <sz val="10"/>
        <color rgb="FF000000"/>
      </font>
    </dxf>
  </dxfs>
  <tableStyles count="0" defaultTableStyle="TableStyleMedium9"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CCCCC"/>
      <rgbColor rgb="FFBF819E"/>
      <rgbColor rgb="FF729FCF"/>
      <rgbColor rgb="FF993366"/>
      <rgbColor rgb="FFEEEEEE"/>
      <rgbColor rgb="FFDEE6EF"/>
      <rgbColor rgb="FF660066"/>
      <rgbColor rgb="FFFF7B59"/>
      <rgbColor rgb="FF0066CC"/>
      <rgbColor rgb="FFB4C7DC"/>
      <rgbColor rgb="FF000080"/>
      <rgbColor rgb="FFFF00FF"/>
      <rgbColor rgb="FFFFFF6D"/>
      <rgbColor rgb="FF00FFFF"/>
      <rgbColor rgb="FF800080"/>
      <rgbColor rgb="FF800000"/>
      <rgbColor rgb="FF008080"/>
      <rgbColor rgb="FF0000FF"/>
      <rgbColor rgb="FF00CCFF"/>
      <rgbColor rgb="FFDDDDDD"/>
      <rgbColor rgb="FFDEE7E5"/>
      <rgbColor rgb="FFFFFFA6"/>
      <rgbColor rgb="FFB2B2B2"/>
      <rgbColor rgb="FFFFA6A6"/>
      <rgbColor rgb="FFEC9BA4"/>
      <rgbColor rgb="FFFFD8CE"/>
      <rgbColor rgb="FF3366FF"/>
      <rgbColor rgb="FF33CCCC"/>
      <rgbColor rgb="FFBBE33D"/>
      <rgbColor rgb="FFFFDE59"/>
      <rgbColor rgb="FFFFB66C"/>
      <rgbColor rgb="FFFFE994"/>
      <rgbColor rgb="FF666699"/>
      <rgbColor rgb="FF8E86AE"/>
      <rgbColor rgb="FF003366"/>
      <rgbColor rgb="FF339966"/>
      <rgbColor rgb="FF003300"/>
      <rgbColor rgb="FF333300"/>
      <rgbColor rgb="FFC9211E"/>
      <rgbColor rgb="FF993366"/>
      <rgbColor rgb="FF333399"/>
      <rgbColor rgb="FF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J39"/>
  <sheetViews>
    <sheetView tabSelected="1" zoomScale="90" zoomScaleNormal="90" workbookViewId="0">
      <selection activeCell="B4" sqref="B4:D4"/>
    </sheetView>
  </sheetViews>
  <sheetFormatPr defaultColWidth="12.7109375" defaultRowHeight="12.75"/>
  <cols>
    <col min="1" max="1" width="3.7109375" customWidth="1"/>
    <col min="2" max="2" width="14.140625" customWidth="1"/>
    <col min="3" max="3" width="19" customWidth="1"/>
    <col min="10" max="10" width="5" customWidth="1"/>
  </cols>
  <sheetData>
    <row r="1" spans="1:10">
      <c r="A1" s="15"/>
      <c r="B1" s="15"/>
      <c r="C1" s="15"/>
      <c r="D1" s="15"/>
      <c r="E1" s="15"/>
      <c r="F1" s="15"/>
      <c r="G1" s="15"/>
      <c r="H1" s="15"/>
      <c r="I1" s="15"/>
      <c r="J1" s="15"/>
    </row>
    <row r="2" spans="1:10">
      <c r="A2" s="16">
        <v>1</v>
      </c>
      <c r="B2" s="14" t="s">
        <v>0</v>
      </c>
      <c r="C2" s="14"/>
      <c r="D2" s="15"/>
      <c r="E2" s="15"/>
      <c r="F2" s="15"/>
      <c r="G2" s="15"/>
      <c r="H2" s="15"/>
      <c r="I2" s="15"/>
      <c r="J2" s="15"/>
    </row>
    <row r="3" spans="1:10">
      <c r="A3" s="15"/>
      <c r="B3" s="13" t="s">
        <v>1</v>
      </c>
      <c r="C3" s="13"/>
      <c r="D3" s="13" t="s">
        <v>2</v>
      </c>
      <c r="E3" s="17" t="s">
        <v>3</v>
      </c>
      <c r="F3" s="13" t="s">
        <v>4</v>
      </c>
      <c r="G3" s="13"/>
      <c r="H3" s="17" t="s">
        <v>5</v>
      </c>
      <c r="I3" s="15"/>
      <c r="J3" s="15"/>
    </row>
    <row r="4" spans="1:10">
      <c r="A4" s="15"/>
      <c r="B4" s="12"/>
      <c r="C4" s="12">
        <v>22096</v>
      </c>
      <c r="D4" s="12" t="s">
        <v>6</v>
      </c>
      <c r="E4" s="18"/>
      <c r="F4" s="12"/>
      <c r="G4" s="12"/>
      <c r="H4" s="19"/>
      <c r="I4" s="15"/>
      <c r="J4" s="15"/>
    </row>
    <row r="5" spans="1:10">
      <c r="A5" s="15"/>
      <c r="B5" s="13" t="s">
        <v>7</v>
      </c>
      <c r="C5" s="13"/>
      <c r="D5" s="17" t="s">
        <v>8</v>
      </c>
      <c r="E5" s="13" t="s">
        <v>9</v>
      </c>
      <c r="F5" s="13"/>
      <c r="G5" s="13"/>
      <c r="H5" s="17" t="s">
        <v>5</v>
      </c>
      <c r="I5" s="15"/>
      <c r="J5" s="15"/>
    </row>
    <row r="6" spans="1:10">
      <c r="A6" s="15"/>
      <c r="B6" s="12"/>
      <c r="C6" s="12"/>
      <c r="D6" s="20"/>
      <c r="E6" s="11"/>
      <c r="F6" s="11"/>
      <c r="G6" s="11"/>
      <c r="H6" s="19"/>
      <c r="I6" s="15"/>
      <c r="J6" s="15"/>
    </row>
    <row r="7" spans="1:10">
      <c r="A7" s="16">
        <v>2</v>
      </c>
      <c r="B7" s="14" t="s">
        <v>10</v>
      </c>
      <c r="C7" s="14"/>
      <c r="D7" s="15"/>
      <c r="E7" s="15"/>
      <c r="F7" s="15"/>
      <c r="G7" s="15"/>
      <c r="H7" s="15"/>
      <c r="I7" s="15"/>
      <c r="J7" s="15"/>
    </row>
    <row r="8" spans="1:10">
      <c r="A8" s="15"/>
      <c r="B8" s="13" t="s">
        <v>11</v>
      </c>
      <c r="C8" s="13"/>
      <c r="D8" s="13"/>
      <c r="E8" s="13"/>
      <c r="F8" s="13" t="s">
        <v>12</v>
      </c>
      <c r="G8" s="13"/>
      <c r="H8" s="13"/>
      <c r="I8" s="15"/>
      <c r="J8" s="15"/>
    </row>
    <row r="9" spans="1:10">
      <c r="A9" s="15"/>
      <c r="B9" s="12"/>
      <c r="C9" s="12"/>
      <c r="D9" s="12"/>
      <c r="E9" s="12"/>
      <c r="F9" s="12"/>
      <c r="G9" s="12"/>
      <c r="H9" s="12"/>
      <c r="I9" s="15"/>
      <c r="J9" s="15"/>
    </row>
    <row r="10" spans="1:10">
      <c r="A10" s="15"/>
      <c r="B10" s="13" t="s">
        <v>13</v>
      </c>
      <c r="C10" s="13"/>
      <c r="D10" s="17" t="s">
        <v>8</v>
      </c>
      <c r="E10" s="13" t="s">
        <v>14</v>
      </c>
      <c r="F10" s="13"/>
      <c r="G10" s="13"/>
      <c r="H10" s="17" t="s">
        <v>5</v>
      </c>
      <c r="I10" s="15"/>
      <c r="J10" s="15"/>
    </row>
    <row r="11" spans="1:10">
      <c r="A11" s="15"/>
      <c r="B11" s="12"/>
      <c r="C11" s="12"/>
      <c r="D11" s="20"/>
      <c r="E11" s="12"/>
      <c r="F11" s="12"/>
      <c r="G11" s="12"/>
      <c r="H11" s="19"/>
      <c r="I11" s="15"/>
      <c r="J11" s="15"/>
    </row>
    <row r="12" spans="1:10">
      <c r="A12" s="15"/>
      <c r="B12" s="13" t="s">
        <v>15</v>
      </c>
      <c r="C12" s="13"/>
      <c r="D12" s="13" t="s">
        <v>16</v>
      </c>
      <c r="E12" s="13"/>
      <c r="F12" s="13" t="s">
        <v>17</v>
      </c>
      <c r="G12" s="13"/>
      <c r="H12" s="17" t="s">
        <v>18</v>
      </c>
      <c r="I12" s="15"/>
      <c r="J12" s="15"/>
    </row>
    <row r="13" spans="1:10">
      <c r="A13" s="15"/>
      <c r="B13" s="10"/>
      <c r="C13" s="10"/>
      <c r="D13" s="9"/>
      <c r="E13" s="9"/>
      <c r="F13" s="12"/>
      <c r="G13" s="12"/>
      <c r="H13" s="21"/>
      <c r="I13" s="15"/>
      <c r="J13" s="15"/>
    </row>
    <row r="14" spans="1:10">
      <c r="A14" s="16">
        <v>3</v>
      </c>
      <c r="B14" s="14" t="s">
        <v>19</v>
      </c>
      <c r="C14" s="14"/>
      <c r="D14" s="15"/>
      <c r="E14" s="15"/>
      <c r="F14" s="15"/>
      <c r="G14" s="15"/>
      <c r="H14" s="15"/>
      <c r="I14" s="15"/>
      <c r="J14" s="15"/>
    </row>
    <row r="15" spans="1:10">
      <c r="A15" s="15"/>
      <c r="B15" s="13" t="s">
        <v>20</v>
      </c>
      <c r="C15" s="13"/>
      <c r="D15" s="22" t="s">
        <v>21</v>
      </c>
      <c r="E15" s="13" t="s">
        <v>22</v>
      </c>
      <c r="F15" s="13"/>
      <c r="G15" s="22" t="s">
        <v>23</v>
      </c>
      <c r="H15" s="13" t="s">
        <v>24</v>
      </c>
      <c r="I15" s="13"/>
      <c r="J15" s="15"/>
    </row>
    <row r="16" spans="1:10">
      <c r="A16" s="15"/>
      <c r="B16" s="12"/>
      <c r="C16" s="12"/>
      <c r="D16" s="23" t="e">
        <f>VLOOKUP(B16,R.L.S.!$B$3:$D$57,3,0)</f>
        <v>#N/A</v>
      </c>
      <c r="E16" s="12"/>
      <c r="F16" s="12" t="s">
        <v>25</v>
      </c>
      <c r="G16" s="21"/>
      <c r="H16" s="12"/>
      <c r="I16" s="12"/>
      <c r="J16" s="15"/>
    </row>
    <row r="17" spans="1:10">
      <c r="A17" s="15"/>
      <c r="B17" s="13" t="s">
        <v>26</v>
      </c>
      <c r="C17" s="13"/>
      <c r="D17" s="22" t="s">
        <v>21</v>
      </c>
      <c r="E17" s="13" t="s">
        <v>27</v>
      </c>
      <c r="F17" s="13"/>
      <c r="G17" s="22" t="s">
        <v>23</v>
      </c>
      <c r="H17" s="13" t="s">
        <v>24</v>
      </c>
      <c r="I17" s="13"/>
      <c r="J17" s="15"/>
    </row>
    <row r="18" spans="1:10">
      <c r="A18" s="15"/>
      <c r="B18" s="12"/>
      <c r="C18" s="12"/>
      <c r="D18" s="23" t="e">
        <f>VLOOKUP(B18,R.L.S.!$B$3:$D$57,3,0)</f>
        <v>#N/A</v>
      </c>
      <c r="E18" s="12"/>
      <c r="F18" s="12" t="s">
        <v>25</v>
      </c>
      <c r="G18" s="21"/>
      <c r="H18" s="12"/>
      <c r="I18" s="12"/>
      <c r="J18" s="15"/>
    </row>
    <row r="19" spans="1:10">
      <c r="A19" s="15"/>
      <c r="B19" s="13" t="s">
        <v>28</v>
      </c>
      <c r="C19" s="13"/>
      <c r="D19" s="22" t="s">
        <v>21</v>
      </c>
      <c r="E19" s="13" t="s">
        <v>29</v>
      </c>
      <c r="F19" s="13"/>
      <c r="G19" s="22" t="s">
        <v>23</v>
      </c>
      <c r="H19" s="13" t="s">
        <v>24</v>
      </c>
      <c r="I19" s="13"/>
      <c r="J19" s="15"/>
    </row>
    <row r="20" spans="1:10">
      <c r="A20" s="15"/>
      <c r="B20" s="12"/>
      <c r="C20" s="12"/>
      <c r="D20" s="23" t="e">
        <f>VLOOKUP(B20,R.L.S.!$B$3:$D$57,3,0)</f>
        <v>#N/A</v>
      </c>
      <c r="E20" s="12"/>
      <c r="F20" s="12" t="s">
        <v>25</v>
      </c>
      <c r="G20" s="21"/>
      <c r="H20" s="12"/>
      <c r="I20" s="12"/>
      <c r="J20" s="15"/>
    </row>
    <row r="21" spans="1:10">
      <c r="A21" s="15"/>
      <c r="B21" s="13" t="s">
        <v>30</v>
      </c>
      <c r="C21" s="13"/>
      <c r="D21" s="22" t="s">
        <v>21</v>
      </c>
      <c r="E21" s="13" t="s">
        <v>31</v>
      </c>
      <c r="F21" s="13"/>
      <c r="G21" s="22" t="s">
        <v>23</v>
      </c>
      <c r="H21" s="13" t="s">
        <v>24</v>
      </c>
      <c r="I21" s="13"/>
      <c r="J21" s="15"/>
    </row>
    <row r="22" spans="1:10">
      <c r="A22" s="15"/>
      <c r="B22" s="12"/>
      <c r="C22" s="12"/>
      <c r="D22" s="23" t="e">
        <f>VLOOKUP(B22,R.L.S.!$B$3:$D$57,3,0)</f>
        <v>#N/A</v>
      </c>
      <c r="E22" s="12"/>
      <c r="F22" s="12" t="s">
        <v>25</v>
      </c>
      <c r="G22" s="21"/>
      <c r="H22" s="12"/>
      <c r="I22" s="12"/>
      <c r="J22" s="15"/>
    </row>
    <row r="23" spans="1:10">
      <c r="A23" s="15"/>
      <c r="B23" s="13" t="s">
        <v>32</v>
      </c>
      <c r="C23" s="13"/>
      <c r="D23" s="22" t="s">
        <v>21</v>
      </c>
      <c r="E23" s="13" t="s">
        <v>33</v>
      </c>
      <c r="F23" s="13"/>
      <c r="G23" s="22" t="s">
        <v>23</v>
      </c>
      <c r="H23" s="13" t="s">
        <v>24</v>
      </c>
      <c r="I23" s="13"/>
      <c r="J23" s="15"/>
    </row>
    <row r="24" spans="1:10">
      <c r="A24" s="15"/>
      <c r="B24" s="12"/>
      <c r="C24" s="12"/>
      <c r="D24" s="23" t="e">
        <f>VLOOKUP(B24,R.L.S.!$B$3:$D$57,3,0)</f>
        <v>#N/A</v>
      </c>
      <c r="E24" s="12"/>
      <c r="F24" s="12" t="s">
        <v>25</v>
      </c>
      <c r="G24" s="21"/>
      <c r="H24" s="12"/>
      <c r="I24" s="12"/>
      <c r="J24" s="15"/>
    </row>
    <row r="25" spans="1:10">
      <c r="A25" s="15"/>
      <c r="B25" s="13" t="s">
        <v>34</v>
      </c>
      <c r="C25" s="13"/>
      <c r="D25" s="22" t="s">
        <v>21</v>
      </c>
      <c r="E25" s="13" t="s">
        <v>35</v>
      </c>
      <c r="F25" s="13"/>
      <c r="G25" s="22" t="s">
        <v>23</v>
      </c>
      <c r="H25" s="13" t="s">
        <v>24</v>
      </c>
      <c r="I25" s="13"/>
      <c r="J25" s="15"/>
    </row>
    <row r="26" spans="1:10">
      <c r="A26" s="15"/>
      <c r="B26" s="12"/>
      <c r="C26" s="12"/>
      <c r="D26" s="23" t="e">
        <f>VLOOKUP(B26,R.L.S.!$B$3:$D$57,3,0)</f>
        <v>#N/A</v>
      </c>
      <c r="E26" s="12"/>
      <c r="F26" s="12" t="s">
        <v>25</v>
      </c>
      <c r="G26" s="21"/>
      <c r="H26" s="12"/>
      <c r="I26" s="12"/>
      <c r="J26" s="15"/>
    </row>
    <row r="27" spans="1:10">
      <c r="A27" s="16">
        <v>4</v>
      </c>
      <c r="B27" s="14" t="s">
        <v>36</v>
      </c>
      <c r="C27" s="14"/>
      <c r="D27" s="24"/>
      <c r="E27" s="24"/>
      <c r="F27" s="24"/>
      <c r="G27" s="24"/>
      <c r="H27" s="24"/>
      <c r="I27" s="24"/>
      <c r="J27" s="15"/>
    </row>
    <row r="28" spans="1:10" ht="15.6" customHeight="1">
      <c r="A28" s="15"/>
      <c r="B28" s="25" t="s">
        <v>37</v>
      </c>
      <c r="C28" s="26"/>
      <c r="D28" s="8" t="s">
        <v>38</v>
      </c>
      <c r="E28" s="8"/>
      <c r="F28" s="8"/>
      <c r="G28" s="27"/>
      <c r="H28" s="8" t="s">
        <v>39</v>
      </c>
      <c r="I28" s="8"/>
      <c r="J28" s="27"/>
    </row>
    <row r="29" spans="1:10" ht="15.6" customHeight="1">
      <c r="A29" s="15"/>
      <c r="B29" s="25" t="s">
        <v>40</v>
      </c>
      <c r="C29" s="28"/>
      <c r="D29" s="8"/>
      <c r="E29" s="8"/>
      <c r="F29" s="8"/>
      <c r="G29" s="27"/>
      <c r="H29" s="8"/>
      <c r="I29" s="8"/>
      <c r="J29" s="27"/>
    </row>
    <row r="30" spans="1:10" ht="15.6" customHeight="1">
      <c r="A30" s="15"/>
      <c r="B30" s="25" t="s">
        <v>41</v>
      </c>
      <c r="C30" s="29"/>
      <c r="D30" s="8"/>
      <c r="E30" s="8"/>
      <c r="F30" s="8"/>
      <c r="G30" s="27"/>
      <c r="H30" s="8"/>
      <c r="I30" s="8"/>
      <c r="J30" s="27"/>
    </row>
    <row r="31" spans="1:10">
      <c r="A31" s="16">
        <v>5</v>
      </c>
      <c r="B31" s="14" t="s">
        <v>42</v>
      </c>
      <c r="C31" s="14"/>
      <c r="D31" s="30"/>
      <c r="E31" s="30"/>
      <c r="F31" s="30"/>
      <c r="G31" s="30"/>
      <c r="H31" s="8"/>
      <c r="I31" s="8"/>
      <c r="J31" s="27"/>
    </row>
    <row r="32" spans="1:10">
      <c r="A32" s="15"/>
      <c r="B32" s="25" t="s">
        <v>37</v>
      </c>
      <c r="C32" s="31">
        <f>C28</f>
        <v>0</v>
      </c>
      <c r="D32" s="25" t="s">
        <v>40</v>
      </c>
      <c r="E32" s="32">
        <f>C29</f>
        <v>0</v>
      </c>
      <c r="F32" s="25" t="s">
        <v>41</v>
      </c>
      <c r="G32" s="33">
        <f>C30</f>
        <v>0</v>
      </c>
      <c r="H32" s="34" t="s">
        <v>43</v>
      </c>
      <c r="I32" s="35">
        <v>2018</v>
      </c>
      <c r="J32" s="30"/>
    </row>
    <row r="33" spans="1:10">
      <c r="A33" s="36"/>
      <c r="B33" s="37" t="s">
        <v>44</v>
      </c>
      <c r="C33" s="38"/>
      <c r="D33" s="37" t="s">
        <v>44</v>
      </c>
      <c r="E33" s="38"/>
      <c r="F33" s="37" t="s">
        <v>44</v>
      </c>
      <c r="G33" s="38"/>
      <c r="H33" s="37" t="s">
        <v>44</v>
      </c>
      <c r="I33" s="38"/>
      <c r="J33" s="30"/>
    </row>
    <row r="34" spans="1:10">
      <c r="A34" s="36"/>
      <c r="B34" s="37" t="s">
        <v>45</v>
      </c>
      <c r="C34" s="38"/>
      <c r="D34" s="37" t="s">
        <v>45</v>
      </c>
      <c r="E34" s="38"/>
      <c r="F34" s="37" t="s">
        <v>45</v>
      </c>
      <c r="G34" s="38"/>
      <c r="H34" s="37" t="s">
        <v>45</v>
      </c>
      <c r="I34" s="38"/>
      <c r="J34" s="30"/>
    </row>
    <row r="35" spans="1:10">
      <c r="A35" s="36"/>
      <c r="B35" s="39" t="s">
        <v>46</v>
      </c>
      <c r="C35" s="38"/>
      <c r="D35" s="39" t="s">
        <v>46</v>
      </c>
      <c r="E35" s="38"/>
      <c r="F35" s="39" t="s">
        <v>46</v>
      </c>
      <c r="G35" s="38"/>
      <c r="H35" s="39" t="s">
        <v>46</v>
      </c>
      <c r="I35" s="40"/>
      <c r="J35" s="30"/>
    </row>
    <row r="36" spans="1:10">
      <c r="A36" s="36"/>
      <c r="B36" s="39" t="s">
        <v>47</v>
      </c>
      <c r="C36" s="38"/>
      <c r="D36" s="39" t="s">
        <v>47</v>
      </c>
      <c r="E36" s="38"/>
      <c r="F36" s="39" t="s">
        <v>47</v>
      </c>
      <c r="G36" s="38"/>
      <c r="H36" s="39" t="s">
        <v>47</v>
      </c>
      <c r="I36" s="38"/>
      <c r="J36" s="30"/>
    </row>
    <row r="37" spans="1:10">
      <c r="A37" s="36"/>
      <c r="B37" s="39" t="s">
        <v>48</v>
      </c>
      <c r="C37" s="38"/>
      <c r="D37" s="39" t="s">
        <v>48</v>
      </c>
      <c r="E37" s="38"/>
      <c r="F37" s="39" t="s">
        <v>48</v>
      </c>
      <c r="G37" s="38"/>
      <c r="H37" s="39" t="s">
        <v>48</v>
      </c>
      <c r="I37" s="38"/>
      <c r="J37" s="30"/>
    </row>
    <row r="38" spans="1:10">
      <c r="A38" s="15"/>
      <c r="B38" s="41" t="s">
        <v>49</v>
      </c>
      <c r="C38" s="42">
        <f>SUM(C33+C34+C35+C36+C37)</f>
        <v>0</v>
      </c>
      <c r="D38" s="43" t="s">
        <v>49</v>
      </c>
      <c r="E38" s="44">
        <f>SUM(E33+E34+E35+E36+E37)</f>
        <v>0</v>
      </c>
      <c r="F38" s="45" t="s">
        <v>49</v>
      </c>
      <c r="G38" s="46">
        <f>SUM(G33+G34+G35+G36+G37)</f>
        <v>0</v>
      </c>
      <c r="H38" s="35" t="s">
        <v>49</v>
      </c>
      <c r="I38" s="47">
        <f>SUM(I33+I34+I35+I36+I37)</f>
        <v>0</v>
      </c>
      <c r="J38" s="30"/>
    </row>
    <row r="39" spans="1:10">
      <c r="A39" s="15"/>
      <c r="B39" s="15"/>
      <c r="C39" s="15"/>
      <c r="D39" s="15"/>
      <c r="E39" s="15"/>
      <c r="F39" s="15"/>
      <c r="G39" s="15"/>
      <c r="H39" s="15"/>
      <c r="I39" s="15"/>
      <c r="J39" s="15"/>
    </row>
  </sheetData>
  <sheetProtection password="C970" sheet="1" objects="1" scenarios="1" selectLockedCells="1"/>
  <mergeCells count="65">
    <mergeCell ref="B26:C26"/>
    <mergeCell ref="E26:F26"/>
    <mergeCell ref="H26:I26"/>
    <mergeCell ref="B27:C27"/>
    <mergeCell ref="D28:F30"/>
    <mergeCell ref="H28:I31"/>
    <mergeCell ref="B31:C31"/>
    <mergeCell ref="B24:C24"/>
    <mergeCell ref="E24:F24"/>
    <mergeCell ref="H24:I24"/>
    <mergeCell ref="B25:C25"/>
    <mergeCell ref="E25:F25"/>
    <mergeCell ref="H25:I25"/>
    <mergeCell ref="B22:C22"/>
    <mergeCell ref="E22:F22"/>
    <mergeCell ref="H22:I22"/>
    <mergeCell ref="B23:C23"/>
    <mergeCell ref="E23:F23"/>
    <mergeCell ref="H23:I23"/>
    <mergeCell ref="B20:C20"/>
    <mergeCell ref="E20:F20"/>
    <mergeCell ref="H20:I20"/>
    <mergeCell ref="B21:C21"/>
    <mergeCell ref="E21:F21"/>
    <mergeCell ref="H21:I21"/>
    <mergeCell ref="B18:C18"/>
    <mergeCell ref="E18:F18"/>
    <mergeCell ref="H18:I18"/>
    <mergeCell ref="B19:C19"/>
    <mergeCell ref="E19:F19"/>
    <mergeCell ref="H19:I19"/>
    <mergeCell ref="H15:I15"/>
    <mergeCell ref="B16:C16"/>
    <mergeCell ref="E16:F16"/>
    <mergeCell ref="H16:I16"/>
    <mergeCell ref="B17:C17"/>
    <mergeCell ref="E17:F17"/>
    <mergeCell ref="H17:I17"/>
    <mergeCell ref="B13:C13"/>
    <mergeCell ref="D13:E13"/>
    <mergeCell ref="F13:G13"/>
    <mergeCell ref="B14:C14"/>
    <mergeCell ref="B15:C15"/>
    <mergeCell ref="E15:F15"/>
    <mergeCell ref="B11:C11"/>
    <mergeCell ref="E11:G11"/>
    <mergeCell ref="B12:C12"/>
    <mergeCell ref="D12:E12"/>
    <mergeCell ref="F12:G12"/>
    <mergeCell ref="B8:E8"/>
    <mergeCell ref="F8:H8"/>
    <mergeCell ref="B9:E9"/>
    <mergeCell ref="F9:H9"/>
    <mergeCell ref="B10:C10"/>
    <mergeCell ref="E10:G10"/>
    <mergeCell ref="B5:C5"/>
    <mergeCell ref="E5:G5"/>
    <mergeCell ref="B6:C6"/>
    <mergeCell ref="E6:G6"/>
    <mergeCell ref="B7:C7"/>
    <mergeCell ref="B2:C2"/>
    <mergeCell ref="B3:D3"/>
    <mergeCell ref="F3:G3"/>
    <mergeCell ref="B4:D4"/>
    <mergeCell ref="F4:G4"/>
  </mergeCells>
  <conditionalFormatting sqref="C28:C30">
    <cfRule type="cellIs" dxfId="0" priority="2" operator="equal">
      <formula>0</formula>
    </cfRule>
  </conditionalFormatting>
  <dataValidations count="4">
    <dataValidation operator="equal" allowBlank="1" showErrorMessage="1" sqref="B14 D14:H14">
      <formula1>0</formula1>
      <formula2>0</formula2>
    </dataValidation>
    <dataValidation type="list" allowBlank="1" showInputMessage="1" showErrorMessage="1" prompt="Cliccare sulla freccia per selezionare" sqref="E16:F16 E18:F18 E20:F20 E22:F22 E24:F24 E26:F26">
      <formula1>Elenchi!$A$2:$A$158</formula1>
      <formula2>0</formula2>
    </dataValidation>
    <dataValidation type="list" allowBlank="1" showInputMessage="1" showErrorMessage="1" prompt="Cliccare sulla freccia per selezionare" sqref="C28:C30">
      <formula1>Elenchi!$B$2:$B$7</formula1>
      <formula2>0</formula2>
    </dataValidation>
    <dataValidation type="list" allowBlank="1" showInputMessage="1" showErrorMessage="1" prompt="Cliccare sulla freccia per selezionare" sqref="B16:C16 B18:C18 B20:C20 B22:C22 B24:C24 B26:C26">
      <formula1>R.L.S.!$B$2:$B$57</formula1>
      <formula2>0</formula2>
    </dataValidation>
  </dataValidations>
  <pageMargins left="0.78749999999999998" right="0.78749999999999998" top="0.65902777777777799" bottom="0.65902777777777799" header="0.39374999999999999" footer="0.39374999999999999"/>
  <pageSetup paperSize="77" firstPageNumber="0" orientation="landscape" horizontalDpi="300" verticalDpi="300"/>
  <headerFooter>
    <oddHeader>&amp;C&amp;"Times New Roman,Normale"&amp;12&amp;A</oddHeader>
    <oddFooter>&amp;C&amp;"Times New Roman,Normale"&amp;12Pagina &amp;P</oddFooter>
  </headerFooter>
</worksheet>
</file>

<file path=xl/worksheets/sheet10.xml><?xml version="1.0" encoding="utf-8"?>
<worksheet xmlns="http://schemas.openxmlformats.org/spreadsheetml/2006/main" xmlns:r="http://schemas.openxmlformats.org/officeDocument/2006/relationships">
  <sheetPr>
    <pageSetUpPr fitToPage="1"/>
  </sheetPr>
  <dimension ref="A1:K45"/>
  <sheetViews>
    <sheetView zoomScale="90" zoomScaleNormal="90" workbookViewId="0">
      <selection activeCell="A2" sqref="A2"/>
    </sheetView>
  </sheetViews>
  <sheetFormatPr defaultColWidth="12.7109375" defaultRowHeight="12.75"/>
  <cols>
    <col min="1" max="1" width="43.140625" customWidth="1"/>
    <col min="3" max="3" width="12.85546875" customWidth="1"/>
    <col min="4" max="4" width="26" customWidth="1"/>
    <col min="5" max="5" width="13.28515625" customWidth="1"/>
  </cols>
  <sheetData>
    <row r="1" spans="1:5" ht="18">
      <c r="A1" s="171"/>
      <c r="B1" s="171"/>
      <c r="C1" s="171"/>
      <c r="D1" s="171"/>
      <c r="E1" s="171"/>
    </row>
    <row r="2" spans="1:5" ht="18">
      <c r="A2" s="277"/>
      <c r="B2" s="277"/>
      <c r="C2" s="277"/>
      <c r="D2" s="277"/>
      <c r="E2" s="277"/>
    </row>
    <row r="3" spans="1:5" ht="18">
      <c r="A3" s="277" t="s">
        <v>139</v>
      </c>
      <c r="B3" s="277"/>
      <c r="C3" s="277"/>
      <c r="D3" s="277"/>
      <c r="E3" s="277"/>
    </row>
    <row r="4" spans="1:5" ht="14.25">
      <c r="A4" s="278" t="s">
        <v>140</v>
      </c>
      <c r="B4" s="278"/>
      <c r="C4" s="278"/>
      <c r="D4" s="278"/>
      <c r="E4" s="278"/>
    </row>
    <row r="5" spans="1:5" ht="15">
      <c r="A5" s="279"/>
      <c r="B5" s="279"/>
      <c r="C5" s="279"/>
      <c r="D5" s="279"/>
      <c r="E5" s="279"/>
    </row>
    <row r="6" spans="1:5">
      <c r="A6" s="172" t="s">
        <v>141</v>
      </c>
      <c r="B6" s="172" t="s">
        <v>142</v>
      </c>
      <c r="C6" s="280" t="s">
        <v>2</v>
      </c>
      <c r="D6" s="280"/>
      <c r="E6" s="172" t="s">
        <v>143</v>
      </c>
    </row>
    <row r="7" spans="1:5">
      <c r="A7" s="127">
        <f>'DATI AZIENDA'!B4</f>
        <v>0</v>
      </c>
      <c r="B7" s="173"/>
      <c r="C7" s="5">
        <f>'DATI AZIENDA'!F4</f>
        <v>0</v>
      </c>
      <c r="D7" s="5"/>
      <c r="E7" s="127">
        <f>'DATI AZIENDA'!H4</f>
        <v>0</v>
      </c>
    </row>
    <row r="8" spans="1:5">
      <c r="A8" s="172" t="s">
        <v>144</v>
      </c>
      <c r="B8" s="172" t="s">
        <v>8</v>
      </c>
      <c r="C8" s="280" t="s">
        <v>145</v>
      </c>
      <c r="D8" s="280"/>
      <c r="E8" s="172" t="s">
        <v>143</v>
      </c>
    </row>
    <row r="9" spans="1:5">
      <c r="A9" s="127">
        <f>'DATI AZIENDA'!B6</f>
        <v>0</v>
      </c>
      <c r="B9" s="127">
        <f>'DATI AZIENDA'!D6</f>
        <v>0</v>
      </c>
      <c r="C9" s="5">
        <f>'DATI AZIENDA'!E6</f>
        <v>0</v>
      </c>
      <c r="D9" s="5"/>
      <c r="E9" s="127">
        <f>'DATI AZIENDA'!H6</f>
        <v>0</v>
      </c>
    </row>
    <row r="10" spans="1:5">
      <c r="A10" s="281"/>
      <c r="B10" s="281"/>
      <c r="C10" s="281"/>
      <c r="D10" s="281"/>
      <c r="E10" s="281"/>
    </row>
    <row r="11" spans="1:5">
      <c r="A11" s="282" t="s">
        <v>146</v>
      </c>
      <c r="B11" s="282"/>
      <c r="C11" s="282"/>
      <c r="D11" s="282"/>
      <c r="E11" s="282"/>
    </row>
    <row r="12" spans="1:5">
      <c r="A12" s="282"/>
      <c r="B12" s="282"/>
      <c r="C12" s="282"/>
      <c r="D12" s="282"/>
      <c r="E12" s="282"/>
    </row>
    <row r="13" spans="1:5" s="174" customFormat="1">
      <c r="A13" s="280" t="s">
        <v>11</v>
      </c>
      <c r="B13" s="280"/>
      <c r="C13" s="280"/>
      <c r="D13" s="280" t="s">
        <v>147</v>
      </c>
      <c r="E13" s="280"/>
    </row>
    <row r="14" spans="1:5">
      <c r="A14" s="5">
        <f>'DATI AZIENDA'!B9</f>
        <v>0</v>
      </c>
      <c r="B14" s="5"/>
      <c r="C14" s="5"/>
      <c r="D14" s="5">
        <f>'DATI AZIENDA'!F9</f>
        <v>0</v>
      </c>
      <c r="E14" s="5"/>
    </row>
    <row r="15" spans="1:5">
      <c r="A15" s="172" t="s">
        <v>148</v>
      </c>
      <c r="B15" s="172" t="s">
        <v>8</v>
      </c>
      <c r="C15" s="280" t="s">
        <v>145</v>
      </c>
      <c r="D15" s="280"/>
      <c r="E15" s="172" t="s">
        <v>5</v>
      </c>
    </row>
    <row r="16" spans="1:5">
      <c r="A16" s="127">
        <f>'DATI AZIENDA'!B11</f>
        <v>0</v>
      </c>
      <c r="B16" s="175">
        <f>'DATI AZIENDA'!D11</f>
        <v>0</v>
      </c>
      <c r="C16" s="5">
        <f>'DATI AZIENDA'!E11</f>
        <v>0</v>
      </c>
      <c r="D16" s="5"/>
      <c r="E16" s="127">
        <f>'DATI AZIENDA'!H11</f>
        <v>0</v>
      </c>
    </row>
    <row r="17" spans="1:11">
      <c r="A17" s="172" t="s">
        <v>149</v>
      </c>
      <c r="B17" s="280" t="s">
        <v>16</v>
      </c>
      <c r="C17" s="280"/>
      <c r="D17" s="172" t="s">
        <v>150</v>
      </c>
      <c r="E17" s="172" t="s">
        <v>151</v>
      </c>
    </row>
    <row r="18" spans="1:11">
      <c r="A18" s="127">
        <f>'DATI AZIENDA'!B13</f>
        <v>0</v>
      </c>
      <c r="B18" s="5">
        <f>'DATI AZIENDA'!D13</f>
        <v>0</v>
      </c>
      <c r="C18" s="5"/>
      <c r="D18" s="50">
        <f>'DATI AZIENDA'!F13</f>
        <v>0</v>
      </c>
      <c r="E18" s="127">
        <f>'DATI AZIENDA'!H13</f>
        <v>0</v>
      </c>
    </row>
    <row r="19" spans="1:11" ht="8.4499999999999993" customHeight="1">
      <c r="A19" s="281"/>
      <c r="B19" s="281"/>
      <c r="C19" s="281"/>
      <c r="D19" s="281"/>
      <c r="E19" s="281"/>
    </row>
    <row r="20" spans="1:11" ht="48.2" customHeight="1">
      <c r="A20" s="283" t="s">
        <v>152</v>
      </c>
      <c r="B20" s="283"/>
      <c r="C20" s="283"/>
      <c r="D20" s="283"/>
      <c r="E20" s="283"/>
      <c r="G20" s="284"/>
      <c r="H20" s="284"/>
      <c r="I20" s="284"/>
      <c r="J20" s="284"/>
      <c r="K20" s="284"/>
    </row>
    <row r="21" spans="1:11">
      <c r="A21" s="285" t="s">
        <v>153</v>
      </c>
      <c r="B21" s="285"/>
      <c r="C21" s="285"/>
      <c r="D21" s="285"/>
      <c r="E21" s="285"/>
    </row>
    <row r="22" spans="1:11">
      <c r="A22" s="286" t="s">
        <v>154</v>
      </c>
      <c r="B22" s="286"/>
      <c r="C22" s="286"/>
      <c r="D22" s="286"/>
      <c r="E22" s="286"/>
    </row>
    <row r="23" spans="1:11" ht="17.100000000000001" customHeight="1">
      <c r="A23" s="287" t="s">
        <v>155</v>
      </c>
      <c r="B23" s="287"/>
      <c r="C23" s="287"/>
      <c r="D23" s="287"/>
      <c r="E23" s="287"/>
    </row>
    <row r="24" spans="1:11" ht="2.85" customHeight="1">
      <c r="A24" s="288"/>
      <c r="B24" s="288"/>
      <c r="C24" s="288"/>
      <c r="D24" s="288"/>
      <c r="E24" s="288"/>
    </row>
    <row r="25" spans="1:11" ht="22.7" customHeight="1">
      <c r="A25" s="283" t="s">
        <v>156</v>
      </c>
      <c r="B25" s="283"/>
      <c r="C25" s="283"/>
      <c r="D25" s="283"/>
      <c r="E25" s="283"/>
    </row>
    <row r="26" spans="1:11" ht="14.1" customHeight="1">
      <c r="A26" s="289"/>
      <c r="B26" s="289"/>
      <c r="C26" s="289"/>
      <c r="D26" s="289"/>
      <c r="E26" s="289"/>
    </row>
    <row r="27" spans="1:11" s="174" customFormat="1">
      <c r="A27" s="172" t="s">
        <v>157</v>
      </c>
      <c r="B27" s="172" t="s">
        <v>158</v>
      </c>
      <c r="C27" s="172" t="s">
        <v>159</v>
      </c>
      <c r="D27" s="172" t="s">
        <v>160</v>
      </c>
      <c r="E27" s="172" t="s">
        <v>161</v>
      </c>
    </row>
    <row r="28" spans="1:11">
      <c r="A28" s="177">
        <f>RIEPILOGO!B4</f>
        <v>0</v>
      </c>
      <c r="B28" s="178">
        <f>RIEPILOGO!D4</f>
        <v>0</v>
      </c>
      <c r="C28" s="178">
        <f>RIEPILOGO!E4</f>
        <v>0</v>
      </c>
      <c r="D28" s="179">
        <f>RIEPILOGO!F4</f>
        <v>0</v>
      </c>
      <c r="E28" s="180" t="str">
        <f>RIEPILOGO!G4</f>
        <v xml:space="preserve"> </v>
      </c>
    </row>
    <row r="29" spans="1:11">
      <c r="A29" s="181">
        <f>RIEPILOGO!B5</f>
        <v>0</v>
      </c>
      <c r="B29" s="178">
        <f>RIEPILOGO!D5</f>
        <v>0</v>
      </c>
      <c r="C29" s="178">
        <f>RIEPILOGO!E5</f>
        <v>0</v>
      </c>
      <c r="D29" s="179">
        <f>RIEPILOGO!F5</f>
        <v>0</v>
      </c>
      <c r="E29" s="180" t="str">
        <f>RIEPILOGO!G5</f>
        <v xml:space="preserve"> </v>
      </c>
    </row>
    <row r="30" spans="1:11">
      <c r="A30" s="181">
        <f>RIEPILOGO!B6</f>
        <v>0</v>
      </c>
      <c r="B30" s="178">
        <f>RIEPILOGO!D6</f>
        <v>0</v>
      </c>
      <c r="C30" s="178">
        <f>RIEPILOGO!E6</f>
        <v>0</v>
      </c>
      <c r="D30" s="179">
        <f>RIEPILOGO!F6</f>
        <v>0</v>
      </c>
      <c r="E30" s="180" t="str">
        <f>RIEPILOGO!G6</f>
        <v xml:space="preserve"> </v>
      </c>
    </row>
    <row r="31" spans="1:11">
      <c r="A31" s="181">
        <f>RIEPILOGO!B7</f>
        <v>0</v>
      </c>
      <c r="B31" s="178">
        <f>RIEPILOGO!D7</f>
        <v>0</v>
      </c>
      <c r="C31" s="178">
        <f>RIEPILOGO!E7</f>
        <v>0</v>
      </c>
      <c r="D31" s="179">
        <f>RIEPILOGO!F7</f>
        <v>0</v>
      </c>
      <c r="E31" s="180" t="str">
        <f>RIEPILOGO!G7</f>
        <v xml:space="preserve"> </v>
      </c>
    </row>
    <row r="32" spans="1:11">
      <c r="A32" s="181">
        <f>RIEPILOGO!B8</f>
        <v>0</v>
      </c>
      <c r="B32" s="178">
        <f>RIEPILOGO!D8</f>
        <v>0</v>
      </c>
      <c r="C32" s="178">
        <f>RIEPILOGO!E8</f>
        <v>0</v>
      </c>
      <c r="D32" s="179">
        <f>RIEPILOGO!F8</f>
        <v>0</v>
      </c>
      <c r="E32" s="180" t="str">
        <f>RIEPILOGO!G8</f>
        <v xml:space="preserve"> </v>
      </c>
    </row>
    <row r="33" spans="1:5">
      <c r="A33" s="181">
        <f>RIEPILOGO!B9</f>
        <v>0</v>
      </c>
      <c r="B33" s="178">
        <f>RIEPILOGO!D9</f>
        <v>0</v>
      </c>
      <c r="C33" s="178">
        <f>RIEPILOGO!E9</f>
        <v>0</v>
      </c>
      <c r="D33" s="179">
        <f>RIEPILOGO!F9</f>
        <v>0</v>
      </c>
      <c r="E33" s="182" t="str">
        <f>RIEPILOGO!G9</f>
        <v xml:space="preserve"> </v>
      </c>
    </row>
    <row r="34" spans="1:5">
      <c r="A34" s="181" t="str">
        <f>RIEPILOGO!B10</f>
        <v xml:space="preserve">Incremento costi conseguenza diretta calamità naturale </v>
      </c>
      <c r="B34" s="178">
        <f>RIEPILOGO!D10</f>
        <v>0</v>
      </c>
      <c r="C34" s="178">
        <f>RIEPILOGO!E10</f>
        <v>0</v>
      </c>
      <c r="D34" s="179">
        <f>RIEPILOGO!F10</f>
        <v>0</v>
      </c>
      <c r="E34" s="180"/>
    </row>
    <row r="35" spans="1:5">
      <c r="A35" s="181" t="str">
        <f>RIEPILOGO!B11</f>
        <v>TOTALI</v>
      </c>
      <c r="B35" s="178">
        <f>RIEPILOGO!D11</f>
        <v>0</v>
      </c>
      <c r="C35" s="178">
        <f>RIEPILOGO!E11</f>
        <v>0</v>
      </c>
      <c r="D35" s="179">
        <f>RIEPILOGO!F11</f>
        <v>0</v>
      </c>
      <c r="E35" s="180"/>
    </row>
    <row r="36" spans="1:5">
      <c r="A36" s="183"/>
      <c r="B36" s="183"/>
      <c r="C36" s="183"/>
      <c r="D36" s="183"/>
      <c r="E36" s="183"/>
    </row>
    <row r="37" spans="1:5">
      <c r="A37" s="183"/>
      <c r="B37" s="183"/>
      <c r="C37" s="183"/>
      <c r="D37" s="183"/>
      <c r="E37" s="183"/>
    </row>
    <row r="38" spans="1:5">
      <c r="A38" s="184" t="s">
        <v>162</v>
      </c>
      <c r="B38" s="290" t="s">
        <v>163</v>
      </c>
      <c r="C38" s="290"/>
      <c r="D38" s="281" t="s">
        <v>164</v>
      </c>
      <c r="E38" s="281"/>
    </row>
    <row r="39" spans="1:5" ht="24" customHeight="1">
      <c r="A39" s="185"/>
      <c r="B39" s="291"/>
      <c r="C39" s="291"/>
      <c r="D39" s="292" t="s">
        <v>165</v>
      </c>
      <c r="E39" s="292"/>
    </row>
    <row r="40" spans="1:5">
      <c r="A40" s="183"/>
      <c r="B40" s="183"/>
      <c r="C40" s="183"/>
      <c r="D40" s="183"/>
      <c r="E40" s="183"/>
    </row>
    <row r="41" spans="1:5" ht="56.25" customHeight="1">
      <c r="A41" s="293" t="s">
        <v>166</v>
      </c>
      <c r="B41" s="293"/>
      <c r="C41" s="293"/>
      <c r="D41" s="293"/>
      <c r="E41" s="293"/>
    </row>
    <row r="42" spans="1:5">
      <c r="A42" s="294" t="s">
        <v>167</v>
      </c>
      <c r="B42" s="294"/>
      <c r="C42" s="294"/>
      <c r="D42" s="294"/>
      <c r="E42" s="294"/>
    </row>
    <row r="43" spans="1:5">
      <c r="A43" s="183"/>
      <c r="B43" s="183"/>
      <c r="C43" s="183"/>
      <c r="D43" s="183"/>
      <c r="E43" s="183"/>
    </row>
    <row r="44" spans="1:5">
      <c r="A44" s="183"/>
      <c r="B44" s="183"/>
      <c r="C44" s="183"/>
      <c r="D44" s="183"/>
      <c r="E44" s="183"/>
    </row>
    <row r="45" spans="1:5">
      <c r="A45" s="183"/>
      <c r="B45" s="183"/>
      <c r="C45" s="183"/>
      <c r="D45" s="183"/>
      <c r="E45" s="183"/>
    </row>
  </sheetData>
  <sheetProtection password="C970" sheet="1" objects="1" scenarios="1" selectLockedCells="1"/>
  <mergeCells count="34">
    <mergeCell ref="B39:C39"/>
    <mergeCell ref="D39:E39"/>
    <mergeCell ref="A41:E41"/>
    <mergeCell ref="A42:E42"/>
    <mergeCell ref="A24:E24"/>
    <mergeCell ref="A25:E25"/>
    <mergeCell ref="A26:E26"/>
    <mergeCell ref="B38:C38"/>
    <mergeCell ref="D38:E38"/>
    <mergeCell ref="A20:E20"/>
    <mergeCell ref="G20:K20"/>
    <mergeCell ref="A21:E21"/>
    <mergeCell ref="A22:E22"/>
    <mergeCell ref="A23:E23"/>
    <mergeCell ref="C15:D15"/>
    <mergeCell ref="C16:D16"/>
    <mergeCell ref="B17:C17"/>
    <mergeCell ref="B18:C18"/>
    <mergeCell ref="A19:E19"/>
    <mergeCell ref="A12:E12"/>
    <mergeCell ref="A13:C13"/>
    <mergeCell ref="D13:E13"/>
    <mergeCell ref="A14:C14"/>
    <mergeCell ref="D14:E14"/>
    <mergeCell ref="C7:D7"/>
    <mergeCell ref="C8:D8"/>
    <mergeCell ref="C9:D9"/>
    <mergeCell ref="A10:E10"/>
    <mergeCell ref="A11:E11"/>
    <mergeCell ref="A2:E2"/>
    <mergeCell ref="A3:E3"/>
    <mergeCell ref="A4:E4"/>
    <mergeCell ref="A5:E5"/>
    <mergeCell ref="C6:D6"/>
  </mergeCells>
  <dataValidations count="1">
    <dataValidation type="list" allowBlank="1" showInputMessage="1" showErrorMessage="1" prompt="Cliccare sulla freccia per selezionare" sqref="A23:E23">
      <formula1>Elenchi!$D$2:$D$5</formula1>
      <formula2>0</formula2>
    </dataValidation>
  </dataValidations>
  <pageMargins left="0.59027777777777801" right="0.59027777777777801" top="0.89513888888888904" bottom="0.89513888888888904" header="0.62986111111111098" footer="0.62986111111111098"/>
  <pageSetup paperSize="9" firstPageNumber="0" orientation="portrait" horizontalDpi="300" verticalDpi="300"/>
  <headerFooter>
    <oddHeader>&amp;C&amp;"Times New Roman,Normale"&amp;12&amp;A</oddHeader>
    <oddFooter>&amp;C&amp;"Times New Roman,Normale"&amp;12Pagina &amp;P</oddFooter>
  </headerFooter>
</worksheet>
</file>

<file path=xl/worksheets/sheet11.xml><?xml version="1.0" encoding="utf-8"?>
<worksheet xmlns="http://schemas.openxmlformats.org/spreadsheetml/2006/main" xmlns:r="http://schemas.openxmlformats.org/officeDocument/2006/relationships">
  <dimension ref="A1:D81"/>
  <sheetViews>
    <sheetView zoomScale="90" zoomScaleNormal="90" workbookViewId="0"/>
  </sheetViews>
  <sheetFormatPr defaultColWidth="12.7109375" defaultRowHeight="12.75"/>
  <cols>
    <col min="2" max="2" width="46" customWidth="1"/>
  </cols>
  <sheetData>
    <row r="1" spans="1:4" ht="17.100000000000001" customHeight="1">
      <c r="A1" s="186" t="s">
        <v>168</v>
      </c>
      <c r="B1" s="186" t="s">
        <v>169</v>
      </c>
      <c r="C1" s="186" t="s">
        <v>170</v>
      </c>
      <c r="D1" s="187" t="s">
        <v>171</v>
      </c>
    </row>
    <row r="2" spans="1:4" ht="17.100000000000001" customHeight="1">
      <c r="A2" s="188"/>
      <c r="B2" s="188"/>
      <c r="C2" s="188"/>
      <c r="D2" s="189"/>
    </row>
    <row r="3" spans="1:4" ht="17.100000000000001" customHeight="1">
      <c r="A3" s="190" t="s">
        <v>172</v>
      </c>
      <c r="B3" s="190" t="s">
        <v>173</v>
      </c>
      <c r="C3" s="191" t="s">
        <v>79</v>
      </c>
      <c r="D3" s="192">
        <v>519</v>
      </c>
    </row>
    <row r="4" spans="1:4" ht="17.100000000000001" customHeight="1">
      <c r="A4" s="190" t="s">
        <v>174</v>
      </c>
      <c r="B4" s="190" t="s">
        <v>175</v>
      </c>
      <c r="C4" s="191" t="s">
        <v>79</v>
      </c>
      <c r="D4" s="192">
        <v>641</v>
      </c>
    </row>
    <row r="5" spans="1:4" ht="17.100000000000001" customHeight="1">
      <c r="A5" s="190" t="s">
        <v>176</v>
      </c>
      <c r="B5" s="190" t="s">
        <v>177</v>
      </c>
      <c r="C5" s="191" t="s">
        <v>79</v>
      </c>
      <c r="D5" s="192">
        <v>303</v>
      </c>
    </row>
    <row r="6" spans="1:4" ht="17.100000000000001" customHeight="1">
      <c r="A6" s="190" t="s">
        <v>178</v>
      </c>
      <c r="B6" s="190" t="s">
        <v>179</v>
      </c>
      <c r="C6" s="191" t="s">
        <v>79</v>
      </c>
      <c r="D6" s="192">
        <v>414</v>
      </c>
    </row>
    <row r="7" spans="1:4" ht="17.100000000000001" customHeight="1">
      <c r="A7" s="190" t="s">
        <v>180</v>
      </c>
      <c r="B7" s="190" t="s">
        <v>181</v>
      </c>
      <c r="C7" s="191" t="s">
        <v>79</v>
      </c>
      <c r="D7" s="192">
        <v>418</v>
      </c>
    </row>
    <row r="8" spans="1:4" ht="17.100000000000001" customHeight="1">
      <c r="A8" s="190" t="s">
        <v>182</v>
      </c>
      <c r="B8" s="190" t="s">
        <v>183</v>
      </c>
      <c r="C8" s="191" t="s">
        <v>79</v>
      </c>
      <c r="D8" s="192">
        <v>1326</v>
      </c>
    </row>
    <row r="9" spans="1:4" ht="17.100000000000001" customHeight="1">
      <c r="A9" s="190" t="s">
        <v>184</v>
      </c>
      <c r="B9" s="190" t="s">
        <v>185</v>
      </c>
      <c r="C9" s="191" t="s">
        <v>79</v>
      </c>
      <c r="D9" s="192">
        <v>1773</v>
      </c>
    </row>
    <row r="10" spans="1:4" ht="17.100000000000001" customHeight="1">
      <c r="A10" s="190" t="s">
        <v>186</v>
      </c>
      <c r="B10" s="190" t="s">
        <v>187</v>
      </c>
      <c r="C10" s="191" t="s">
        <v>79</v>
      </c>
      <c r="D10" s="192">
        <v>1274</v>
      </c>
    </row>
    <row r="11" spans="1:4" ht="17.100000000000001" customHeight="1">
      <c r="A11" s="190" t="s">
        <v>188</v>
      </c>
      <c r="B11" s="190" t="s">
        <v>189</v>
      </c>
      <c r="C11" s="191" t="s">
        <v>79</v>
      </c>
      <c r="D11" s="192">
        <v>928</v>
      </c>
    </row>
    <row r="12" spans="1:4" ht="17.100000000000001" customHeight="1">
      <c r="A12" s="190" t="s">
        <v>190</v>
      </c>
      <c r="B12" s="190" t="s">
        <v>191</v>
      </c>
      <c r="C12" s="191" t="s">
        <v>79</v>
      </c>
      <c r="D12" s="192">
        <v>783</v>
      </c>
    </row>
    <row r="13" spans="1:4" ht="17.100000000000001" customHeight="1">
      <c r="A13" s="190" t="s">
        <v>192</v>
      </c>
      <c r="B13" s="190" t="s">
        <v>193</v>
      </c>
      <c r="C13" s="191" t="s">
        <v>79</v>
      </c>
      <c r="D13" s="192">
        <v>1073</v>
      </c>
    </row>
    <row r="14" spans="1:4" ht="17.100000000000001" customHeight="1">
      <c r="A14" s="190" t="s">
        <v>194</v>
      </c>
      <c r="B14" s="190" t="s">
        <v>195</v>
      </c>
      <c r="C14" s="191" t="s">
        <v>79</v>
      </c>
      <c r="D14" s="192">
        <v>8500</v>
      </c>
    </row>
    <row r="15" spans="1:4" ht="17.100000000000001" customHeight="1">
      <c r="A15" s="190" t="s">
        <v>196</v>
      </c>
      <c r="B15" s="190" t="s">
        <v>197</v>
      </c>
      <c r="C15" s="191" t="s">
        <v>79</v>
      </c>
      <c r="D15" s="192">
        <v>2829</v>
      </c>
    </row>
    <row r="16" spans="1:4" ht="17.100000000000001" customHeight="1">
      <c r="A16" s="190" t="s">
        <v>198</v>
      </c>
      <c r="B16" s="193" t="s">
        <v>199</v>
      </c>
      <c r="C16" s="191" t="s">
        <v>79</v>
      </c>
      <c r="D16" s="192">
        <v>1663</v>
      </c>
    </row>
    <row r="17" spans="1:4" ht="17.100000000000001" customHeight="1">
      <c r="A17" s="190" t="s">
        <v>200</v>
      </c>
      <c r="B17" s="190" t="s">
        <v>201</v>
      </c>
      <c r="C17" s="191" t="s">
        <v>79</v>
      </c>
      <c r="D17" s="192">
        <v>6969</v>
      </c>
    </row>
    <row r="18" spans="1:4" ht="17.100000000000001" customHeight="1">
      <c r="A18" s="190" t="s">
        <v>202</v>
      </c>
      <c r="B18" s="190" t="s">
        <v>203</v>
      </c>
      <c r="C18" s="191" t="s">
        <v>79</v>
      </c>
      <c r="D18" s="192">
        <v>13600</v>
      </c>
    </row>
    <row r="19" spans="1:4" ht="17.100000000000001" customHeight="1">
      <c r="A19" s="190" t="s">
        <v>204</v>
      </c>
      <c r="B19" s="190" t="s">
        <v>205</v>
      </c>
      <c r="C19" s="191" t="s">
        <v>79</v>
      </c>
      <c r="D19" s="192">
        <v>439</v>
      </c>
    </row>
    <row r="20" spans="1:4" ht="17.100000000000001" customHeight="1">
      <c r="A20" s="190" t="s">
        <v>206</v>
      </c>
      <c r="B20" s="190" t="s">
        <v>207</v>
      </c>
      <c r="C20" s="191" t="s">
        <v>79</v>
      </c>
      <c r="D20" s="192">
        <v>378</v>
      </c>
    </row>
    <row r="21" spans="1:4" ht="17.100000000000001" customHeight="1">
      <c r="A21" s="190" t="s">
        <v>208</v>
      </c>
      <c r="B21" s="190" t="s">
        <v>209</v>
      </c>
      <c r="C21" s="191" t="s">
        <v>79</v>
      </c>
      <c r="D21" s="192">
        <v>777</v>
      </c>
    </row>
    <row r="22" spans="1:4" ht="17.100000000000001" customHeight="1">
      <c r="A22" s="190" t="s">
        <v>210</v>
      </c>
      <c r="B22" s="190" t="s">
        <v>211</v>
      </c>
      <c r="C22" s="191" t="s">
        <v>79</v>
      </c>
      <c r="D22" s="192">
        <v>1977</v>
      </c>
    </row>
    <row r="23" spans="1:4" ht="17.100000000000001" customHeight="1">
      <c r="A23" s="190" t="s">
        <v>212</v>
      </c>
      <c r="B23" s="190" t="s">
        <v>213</v>
      </c>
      <c r="C23" s="191" t="s">
        <v>79</v>
      </c>
      <c r="D23" s="192">
        <v>3196</v>
      </c>
    </row>
    <row r="24" spans="1:4" ht="17.100000000000001" customHeight="1">
      <c r="A24" s="190" t="s">
        <v>214</v>
      </c>
      <c r="B24" s="190" t="s">
        <v>215</v>
      </c>
      <c r="C24" s="191" t="s">
        <v>79</v>
      </c>
      <c r="D24" s="192">
        <v>1135</v>
      </c>
    </row>
    <row r="25" spans="1:4" ht="17.100000000000001" customHeight="1">
      <c r="A25" s="190" t="s">
        <v>216</v>
      </c>
      <c r="B25" s="190" t="s">
        <v>217</v>
      </c>
      <c r="C25" s="191" t="s">
        <v>79</v>
      </c>
      <c r="D25" s="192">
        <v>734</v>
      </c>
    </row>
    <row r="26" spans="1:4" ht="17.100000000000001" customHeight="1">
      <c r="A26" s="190" t="s">
        <v>218</v>
      </c>
      <c r="B26" s="190" t="s">
        <v>219</v>
      </c>
      <c r="C26" s="191" t="s">
        <v>79</v>
      </c>
      <c r="D26" s="192">
        <v>1135</v>
      </c>
    </row>
    <row r="27" spans="1:4" ht="17.100000000000001" customHeight="1">
      <c r="A27" s="190" t="s">
        <v>220</v>
      </c>
      <c r="B27" s="190" t="s">
        <v>221</v>
      </c>
      <c r="C27" s="191" t="s">
        <v>79</v>
      </c>
      <c r="D27" s="192">
        <v>20000</v>
      </c>
    </row>
    <row r="28" spans="1:4" ht="17.100000000000001" customHeight="1">
      <c r="A28" s="190" t="s">
        <v>222</v>
      </c>
      <c r="B28" s="190" t="s">
        <v>223</v>
      </c>
      <c r="C28" s="191" t="s">
        <v>79</v>
      </c>
      <c r="D28" s="192">
        <v>1200</v>
      </c>
    </row>
    <row r="29" spans="1:4" ht="17.100000000000001" customHeight="1">
      <c r="A29" s="190" t="s">
        <v>224</v>
      </c>
      <c r="B29" s="190" t="s">
        <v>225</v>
      </c>
      <c r="C29" s="191" t="s">
        <v>79</v>
      </c>
      <c r="D29" s="192">
        <v>7359</v>
      </c>
    </row>
    <row r="30" spans="1:4" ht="17.100000000000001" customHeight="1">
      <c r="A30" s="190" t="s">
        <v>226</v>
      </c>
      <c r="B30" s="190" t="s">
        <v>227</v>
      </c>
      <c r="C30" s="191" t="s">
        <v>79</v>
      </c>
      <c r="D30" s="192">
        <v>10245</v>
      </c>
    </row>
    <row r="31" spans="1:4" ht="17.100000000000001" customHeight="1">
      <c r="A31" s="190" t="s">
        <v>228</v>
      </c>
      <c r="B31" s="190" t="s">
        <v>229</v>
      </c>
      <c r="C31" s="191" t="s">
        <v>79</v>
      </c>
      <c r="D31" s="192">
        <v>29662</v>
      </c>
    </row>
    <row r="32" spans="1:4" ht="17.100000000000001" customHeight="1">
      <c r="A32" s="190" t="s">
        <v>230</v>
      </c>
      <c r="B32" s="190" t="s">
        <v>231</v>
      </c>
      <c r="C32" s="191" t="s">
        <v>79</v>
      </c>
      <c r="D32" s="192">
        <v>28000</v>
      </c>
    </row>
    <row r="33" spans="1:4" ht="17.100000000000001" customHeight="1">
      <c r="A33" s="190" t="s">
        <v>232</v>
      </c>
      <c r="B33" s="190" t="s">
        <v>233</v>
      </c>
      <c r="C33" s="191" t="s">
        <v>79</v>
      </c>
      <c r="D33" s="192">
        <v>151300</v>
      </c>
    </row>
    <row r="34" spans="1:4" ht="17.100000000000001" customHeight="1">
      <c r="A34" s="190" t="s">
        <v>234</v>
      </c>
      <c r="B34" s="193" t="s">
        <v>235</v>
      </c>
      <c r="C34" s="191" t="s">
        <v>79</v>
      </c>
      <c r="D34" s="192">
        <v>435</v>
      </c>
    </row>
    <row r="35" spans="1:4" ht="17.100000000000001" customHeight="1">
      <c r="A35" s="190" t="s">
        <v>236</v>
      </c>
      <c r="B35" s="193" t="s">
        <v>237</v>
      </c>
      <c r="C35" s="191" t="s">
        <v>79</v>
      </c>
      <c r="D35" s="192">
        <v>1019</v>
      </c>
    </row>
    <row r="36" spans="1:4" ht="17.100000000000001" customHeight="1">
      <c r="A36" s="190" t="s">
        <v>238</v>
      </c>
      <c r="B36" s="193" t="s">
        <v>239</v>
      </c>
      <c r="C36" s="191" t="s">
        <v>79</v>
      </c>
      <c r="D36" s="192">
        <v>540</v>
      </c>
    </row>
    <row r="37" spans="1:4" ht="17.100000000000001" customHeight="1">
      <c r="A37" s="190" t="s">
        <v>240</v>
      </c>
      <c r="B37" s="193" t="s">
        <v>241</v>
      </c>
      <c r="C37" s="191" t="s">
        <v>79</v>
      </c>
      <c r="D37" s="192">
        <v>676</v>
      </c>
    </row>
    <row r="38" spans="1:4" ht="17.100000000000001" customHeight="1">
      <c r="A38" s="190" t="s">
        <v>242</v>
      </c>
      <c r="B38" s="193" t="s">
        <v>243</v>
      </c>
      <c r="C38" s="191" t="s">
        <v>79</v>
      </c>
      <c r="D38" s="192">
        <v>6000</v>
      </c>
    </row>
    <row r="39" spans="1:4" ht="17.100000000000001" customHeight="1">
      <c r="A39" s="190" t="s">
        <v>244</v>
      </c>
      <c r="B39" s="193" t="s">
        <v>245</v>
      </c>
      <c r="C39" s="191" t="s">
        <v>79</v>
      </c>
      <c r="D39" s="192">
        <v>525</v>
      </c>
    </row>
    <row r="40" spans="1:4" ht="17.100000000000001" customHeight="1">
      <c r="A40" s="190" t="s">
        <v>246</v>
      </c>
      <c r="B40" s="193" t="s">
        <v>247</v>
      </c>
      <c r="C40" s="191" t="s">
        <v>79</v>
      </c>
      <c r="D40" s="192">
        <v>0</v>
      </c>
    </row>
    <row r="41" spans="1:4" ht="17.100000000000001" customHeight="1">
      <c r="A41" s="190" t="s">
        <v>248</v>
      </c>
      <c r="B41" s="193" t="s">
        <v>249</v>
      </c>
      <c r="C41" s="191" t="s">
        <v>79</v>
      </c>
      <c r="D41" s="192">
        <v>557</v>
      </c>
    </row>
    <row r="42" spans="1:4" ht="17.100000000000001" customHeight="1">
      <c r="A42" s="190" t="s">
        <v>250</v>
      </c>
      <c r="B42" s="193" t="s">
        <v>251</v>
      </c>
      <c r="C42" s="191" t="s">
        <v>79</v>
      </c>
      <c r="D42" s="192">
        <v>146</v>
      </c>
    </row>
    <row r="43" spans="1:4" ht="17.100000000000001" customHeight="1">
      <c r="A43" s="190" t="s">
        <v>252</v>
      </c>
      <c r="B43" s="193" t="s">
        <v>253</v>
      </c>
      <c r="C43" s="191" t="s">
        <v>79</v>
      </c>
      <c r="D43" s="192">
        <v>5595</v>
      </c>
    </row>
    <row r="44" spans="1:4" ht="17.100000000000001" customHeight="1">
      <c r="A44" s="190" t="s">
        <v>254</v>
      </c>
      <c r="B44" s="193" t="s">
        <v>255</v>
      </c>
      <c r="C44" s="191" t="s">
        <v>79</v>
      </c>
      <c r="D44" s="192">
        <v>7801</v>
      </c>
    </row>
    <row r="45" spans="1:4" ht="17.100000000000001" customHeight="1">
      <c r="A45" s="190" t="s">
        <v>256</v>
      </c>
      <c r="B45" s="193" t="s">
        <v>257</v>
      </c>
      <c r="C45" s="191" t="s">
        <v>79</v>
      </c>
      <c r="D45" s="192">
        <v>9196</v>
      </c>
    </row>
    <row r="46" spans="1:4" ht="17.100000000000001" customHeight="1">
      <c r="A46" s="190" t="s">
        <v>258</v>
      </c>
      <c r="B46" s="193" t="s">
        <v>259</v>
      </c>
      <c r="C46" s="191" t="s">
        <v>79</v>
      </c>
      <c r="D46" s="192">
        <v>1596</v>
      </c>
    </row>
    <row r="47" spans="1:4" ht="17.100000000000001" customHeight="1">
      <c r="A47" s="190" t="s">
        <v>260</v>
      </c>
      <c r="B47" s="193" t="s">
        <v>261</v>
      </c>
      <c r="C47" s="191" t="s">
        <v>79</v>
      </c>
      <c r="D47" s="192">
        <v>3264</v>
      </c>
    </row>
    <row r="48" spans="1:4" ht="17.100000000000001" customHeight="1">
      <c r="A48" s="190" t="s">
        <v>262</v>
      </c>
      <c r="B48" s="193" t="s">
        <v>263</v>
      </c>
      <c r="C48" s="191" t="s">
        <v>79</v>
      </c>
      <c r="D48" s="192">
        <v>1824</v>
      </c>
    </row>
    <row r="49" spans="1:4" ht="17.100000000000001" customHeight="1">
      <c r="A49" s="190" t="s">
        <v>264</v>
      </c>
      <c r="B49" s="193" t="s">
        <v>265</v>
      </c>
      <c r="C49" s="191" t="s">
        <v>79</v>
      </c>
      <c r="D49" s="192">
        <v>1090</v>
      </c>
    </row>
    <row r="50" spans="1:4" ht="17.100000000000001" customHeight="1">
      <c r="A50" s="190" t="s">
        <v>266</v>
      </c>
      <c r="B50" s="193" t="s">
        <v>267</v>
      </c>
      <c r="C50" s="191" t="s">
        <v>79</v>
      </c>
      <c r="D50" s="192">
        <v>11976</v>
      </c>
    </row>
    <row r="51" spans="1:4" ht="17.100000000000001" customHeight="1">
      <c r="A51" s="190" t="s">
        <v>268</v>
      </c>
      <c r="B51" s="193" t="s">
        <v>269</v>
      </c>
      <c r="C51" s="191" t="s">
        <v>79</v>
      </c>
      <c r="D51" s="192">
        <v>8883</v>
      </c>
    </row>
    <row r="52" spans="1:4" ht="17.100000000000001" customHeight="1">
      <c r="A52" s="190" t="s">
        <v>270</v>
      </c>
      <c r="B52" s="193" t="s">
        <v>271</v>
      </c>
      <c r="C52" s="191" t="s">
        <v>79</v>
      </c>
      <c r="D52" s="192">
        <v>3554</v>
      </c>
    </row>
    <row r="53" spans="1:4" ht="17.100000000000001" customHeight="1">
      <c r="A53" s="190" t="s">
        <v>272</v>
      </c>
      <c r="B53" s="193" t="s">
        <v>273</v>
      </c>
      <c r="C53" s="191" t="s">
        <v>79</v>
      </c>
      <c r="D53" s="192">
        <v>10500</v>
      </c>
    </row>
    <row r="54" spans="1:4" ht="17.100000000000001" customHeight="1">
      <c r="A54" s="190" t="s">
        <v>274</v>
      </c>
      <c r="B54" s="193" t="s">
        <v>275</v>
      </c>
      <c r="C54" s="191" t="s">
        <v>79</v>
      </c>
      <c r="D54" s="192">
        <v>39168</v>
      </c>
    </row>
    <row r="55" spans="1:4" ht="17.100000000000001" customHeight="1">
      <c r="A55" s="190" t="s">
        <v>276</v>
      </c>
      <c r="B55" s="193" t="s">
        <v>277</v>
      </c>
      <c r="C55" s="191" t="s">
        <v>79</v>
      </c>
      <c r="D55" s="192">
        <v>1524</v>
      </c>
    </row>
    <row r="56" spans="1:4" ht="17.100000000000001" customHeight="1">
      <c r="A56" s="190" t="s">
        <v>278</v>
      </c>
      <c r="B56" s="193" t="s">
        <v>279</v>
      </c>
      <c r="C56" s="191" t="s">
        <v>79</v>
      </c>
      <c r="D56" s="192">
        <v>23200</v>
      </c>
    </row>
    <row r="57" spans="1:4" ht="17.100000000000001" customHeight="1">
      <c r="A57" s="190" t="s">
        <v>280</v>
      </c>
      <c r="B57" s="193" t="s">
        <v>281</v>
      </c>
      <c r="C57" s="191" t="s">
        <v>282</v>
      </c>
      <c r="D57" s="192" t="s">
        <v>283</v>
      </c>
    </row>
    <row r="58" spans="1:4" ht="17.100000000000001" customHeight="1">
      <c r="A58" s="193" t="s">
        <v>284</v>
      </c>
      <c r="B58" s="193" t="s">
        <v>285</v>
      </c>
      <c r="C58" s="194" t="s">
        <v>286</v>
      </c>
      <c r="D58" s="195">
        <v>740</v>
      </c>
    </row>
    <row r="59" spans="1:4" ht="17.100000000000001" customHeight="1">
      <c r="A59" s="193" t="s">
        <v>287</v>
      </c>
      <c r="B59" s="193" t="s">
        <v>288</v>
      </c>
      <c r="C59" s="194" t="s">
        <v>286</v>
      </c>
      <c r="D59" s="195">
        <v>973</v>
      </c>
    </row>
    <row r="60" spans="1:4" ht="17.100000000000001" customHeight="1">
      <c r="A60" s="193" t="s">
        <v>289</v>
      </c>
      <c r="B60" s="193" t="s">
        <v>290</v>
      </c>
      <c r="C60" s="194" t="s">
        <v>286</v>
      </c>
      <c r="D60" s="195">
        <v>417</v>
      </c>
    </row>
    <row r="61" spans="1:4" ht="17.100000000000001" customHeight="1">
      <c r="A61" s="193" t="s">
        <v>291</v>
      </c>
      <c r="B61" s="193" t="s">
        <v>292</v>
      </c>
      <c r="C61" s="194" t="s">
        <v>286</v>
      </c>
      <c r="D61" s="195">
        <v>319</v>
      </c>
    </row>
    <row r="62" spans="1:4" ht="17.100000000000001" customHeight="1">
      <c r="A62" s="193" t="s">
        <v>293</v>
      </c>
      <c r="B62" s="193" t="s">
        <v>294</v>
      </c>
      <c r="C62" s="194" t="s">
        <v>286</v>
      </c>
      <c r="D62" s="195">
        <v>684</v>
      </c>
    </row>
    <row r="63" spans="1:4" ht="17.100000000000001" customHeight="1">
      <c r="A63" s="193" t="s">
        <v>295</v>
      </c>
      <c r="B63" s="193" t="s">
        <v>296</v>
      </c>
      <c r="C63" s="194" t="s">
        <v>286</v>
      </c>
      <c r="D63" s="195">
        <v>370</v>
      </c>
    </row>
    <row r="64" spans="1:4" ht="17.100000000000001" customHeight="1">
      <c r="A64" s="193" t="s">
        <v>297</v>
      </c>
      <c r="B64" s="193" t="s">
        <v>298</v>
      </c>
      <c r="C64" s="194" t="s">
        <v>286</v>
      </c>
      <c r="D64" s="195">
        <v>1811</v>
      </c>
    </row>
    <row r="65" spans="1:4" ht="17.100000000000001" customHeight="1">
      <c r="A65" s="193" t="s">
        <v>299</v>
      </c>
      <c r="B65" s="193" t="s">
        <v>300</v>
      </c>
      <c r="C65" s="194" t="s">
        <v>286</v>
      </c>
      <c r="D65" s="195">
        <v>604</v>
      </c>
    </row>
    <row r="66" spans="1:4" ht="17.100000000000001" customHeight="1">
      <c r="A66" s="193" t="s">
        <v>301</v>
      </c>
      <c r="B66" s="193" t="s">
        <v>302</v>
      </c>
      <c r="C66" s="194" t="s">
        <v>286</v>
      </c>
      <c r="D66" s="195">
        <v>268</v>
      </c>
    </row>
    <row r="67" spans="1:4" ht="17.100000000000001" customHeight="1">
      <c r="A67" s="193" t="s">
        <v>303</v>
      </c>
      <c r="B67" s="193" t="s">
        <v>304</v>
      </c>
      <c r="C67" s="194" t="s">
        <v>286</v>
      </c>
      <c r="D67" s="195">
        <v>173</v>
      </c>
    </row>
    <row r="68" spans="1:4" ht="17.100000000000001" customHeight="1">
      <c r="A68" s="193" t="s">
        <v>305</v>
      </c>
      <c r="B68" s="193" t="s">
        <v>306</v>
      </c>
      <c r="C68" s="194" t="s">
        <v>286</v>
      </c>
      <c r="D68" s="195">
        <v>207</v>
      </c>
    </row>
    <row r="69" spans="1:4" ht="17.100000000000001" customHeight="1">
      <c r="A69" s="193" t="s">
        <v>307</v>
      </c>
      <c r="B69" s="193" t="s">
        <v>308</v>
      </c>
      <c r="C69" s="194" t="s">
        <v>286</v>
      </c>
      <c r="D69" s="195">
        <v>72</v>
      </c>
    </row>
    <row r="70" spans="1:4" ht="17.100000000000001" customHeight="1">
      <c r="A70" s="193" t="s">
        <v>309</v>
      </c>
      <c r="B70" s="193" t="s">
        <v>310</v>
      </c>
      <c r="C70" s="194" t="s">
        <v>286</v>
      </c>
      <c r="D70" s="195">
        <v>380</v>
      </c>
    </row>
    <row r="71" spans="1:4" ht="17.100000000000001" customHeight="1">
      <c r="A71" s="193" t="s">
        <v>311</v>
      </c>
      <c r="B71" s="193" t="s">
        <v>312</v>
      </c>
      <c r="C71" s="194" t="s">
        <v>286</v>
      </c>
      <c r="D71" s="195">
        <v>2121</v>
      </c>
    </row>
    <row r="72" spans="1:4" ht="17.100000000000001" customHeight="1">
      <c r="A72" s="193" t="s">
        <v>313</v>
      </c>
      <c r="B72" s="193" t="s">
        <v>314</v>
      </c>
      <c r="C72" s="194" t="s">
        <v>286</v>
      </c>
      <c r="D72" s="195">
        <v>616</v>
      </c>
    </row>
    <row r="73" spans="1:4" ht="17.100000000000001" customHeight="1">
      <c r="A73" s="193" t="s">
        <v>315</v>
      </c>
      <c r="B73" s="193" t="s">
        <v>316</v>
      </c>
      <c r="C73" s="194" t="s">
        <v>317</v>
      </c>
      <c r="D73" s="195">
        <v>2006</v>
      </c>
    </row>
    <row r="74" spans="1:4" ht="17.100000000000001" customHeight="1">
      <c r="A74" s="193" t="s">
        <v>318</v>
      </c>
      <c r="B74" s="193" t="s">
        <v>319</v>
      </c>
      <c r="C74" s="194" t="s">
        <v>317</v>
      </c>
      <c r="D74" s="195">
        <v>3538</v>
      </c>
    </row>
    <row r="75" spans="1:4" ht="17.100000000000001" customHeight="1">
      <c r="A75" s="193" t="s">
        <v>320</v>
      </c>
      <c r="B75" s="193" t="s">
        <v>321</v>
      </c>
      <c r="C75" s="194" t="s">
        <v>317</v>
      </c>
      <c r="D75" s="195">
        <v>5733</v>
      </c>
    </row>
    <row r="76" spans="1:4" ht="17.100000000000001" customHeight="1">
      <c r="A76" s="193" t="s">
        <v>322</v>
      </c>
      <c r="B76" s="193" t="s">
        <v>323</v>
      </c>
      <c r="C76" s="194" t="s">
        <v>317</v>
      </c>
      <c r="D76" s="195">
        <v>1678</v>
      </c>
    </row>
    <row r="77" spans="1:4" ht="17.100000000000001" customHeight="1">
      <c r="A77" s="193" t="s">
        <v>322</v>
      </c>
      <c r="B77" s="193" t="s">
        <v>324</v>
      </c>
      <c r="C77" s="194" t="s">
        <v>317</v>
      </c>
      <c r="D77" s="195">
        <v>1678</v>
      </c>
    </row>
    <row r="78" spans="1:4" ht="17.100000000000001" customHeight="1">
      <c r="A78" s="193" t="s">
        <v>325</v>
      </c>
      <c r="B78" s="193" t="s">
        <v>326</v>
      </c>
      <c r="C78" s="194" t="s">
        <v>317</v>
      </c>
      <c r="D78" s="195">
        <v>1096</v>
      </c>
    </row>
    <row r="79" spans="1:4" ht="17.100000000000001" customHeight="1">
      <c r="A79" s="193" t="s">
        <v>327</v>
      </c>
      <c r="B79" s="193" t="s">
        <v>328</v>
      </c>
      <c r="C79" s="194" t="s">
        <v>317</v>
      </c>
      <c r="D79" s="195">
        <v>1096</v>
      </c>
    </row>
    <row r="80" spans="1:4" ht="17.100000000000001" customHeight="1">
      <c r="A80" s="193" t="s">
        <v>329</v>
      </c>
      <c r="B80" s="193" t="s">
        <v>330</v>
      </c>
      <c r="C80" s="194" t="s">
        <v>286</v>
      </c>
      <c r="D80" s="195">
        <v>71</v>
      </c>
    </row>
    <row r="81" spans="1:4" ht="17.100000000000001" customHeight="1">
      <c r="A81" s="193" t="s">
        <v>331</v>
      </c>
      <c r="B81" s="193" t="s">
        <v>332</v>
      </c>
      <c r="C81" s="194" t="s">
        <v>333</v>
      </c>
      <c r="D81" s="195">
        <v>44</v>
      </c>
    </row>
  </sheetData>
  <pageMargins left="0.78749999999999998" right="0.78749999999999998" top="1.05277777777778" bottom="1.05277777777778" header="0.78749999999999998" footer="0.78749999999999998"/>
  <pageSetup paperSize="9" firstPageNumber="0" orientation="portrait" horizontalDpi="300" verticalDpi="300"/>
  <headerFooter>
    <oddHeader>&amp;C&amp;"Times New Roman,Normale"&amp;12&amp;A</oddHeader>
    <oddFooter>&amp;C&amp;"Times New Roman,Normale"&amp;12Pagina &amp;P</oddFooter>
  </headerFooter>
</worksheet>
</file>

<file path=xl/worksheets/sheet12.xml><?xml version="1.0" encoding="utf-8"?>
<worksheet xmlns="http://schemas.openxmlformats.org/spreadsheetml/2006/main" xmlns:r="http://schemas.openxmlformats.org/officeDocument/2006/relationships">
  <dimension ref="A1:E186"/>
  <sheetViews>
    <sheetView topLeftCell="A151" zoomScale="90" zoomScaleNormal="90" workbookViewId="0">
      <selection activeCell="D65" sqref="D65"/>
    </sheetView>
  </sheetViews>
  <sheetFormatPr defaultColWidth="12.7109375" defaultRowHeight="12.75"/>
  <cols>
    <col min="1" max="1" width="20.140625" customWidth="1"/>
    <col min="2" max="2" width="52.85546875" customWidth="1"/>
    <col min="3" max="3" width="29.85546875" style="196" customWidth="1"/>
    <col min="4" max="4" width="53.140625" customWidth="1"/>
    <col min="5" max="5" width="60.7109375" customWidth="1"/>
    <col min="6" max="6" width="64.85546875" customWidth="1"/>
  </cols>
  <sheetData>
    <row r="1" spans="1:5">
      <c r="A1" s="197" t="s">
        <v>50</v>
      </c>
      <c r="B1" s="197" t="s">
        <v>334</v>
      </c>
      <c r="C1" s="197" t="s">
        <v>335</v>
      </c>
      <c r="D1" s="197" t="s">
        <v>336</v>
      </c>
      <c r="E1" s="197" t="s">
        <v>337</v>
      </c>
    </row>
    <row r="2" spans="1:5">
      <c r="A2" s="295" t="s">
        <v>338</v>
      </c>
      <c r="B2" s="199" t="s">
        <v>339</v>
      </c>
      <c r="C2" s="200" t="s">
        <v>340</v>
      </c>
      <c r="D2" s="296" t="s">
        <v>341</v>
      </c>
      <c r="E2" s="296" t="s">
        <v>342</v>
      </c>
    </row>
    <row r="3" spans="1:5">
      <c r="A3" s="295"/>
      <c r="B3" s="199" t="s">
        <v>343</v>
      </c>
      <c r="C3" s="200" t="s">
        <v>344</v>
      </c>
      <c r="D3" s="296"/>
      <c r="E3" s="296"/>
    </row>
    <row r="4" spans="1:5">
      <c r="A4" s="295"/>
      <c r="B4" s="199" t="s">
        <v>345</v>
      </c>
      <c r="C4" s="200">
        <v>49</v>
      </c>
      <c r="D4" s="296"/>
      <c r="E4" s="296"/>
    </row>
    <row r="5" spans="1:5">
      <c r="A5" s="295"/>
      <c r="B5" s="199" t="s">
        <v>346</v>
      </c>
      <c r="C5" s="200">
        <v>232</v>
      </c>
      <c r="D5" s="296"/>
      <c r="E5" s="296"/>
    </row>
    <row r="6" spans="1:5">
      <c r="A6" s="295"/>
      <c r="B6" s="202" t="s">
        <v>347</v>
      </c>
      <c r="C6" s="200">
        <v>77</v>
      </c>
      <c r="D6" s="201" t="s">
        <v>348</v>
      </c>
      <c r="E6" s="296"/>
    </row>
    <row r="7" spans="1:5">
      <c r="A7" s="198" t="s">
        <v>349</v>
      </c>
      <c r="B7" s="203" t="s">
        <v>350</v>
      </c>
      <c r="C7" s="201" t="s">
        <v>351</v>
      </c>
      <c r="D7" s="201" t="s">
        <v>352</v>
      </c>
      <c r="E7" s="203" t="s">
        <v>353</v>
      </c>
    </row>
    <row r="8" spans="1:5">
      <c r="A8" s="198" t="s">
        <v>354</v>
      </c>
      <c r="B8" s="203" t="s">
        <v>355</v>
      </c>
      <c r="C8" s="201"/>
      <c r="D8" s="201" t="s">
        <v>356</v>
      </c>
      <c r="E8" s="201" t="s">
        <v>357</v>
      </c>
    </row>
    <row r="9" spans="1:5">
      <c r="A9" s="198" t="s">
        <v>358</v>
      </c>
      <c r="B9" s="203" t="s">
        <v>359</v>
      </c>
      <c r="C9" s="201"/>
      <c r="D9" s="201" t="s">
        <v>360</v>
      </c>
      <c r="E9" s="201" t="s">
        <v>357</v>
      </c>
    </row>
    <row r="10" spans="1:5">
      <c r="A10" s="198" t="s">
        <v>361</v>
      </c>
      <c r="B10" s="204" t="s">
        <v>362</v>
      </c>
      <c r="C10" s="204"/>
      <c r="D10" s="201" t="s">
        <v>363</v>
      </c>
      <c r="E10" s="203" t="s">
        <v>364</v>
      </c>
    </row>
    <row r="11" spans="1:5" ht="12.75" customHeight="1">
      <c r="A11" s="205" t="s">
        <v>365</v>
      </c>
      <c r="B11" s="199" t="s">
        <v>366</v>
      </c>
      <c r="C11" s="200">
        <v>459</v>
      </c>
      <c r="D11" s="297" t="s">
        <v>367</v>
      </c>
      <c r="E11" s="296" t="s">
        <v>368</v>
      </c>
    </row>
    <row r="12" spans="1:5" ht="12.75" customHeight="1">
      <c r="A12" s="205" t="s">
        <v>365</v>
      </c>
      <c r="B12" s="199" t="s">
        <v>369</v>
      </c>
      <c r="C12" s="200">
        <v>320</v>
      </c>
      <c r="D12" s="297"/>
      <c r="E12" s="296"/>
    </row>
    <row r="13" spans="1:5" ht="12.75" customHeight="1">
      <c r="A13" s="205" t="s">
        <v>365</v>
      </c>
      <c r="B13" s="199" t="s">
        <v>370</v>
      </c>
      <c r="C13" s="200">
        <v>50</v>
      </c>
      <c r="D13" s="297"/>
      <c r="E13" s="296"/>
    </row>
    <row r="14" spans="1:5">
      <c r="A14" s="205" t="s">
        <v>365</v>
      </c>
      <c r="B14" s="199" t="s">
        <v>371</v>
      </c>
      <c r="C14" s="200">
        <v>483</v>
      </c>
      <c r="D14" s="297"/>
      <c r="E14" s="296"/>
    </row>
    <row r="15" spans="1:5">
      <c r="A15" s="198" t="s">
        <v>372</v>
      </c>
      <c r="B15" s="204" t="s">
        <v>373</v>
      </c>
      <c r="C15" s="204"/>
      <c r="D15" s="201" t="s">
        <v>348</v>
      </c>
      <c r="E15" s="203" t="s">
        <v>374</v>
      </c>
    </row>
    <row r="16" spans="1:5">
      <c r="A16" s="206" t="s">
        <v>375</v>
      </c>
      <c r="B16" s="201" t="s">
        <v>376</v>
      </c>
      <c r="C16" s="201"/>
      <c r="D16" s="201" t="s">
        <v>377</v>
      </c>
      <c r="E16" s="201" t="s">
        <v>378</v>
      </c>
    </row>
    <row r="17" spans="1:5">
      <c r="A17" s="206" t="s">
        <v>379</v>
      </c>
      <c r="B17" s="204" t="s">
        <v>380</v>
      </c>
      <c r="C17" s="204"/>
      <c r="D17" s="201" t="s">
        <v>381</v>
      </c>
      <c r="E17" s="201" t="s">
        <v>378</v>
      </c>
    </row>
    <row r="18" spans="1:5">
      <c r="A18" s="206" t="s">
        <v>382</v>
      </c>
      <c r="B18" s="204" t="s">
        <v>383</v>
      </c>
      <c r="C18" s="204"/>
      <c r="D18" s="201" t="s">
        <v>384</v>
      </c>
      <c r="E18" s="201" t="s">
        <v>378</v>
      </c>
    </row>
    <row r="19" spans="1:5">
      <c r="A19" s="207" t="s">
        <v>385</v>
      </c>
      <c r="B19" s="203" t="s">
        <v>386</v>
      </c>
      <c r="C19" s="201"/>
      <c r="D19" s="203" t="s">
        <v>387</v>
      </c>
      <c r="E19" s="203" t="s">
        <v>388</v>
      </c>
    </row>
    <row r="20" spans="1:5">
      <c r="A20" s="207" t="s">
        <v>389</v>
      </c>
      <c r="B20" s="203" t="s">
        <v>386</v>
      </c>
      <c r="C20" s="201"/>
      <c r="D20" s="203" t="s">
        <v>387</v>
      </c>
      <c r="E20" s="203" t="s">
        <v>388</v>
      </c>
    </row>
    <row r="21" spans="1:5">
      <c r="A21" s="207" t="s">
        <v>390</v>
      </c>
      <c r="B21" s="203" t="s">
        <v>386</v>
      </c>
      <c r="C21" s="201"/>
      <c r="D21" s="203" t="s">
        <v>387</v>
      </c>
      <c r="E21" s="203" t="s">
        <v>388</v>
      </c>
    </row>
    <row r="22" spans="1:5">
      <c r="A22" s="207" t="s">
        <v>391</v>
      </c>
      <c r="B22" s="203" t="s">
        <v>386</v>
      </c>
      <c r="C22" s="201"/>
      <c r="D22" s="203" t="s">
        <v>387</v>
      </c>
      <c r="E22" s="203" t="s">
        <v>388</v>
      </c>
    </row>
    <row r="23" spans="1:5">
      <c r="A23" s="207" t="s">
        <v>392</v>
      </c>
      <c r="B23" s="203" t="s">
        <v>386</v>
      </c>
      <c r="C23" s="201"/>
      <c r="D23" s="203" t="s">
        <v>387</v>
      </c>
      <c r="E23" s="203" t="s">
        <v>388</v>
      </c>
    </row>
    <row r="24" spans="1:5">
      <c r="A24" s="207" t="s">
        <v>393</v>
      </c>
      <c r="B24" s="203" t="s">
        <v>386</v>
      </c>
      <c r="C24" s="201"/>
      <c r="D24" s="203" t="s">
        <v>387</v>
      </c>
      <c r="E24" s="203" t="s">
        <v>388</v>
      </c>
    </row>
    <row r="25" spans="1:5">
      <c r="A25" s="207" t="s">
        <v>394</v>
      </c>
      <c r="B25" s="203" t="s">
        <v>386</v>
      </c>
      <c r="C25" s="201"/>
      <c r="D25" s="203" t="s">
        <v>387</v>
      </c>
      <c r="E25" s="203" t="s">
        <v>388</v>
      </c>
    </row>
    <row r="26" spans="1:5">
      <c r="A26" s="207" t="s">
        <v>395</v>
      </c>
      <c r="B26" s="203" t="s">
        <v>386</v>
      </c>
      <c r="C26" s="201"/>
      <c r="D26" s="203" t="s">
        <v>387</v>
      </c>
      <c r="E26" s="203" t="s">
        <v>388</v>
      </c>
    </row>
    <row r="27" spans="1:5">
      <c r="A27" s="207" t="s">
        <v>396</v>
      </c>
      <c r="B27" s="203" t="s">
        <v>386</v>
      </c>
      <c r="C27" s="201"/>
      <c r="D27" s="203" t="s">
        <v>387</v>
      </c>
      <c r="E27" s="203" t="s">
        <v>388</v>
      </c>
    </row>
    <row r="28" spans="1:5">
      <c r="A28" s="207" t="s">
        <v>397</v>
      </c>
      <c r="B28" s="203" t="s">
        <v>386</v>
      </c>
      <c r="C28" s="201"/>
      <c r="D28" s="203" t="s">
        <v>387</v>
      </c>
      <c r="E28" s="203" t="s">
        <v>388</v>
      </c>
    </row>
    <row r="29" spans="1:5">
      <c r="A29" s="207" t="s">
        <v>398</v>
      </c>
      <c r="B29" s="203" t="s">
        <v>386</v>
      </c>
      <c r="C29" s="201"/>
      <c r="D29" s="203" t="s">
        <v>387</v>
      </c>
      <c r="E29" s="203" t="s">
        <v>388</v>
      </c>
    </row>
    <row r="30" spans="1:5">
      <c r="A30" s="207" t="s">
        <v>399</v>
      </c>
      <c r="B30" s="203" t="s">
        <v>386</v>
      </c>
      <c r="C30" s="201"/>
      <c r="D30" s="203" t="s">
        <v>387</v>
      </c>
      <c r="E30" s="203" t="s">
        <v>388</v>
      </c>
    </row>
    <row r="31" spans="1:5">
      <c r="A31" s="207" t="s">
        <v>400</v>
      </c>
      <c r="B31" s="203" t="s">
        <v>386</v>
      </c>
      <c r="C31" s="201"/>
      <c r="D31" s="203" t="s">
        <v>387</v>
      </c>
      <c r="E31" s="203" t="s">
        <v>388</v>
      </c>
    </row>
    <row r="32" spans="1:5">
      <c r="A32" s="207" t="s">
        <v>401</v>
      </c>
      <c r="B32" s="203" t="s">
        <v>386</v>
      </c>
      <c r="C32" s="201"/>
      <c r="D32" s="203" t="s">
        <v>387</v>
      </c>
      <c r="E32" s="203" t="s">
        <v>388</v>
      </c>
    </row>
    <row r="33" spans="1:5">
      <c r="A33" s="207" t="s">
        <v>402</v>
      </c>
      <c r="B33" s="203" t="s">
        <v>386</v>
      </c>
      <c r="C33" s="201"/>
      <c r="D33" s="203" t="s">
        <v>387</v>
      </c>
      <c r="E33" s="203" t="s">
        <v>388</v>
      </c>
    </row>
    <row r="34" spans="1:5">
      <c r="A34" s="207" t="s">
        <v>403</v>
      </c>
      <c r="B34" s="203" t="s">
        <v>386</v>
      </c>
      <c r="C34" s="201"/>
      <c r="D34" s="203" t="s">
        <v>387</v>
      </c>
      <c r="E34" s="203" t="s">
        <v>388</v>
      </c>
    </row>
    <row r="35" spans="1:5">
      <c r="A35" s="207" t="s">
        <v>404</v>
      </c>
      <c r="B35" s="203" t="s">
        <v>386</v>
      </c>
      <c r="C35" s="201"/>
      <c r="D35" s="203" t="s">
        <v>387</v>
      </c>
      <c r="E35" s="203" t="s">
        <v>388</v>
      </c>
    </row>
    <row r="36" spans="1:5">
      <c r="A36" s="207" t="s">
        <v>405</v>
      </c>
      <c r="B36" s="203" t="s">
        <v>386</v>
      </c>
      <c r="C36" s="201"/>
      <c r="D36" s="203" t="s">
        <v>387</v>
      </c>
      <c r="E36" s="203" t="s">
        <v>388</v>
      </c>
    </row>
    <row r="37" spans="1:5">
      <c r="A37" s="207" t="s">
        <v>406</v>
      </c>
      <c r="B37" s="203" t="s">
        <v>386</v>
      </c>
      <c r="C37" s="201"/>
      <c r="D37" s="203" t="s">
        <v>387</v>
      </c>
      <c r="E37" s="203" t="s">
        <v>388</v>
      </c>
    </row>
    <row r="38" spans="1:5">
      <c r="A38" s="207" t="s">
        <v>407</v>
      </c>
      <c r="B38" s="203" t="s">
        <v>386</v>
      </c>
      <c r="C38" s="201"/>
      <c r="D38" s="203" t="s">
        <v>387</v>
      </c>
      <c r="E38" s="203" t="s">
        <v>388</v>
      </c>
    </row>
    <row r="39" spans="1:5">
      <c r="A39" s="207" t="s">
        <v>408</v>
      </c>
      <c r="B39" s="203" t="s">
        <v>386</v>
      </c>
      <c r="C39" s="201"/>
      <c r="D39" s="203" t="s">
        <v>387</v>
      </c>
      <c r="E39" s="203" t="s">
        <v>388</v>
      </c>
    </row>
    <row r="40" spans="1:5">
      <c r="A40" s="207" t="s">
        <v>409</v>
      </c>
      <c r="B40" s="203" t="s">
        <v>386</v>
      </c>
      <c r="C40" s="201"/>
      <c r="D40" s="203" t="s">
        <v>387</v>
      </c>
      <c r="E40" s="203" t="s">
        <v>388</v>
      </c>
    </row>
    <row r="41" spans="1:5">
      <c r="A41" s="207" t="s">
        <v>410</v>
      </c>
      <c r="B41" s="203" t="s">
        <v>386</v>
      </c>
      <c r="C41" s="201"/>
      <c r="D41" s="203" t="s">
        <v>387</v>
      </c>
      <c r="E41" s="203" t="s">
        <v>388</v>
      </c>
    </row>
    <row r="42" spans="1:5">
      <c r="A42" s="207" t="s">
        <v>411</v>
      </c>
      <c r="B42" s="203" t="s">
        <v>386</v>
      </c>
      <c r="C42" s="201"/>
      <c r="D42" s="203" t="s">
        <v>387</v>
      </c>
      <c r="E42" s="203" t="s">
        <v>388</v>
      </c>
    </row>
    <row r="43" spans="1:5">
      <c r="A43" s="207" t="s">
        <v>412</v>
      </c>
      <c r="B43" s="203" t="s">
        <v>386</v>
      </c>
      <c r="C43" s="201"/>
      <c r="D43" s="203" t="s">
        <v>387</v>
      </c>
      <c r="E43" s="203" t="s">
        <v>388</v>
      </c>
    </row>
    <row r="44" spans="1:5">
      <c r="A44" s="207" t="s">
        <v>413</v>
      </c>
      <c r="B44" s="203" t="s">
        <v>386</v>
      </c>
      <c r="C44" s="201"/>
      <c r="D44" s="203" t="s">
        <v>387</v>
      </c>
      <c r="E44" s="203" t="s">
        <v>388</v>
      </c>
    </row>
    <row r="45" spans="1:5">
      <c r="A45" s="207" t="s">
        <v>414</v>
      </c>
      <c r="B45" s="203" t="s">
        <v>386</v>
      </c>
      <c r="C45" s="201"/>
      <c r="D45" s="203" t="s">
        <v>387</v>
      </c>
      <c r="E45" s="203" t="s">
        <v>388</v>
      </c>
    </row>
    <row r="46" spans="1:5">
      <c r="A46" s="207" t="s">
        <v>415</v>
      </c>
      <c r="B46" s="203" t="s">
        <v>386</v>
      </c>
      <c r="C46" s="201"/>
      <c r="D46" s="203" t="s">
        <v>387</v>
      </c>
      <c r="E46" s="203" t="s">
        <v>388</v>
      </c>
    </row>
    <row r="47" spans="1:5">
      <c r="A47" s="207" t="s">
        <v>389</v>
      </c>
      <c r="B47" s="203" t="s">
        <v>416</v>
      </c>
      <c r="C47" s="201"/>
      <c r="D47" s="203" t="s">
        <v>417</v>
      </c>
      <c r="E47" s="203" t="s">
        <v>388</v>
      </c>
    </row>
    <row r="48" spans="1:5">
      <c r="A48" s="207" t="s">
        <v>396</v>
      </c>
      <c r="B48" s="203" t="s">
        <v>418</v>
      </c>
      <c r="C48" s="201"/>
      <c r="D48" s="203" t="s">
        <v>417</v>
      </c>
      <c r="E48" s="203" t="s">
        <v>388</v>
      </c>
    </row>
    <row r="49" spans="1:5">
      <c r="A49" s="207" t="s">
        <v>391</v>
      </c>
      <c r="B49" s="203" t="s">
        <v>419</v>
      </c>
      <c r="C49" s="201"/>
      <c r="D49" s="203" t="s">
        <v>417</v>
      </c>
      <c r="E49" s="203" t="s">
        <v>388</v>
      </c>
    </row>
    <row r="50" spans="1:5">
      <c r="A50" s="207" t="s">
        <v>420</v>
      </c>
      <c r="B50" s="203" t="s">
        <v>386</v>
      </c>
      <c r="C50" s="201"/>
      <c r="D50" s="201" t="s">
        <v>421</v>
      </c>
      <c r="E50" s="203" t="s">
        <v>422</v>
      </c>
    </row>
    <row r="51" spans="1:5">
      <c r="A51" s="207" t="s">
        <v>423</v>
      </c>
      <c r="B51" s="203" t="s">
        <v>386</v>
      </c>
      <c r="C51" s="201"/>
      <c r="D51" s="201" t="s">
        <v>421</v>
      </c>
      <c r="E51" s="203" t="s">
        <v>422</v>
      </c>
    </row>
    <row r="52" spans="1:5">
      <c r="A52" s="207" t="s">
        <v>424</v>
      </c>
      <c r="B52" s="203" t="s">
        <v>386</v>
      </c>
      <c r="C52" s="201"/>
      <c r="D52" s="201" t="s">
        <v>421</v>
      </c>
      <c r="E52" s="203" t="s">
        <v>422</v>
      </c>
    </row>
    <row r="53" spans="1:5">
      <c r="A53" s="207" t="s">
        <v>425</v>
      </c>
      <c r="B53" s="203" t="s">
        <v>386</v>
      </c>
      <c r="C53" s="201"/>
      <c r="D53" s="201" t="s">
        <v>421</v>
      </c>
      <c r="E53" s="203" t="s">
        <v>426</v>
      </c>
    </row>
    <row r="54" spans="1:5" ht="56.25">
      <c r="A54" s="207" t="s">
        <v>425</v>
      </c>
      <c r="B54" s="202" t="s">
        <v>427</v>
      </c>
      <c r="C54" s="200"/>
      <c r="D54" s="203" t="s">
        <v>428</v>
      </c>
      <c r="E54" s="203" t="s">
        <v>426</v>
      </c>
    </row>
    <row r="55" spans="1:5">
      <c r="A55" s="207" t="s">
        <v>429</v>
      </c>
      <c r="B55" s="203" t="s">
        <v>386</v>
      </c>
      <c r="C55" s="201"/>
      <c r="D55" s="201" t="s">
        <v>421</v>
      </c>
      <c r="E55" s="203" t="s">
        <v>422</v>
      </c>
    </row>
    <row r="56" spans="1:5">
      <c r="A56" s="207" t="s">
        <v>430</v>
      </c>
      <c r="B56" s="203" t="s">
        <v>386</v>
      </c>
      <c r="C56" s="201"/>
      <c r="D56" s="201" t="s">
        <v>421</v>
      </c>
      <c r="E56" s="203" t="s">
        <v>422</v>
      </c>
    </row>
    <row r="57" spans="1:5">
      <c r="A57" s="207" t="s">
        <v>431</v>
      </c>
      <c r="B57" s="203" t="s">
        <v>386</v>
      </c>
      <c r="C57" s="201"/>
      <c r="D57" s="201" t="s">
        <v>421</v>
      </c>
      <c r="E57" s="203" t="s">
        <v>422</v>
      </c>
    </row>
    <row r="58" spans="1:5">
      <c r="A58" s="207" t="s">
        <v>432</v>
      </c>
      <c r="B58" s="203" t="s">
        <v>386</v>
      </c>
      <c r="C58" s="201"/>
      <c r="D58" s="201" t="s">
        <v>421</v>
      </c>
      <c r="E58" s="203" t="s">
        <v>422</v>
      </c>
    </row>
    <row r="59" spans="1:5">
      <c r="A59" s="207" t="s">
        <v>433</v>
      </c>
      <c r="B59" s="203" t="s">
        <v>386</v>
      </c>
      <c r="C59" s="201"/>
      <c r="D59" s="201" t="s">
        <v>421</v>
      </c>
      <c r="E59" s="203" t="s">
        <v>422</v>
      </c>
    </row>
    <row r="60" spans="1:5">
      <c r="A60" s="207" t="s">
        <v>434</v>
      </c>
      <c r="B60" s="203" t="s">
        <v>386</v>
      </c>
      <c r="C60" s="201"/>
      <c r="D60" s="201" t="s">
        <v>421</v>
      </c>
      <c r="E60" s="203" t="s">
        <v>426</v>
      </c>
    </row>
    <row r="61" spans="1:5">
      <c r="A61" s="207" t="s">
        <v>435</v>
      </c>
      <c r="B61" s="203" t="s">
        <v>386</v>
      </c>
      <c r="C61" s="201"/>
      <c r="D61" s="201" t="s">
        <v>421</v>
      </c>
      <c r="E61" s="203" t="s">
        <v>426</v>
      </c>
    </row>
    <row r="62" spans="1:5">
      <c r="A62" s="207" t="s">
        <v>436</v>
      </c>
      <c r="B62" s="203" t="s">
        <v>386</v>
      </c>
      <c r="C62" s="201"/>
      <c r="D62" s="201" t="s">
        <v>421</v>
      </c>
      <c r="E62" s="203" t="s">
        <v>422</v>
      </c>
    </row>
    <row r="63" spans="1:5">
      <c r="A63" s="207" t="s">
        <v>437</v>
      </c>
      <c r="B63" s="203" t="s">
        <v>386</v>
      </c>
      <c r="C63" s="201"/>
      <c r="D63" s="201" t="s">
        <v>421</v>
      </c>
      <c r="E63" s="203" t="s">
        <v>422</v>
      </c>
    </row>
    <row r="64" spans="1:5">
      <c r="A64" s="207" t="s">
        <v>438</v>
      </c>
      <c r="B64" s="203" t="s">
        <v>386</v>
      </c>
      <c r="C64" s="201"/>
      <c r="D64" s="201" t="s">
        <v>421</v>
      </c>
      <c r="E64" s="203" t="s">
        <v>426</v>
      </c>
    </row>
    <row r="65" spans="1:5">
      <c r="A65" s="207" t="s">
        <v>438</v>
      </c>
      <c r="B65" s="203" t="s">
        <v>439</v>
      </c>
      <c r="C65" s="201"/>
      <c r="D65" s="203" t="s">
        <v>440</v>
      </c>
      <c r="E65" s="203" t="s">
        <v>426</v>
      </c>
    </row>
    <row r="66" spans="1:5">
      <c r="A66" s="207" t="s">
        <v>441</v>
      </c>
      <c r="B66" s="203" t="s">
        <v>386</v>
      </c>
      <c r="C66" s="201"/>
      <c r="D66" s="201" t="s">
        <v>421</v>
      </c>
      <c r="E66" s="203" t="s">
        <v>426</v>
      </c>
    </row>
    <row r="67" spans="1:5">
      <c r="A67" s="207" t="s">
        <v>442</v>
      </c>
      <c r="B67" s="203" t="s">
        <v>386</v>
      </c>
      <c r="C67" s="201"/>
      <c r="D67" s="201" t="s">
        <v>421</v>
      </c>
      <c r="E67" s="203" t="s">
        <v>422</v>
      </c>
    </row>
    <row r="68" spans="1:5">
      <c r="A68" s="207" t="s">
        <v>443</v>
      </c>
      <c r="B68" s="203" t="s">
        <v>386</v>
      </c>
      <c r="C68" s="201"/>
      <c r="D68" s="201" t="s">
        <v>421</v>
      </c>
      <c r="E68" s="203" t="s">
        <v>422</v>
      </c>
    </row>
    <row r="69" spans="1:5">
      <c r="A69" s="207" t="s">
        <v>444</v>
      </c>
      <c r="B69" s="203" t="s">
        <v>386</v>
      </c>
      <c r="C69" s="201"/>
      <c r="D69" s="201" t="s">
        <v>421</v>
      </c>
      <c r="E69" s="203" t="s">
        <v>422</v>
      </c>
    </row>
    <row r="70" spans="1:5">
      <c r="A70" s="207" t="s">
        <v>445</v>
      </c>
      <c r="B70" s="203" t="s">
        <v>386</v>
      </c>
      <c r="C70" s="201"/>
      <c r="D70" s="201" t="s">
        <v>421</v>
      </c>
      <c r="E70" s="203" t="s">
        <v>426</v>
      </c>
    </row>
    <row r="71" spans="1:5">
      <c r="A71" s="207" t="s">
        <v>446</v>
      </c>
      <c r="B71" s="203" t="s">
        <v>386</v>
      </c>
      <c r="C71" s="201"/>
      <c r="D71" s="201" t="s">
        <v>421</v>
      </c>
      <c r="E71" s="203" t="s">
        <v>422</v>
      </c>
    </row>
    <row r="72" spans="1:5">
      <c r="A72" s="207" t="s">
        <v>447</v>
      </c>
      <c r="B72" s="203" t="s">
        <v>386</v>
      </c>
      <c r="C72" s="201"/>
      <c r="D72" s="201" t="s">
        <v>421</v>
      </c>
      <c r="E72" s="203" t="s">
        <v>426</v>
      </c>
    </row>
    <row r="73" spans="1:5">
      <c r="A73" s="207" t="s">
        <v>448</v>
      </c>
      <c r="B73" s="203" t="s">
        <v>386</v>
      </c>
      <c r="C73" s="201"/>
      <c r="D73" s="201" t="s">
        <v>421</v>
      </c>
      <c r="E73" s="203" t="s">
        <v>422</v>
      </c>
    </row>
    <row r="74" spans="1:5">
      <c r="A74" s="207" t="s">
        <v>449</v>
      </c>
      <c r="B74" s="203" t="s">
        <v>386</v>
      </c>
      <c r="C74" s="201"/>
      <c r="D74" s="201" t="s">
        <v>421</v>
      </c>
      <c r="E74" s="203" t="s">
        <v>426</v>
      </c>
    </row>
    <row r="75" spans="1:5">
      <c r="A75" s="207" t="s">
        <v>450</v>
      </c>
      <c r="B75" s="203" t="s">
        <v>386</v>
      </c>
      <c r="C75" s="201"/>
      <c r="D75" s="201" t="s">
        <v>421</v>
      </c>
      <c r="E75" s="203" t="s">
        <v>426</v>
      </c>
    </row>
    <row r="76" spans="1:5" ht="25.5" customHeight="1">
      <c r="A76" s="207" t="s">
        <v>450</v>
      </c>
      <c r="B76" s="200" t="s">
        <v>451</v>
      </c>
      <c r="C76" s="200"/>
      <c r="D76" s="203" t="s">
        <v>452</v>
      </c>
      <c r="E76" s="203" t="s">
        <v>426</v>
      </c>
    </row>
    <row r="77" spans="1:5">
      <c r="A77" s="207" t="s">
        <v>453</v>
      </c>
      <c r="B77" s="203" t="s">
        <v>386</v>
      </c>
      <c r="C77" s="201"/>
      <c r="D77" s="201" t="s">
        <v>421</v>
      </c>
      <c r="E77" s="203" t="s">
        <v>426</v>
      </c>
    </row>
    <row r="78" spans="1:5" ht="42.6" customHeight="1">
      <c r="A78" s="207" t="s">
        <v>453</v>
      </c>
      <c r="B78" s="202" t="s">
        <v>454</v>
      </c>
      <c r="C78" s="200"/>
      <c r="D78" s="203" t="s">
        <v>440</v>
      </c>
      <c r="E78" s="203" t="s">
        <v>426</v>
      </c>
    </row>
    <row r="79" spans="1:5">
      <c r="A79" s="207" t="s">
        <v>455</v>
      </c>
      <c r="B79" s="203" t="s">
        <v>386</v>
      </c>
      <c r="C79" s="201"/>
      <c r="D79" s="201" t="s">
        <v>421</v>
      </c>
      <c r="E79" s="203" t="s">
        <v>426</v>
      </c>
    </row>
    <row r="80" spans="1:5">
      <c r="A80" s="207" t="s">
        <v>456</v>
      </c>
      <c r="B80" s="203" t="s">
        <v>386</v>
      </c>
      <c r="C80" s="201"/>
      <c r="D80" s="201" t="s">
        <v>421</v>
      </c>
      <c r="E80" s="203" t="s">
        <v>422</v>
      </c>
    </row>
    <row r="81" spans="1:5">
      <c r="A81" s="207" t="s">
        <v>457</v>
      </c>
      <c r="B81" s="203" t="s">
        <v>386</v>
      </c>
      <c r="C81" s="201"/>
      <c r="D81" s="201" t="s">
        <v>421</v>
      </c>
      <c r="E81" s="203" t="s">
        <v>426</v>
      </c>
    </row>
    <row r="82" spans="1:5">
      <c r="A82" s="207" t="s">
        <v>458</v>
      </c>
      <c r="B82" s="203" t="s">
        <v>386</v>
      </c>
      <c r="C82" s="201"/>
      <c r="D82" s="201" t="s">
        <v>421</v>
      </c>
      <c r="E82" s="203" t="s">
        <v>426</v>
      </c>
    </row>
    <row r="83" spans="1:5">
      <c r="A83" s="207" t="s">
        <v>459</v>
      </c>
      <c r="B83" s="203" t="s">
        <v>386</v>
      </c>
      <c r="C83" s="201"/>
      <c r="D83" s="201" t="s">
        <v>421</v>
      </c>
      <c r="E83" s="203" t="s">
        <v>426</v>
      </c>
    </row>
    <row r="84" spans="1:5">
      <c r="A84" s="207" t="s">
        <v>459</v>
      </c>
      <c r="B84" s="201" t="s">
        <v>460</v>
      </c>
      <c r="C84" s="201"/>
      <c r="D84" s="203" t="s">
        <v>440</v>
      </c>
      <c r="E84" s="203" t="s">
        <v>426</v>
      </c>
    </row>
    <row r="85" spans="1:5">
      <c r="A85" s="207" t="s">
        <v>461</v>
      </c>
      <c r="B85" s="203" t="s">
        <v>386</v>
      </c>
      <c r="C85" s="201"/>
      <c r="D85" s="201" t="s">
        <v>421</v>
      </c>
      <c r="E85" s="203" t="s">
        <v>422</v>
      </c>
    </row>
    <row r="86" spans="1:5">
      <c r="A86" s="207" t="s">
        <v>462</v>
      </c>
      <c r="B86" s="203" t="s">
        <v>386</v>
      </c>
      <c r="C86" s="201"/>
      <c r="D86" s="201" t="s">
        <v>421</v>
      </c>
      <c r="E86" s="203" t="s">
        <v>422</v>
      </c>
    </row>
    <row r="87" spans="1:5">
      <c r="A87" s="207" t="s">
        <v>463</v>
      </c>
      <c r="B87" s="203" t="s">
        <v>386</v>
      </c>
      <c r="C87" s="201"/>
      <c r="D87" s="201" t="s">
        <v>421</v>
      </c>
      <c r="E87" s="203" t="s">
        <v>422</v>
      </c>
    </row>
    <row r="88" spans="1:5">
      <c r="A88" s="207" t="s">
        <v>464</v>
      </c>
      <c r="B88" s="203" t="s">
        <v>386</v>
      </c>
      <c r="C88" s="201"/>
      <c r="D88" s="201" t="s">
        <v>421</v>
      </c>
      <c r="E88" s="203" t="s">
        <v>422</v>
      </c>
    </row>
    <row r="89" spans="1:5">
      <c r="A89" s="207" t="s">
        <v>465</v>
      </c>
      <c r="B89" s="203" t="s">
        <v>386</v>
      </c>
      <c r="C89" s="201"/>
      <c r="D89" s="201" t="s">
        <v>421</v>
      </c>
      <c r="E89" s="203" t="s">
        <v>426</v>
      </c>
    </row>
    <row r="90" spans="1:5">
      <c r="A90" s="207" t="s">
        <v>466</v>
      </c>
      <c r="B90" s="203" t="s">
        <v>386</v>
      </c>
      <c r="C90" s="201"/>
      <c r="D90" s="201" t="s">
        <v>421</v>
      </c>
      <c r="E90" s="203" t="s">
        <v>426</v>
      </c>
    </row>
    <row r="91" spans="1:5">
      <c r="A91" s="207" t="s">
        <v>467</v>
      </c>
      <c r="B91" s="203" t="s">
        <v>386</v>
      </c>
      <c r="C91" s="201"/>
      <c r="D91" s="201" t="s">
        <v>421</v>
      </c>
      <c r="E91" s="203" t="s">
        <v>426</v>
      </c>
    </row>
    <row r="92" spans="1:5">
      <c r="A92" s="207" t="s">
        <v>468</v>
      </c>
      <c r="B92" s="203" t="s">
        <v>386</v>
      </c>
      <c r="C92" s="201"/>
      <c r="D92" s="201" t="s">
        <v>421</v>
      </c>
      <c r="E92" s="203" t="s">
        <v>426</v>
      </c>
    </row>
    <row r="93" spans="1:5">
      <c r="A93" s="207" t="s">
        <v>469</v>
      </c>
      <c r="B93" s="203" t="s">
        <v>386</v>
      </c>
      <c r="C93" s="201"/>
      <c r="D93" s="201" t="s">
        <v>421</v>
      </c>
      <c r="E93" s="203" t="s">
        <v>422</v>
      </c>
    </row>
    <row r="94" spans="1:5">
      <c r="A94" s="207" t="s">
        <v>470</v>
      </c>
      <c r="B94" s="203" t="s">
        <v>386</v>
      </c>
      <c r="C94" s="201"/>
      <c r="D94" s="201" t="s">
        <v>421</v>
      </c>
      <c r="E94" s="203" t="s">
        <v>426</v>
      </c>
    </row>
    <row r="95" spans="1:5" ht="42.6" customHeight="1">
      <c r="A95" s="207" t="s">
        <v>470</v>
      </c>
      <c r="B95" s="200" t="s">
        <v>471</v>
      </c>
      <c r="C95" s="200"/>
      <c r="D95" s="203" t="s">
        <v>440</v>
      </c>
      <c r="E95" s="203" t="s">
        <v>426</v>
      </c>
    </row>
    <row r="96" spans="1:5">
      <c r="A96" s="207" t="s">
        <v>472</v>
      </c>
      <c r="B96" s="203" t="s">
        <v>386</v>
      </c>
      <c r="C96" s="201"/>
      <c r="D96" s="201" t="s">
        <v>421</v>
      </c>
      <c r="E96" s="203" t="s">
        <v>426</v>
      </c>
    </row>
    <row r="97" spans="1:5">
      <c r="A97" s="207" t="s">
        <v>473</v>
      </c>
      <c r="B97" s="203" t="s">
        <v>386</v>
      </c>
      <c r="C97" s="201"/>
      <c r="D97" s="201" t="s">
        <v>421</v>
      </c>
      <c r="E97" s="203" t="s">
        <v>422</v>
      </c>
    </row>
    <row r="98" spans="1:5">
      <c r="A98" s="207" t="s">
        <v>474</v>
      </c>
      <c r="B98" s="203" t="s">
        <v>386</v>
      </c>
      <c r="C98" s="201"/>
      <c r="D98" s="201" t="s">
        <v>421</v>
      </c>
      <c r="E98" s="203" t="s">
        <v>422</v>
      </c>
    </row>
    <row r="99" spans="1:5">
      <c r="A99" s="207" t="s">
        <v>475</v>
      </c>
      <c r="B99" s="203" t="s">
        <v>386</v>
      </c>
      <c r="C99" s="201"/>
      <c r="D99" s="201" t="s">
        <v>421</v>
      </c>
      <c r="E99" s="203" t="s">
        <v>426</v>
      </c>
    </row>
    <row r="100" spans="1:5">
      <c r="A100" s="207" t="s">
        <v>476</v>
      </c>
      <c r="B100" s="203" t="s">
        <v>386</v>
      </c>
      <c r="C100" s="201"/>
      <c r="D100" s="201" t="s">
        <v>421</v>
      </c>
      <c r="E100" s="203" t="s">
        <v>422</v>
      </c>
    </row>
    <row r="101" spans="1:5">
      <c r="A101" s="208" t="s">
        <v>477</v>
      </c>
      <c r="B101" s="200" t="s">
        <v>478</v>
      </c>
      <c r="C101" s="200"/>
      <c r="D101" s="203" t="s">
        <v>479</v>
      </c>
      <c r="E101" s="203" t="s">
        <v>480</v>
      </c>
    </row>
    <row r="102" spans="1:5" ht="22.5">
      <c r="A102" s="208" t="s">
        <v>481</v>
      </c>
      <c r="B102" s="200" t="s">
        <v>482</v>
      </c>
      <c r="C102" s="200"/>
      <c r="D102" s="202" t="s">
        <v>483</v>
      </c>
      <c r="E102" s="203" t="s">
        <v>480</v>
      </c>
    </row>
    <row r="103" spans="1:5">
      <c r="A103" s="208" t="s">
        <v>484</v>
      </c>
      <c r="B103" s="200" t="s">
        <v>485</v>
      </c>
      <c r="C103" s="200"/>
      <c r="D103" s="209" t="s">
        <v>486</v>
      </c>
      <c r="E103" s="203" t="s">
        <v>480</v>
      </c>
    </row>
    <row r="104" spans="1:5" ht="22.5">
      <c r="A104" s="208" t="s">
        <v>487</v>
      </c>
      <c r="B104" s="201" t="s">
        <v>488</v>
      </c>
      <c r="C104" s="201"/>
      <c r="D104" s="202" t="s">
        <v>489</v>
      </c>
      <c r="E104" s="203" t="s">
        <v>480</v>
      </c>
    </row>
    <row r="105" spans="1:5" ht="22.5">
      <c r="A105" s="208" t="s">
        <v>490</v>
      </c>
      <c r="B105" s="200" t="s">
        <v>491</v>
      </c>
      <c r="C105" s="200"/>
      <c r="D105" s="202" t="s">
        <v>492</v>
      </c>
      <c r="E105" s="203" t="s">
        <v>480</v>
      </c>
    </row>
    <row r="106" spans="1:5" ht="22.5">
      <c r="A106" s="210" t="s">
        <v>493</v>
      </c>
      <c r="B106" s="200" t="s">
        <v>494</v>
      </c>
      <c r="C106" s="200"/>
      <c r="D106" s="211" t="s">
        <v>495</v>
      </c>
      <c r="E106" s="203" t="s">
        <v>480</v>
      </c>
    </row>
    <row r="107" spans="1:5" ht="22.5">
      <c r="A107" s="208" t="s">
        <v>496</v>
      </c>
      <c r="B107" s="200" t="s">
        <v>497</v>
      </c>
      <c r="C107" s="200"/>
      <c r="D107" s="202" t="s">
        <v>498</v>
      </c>
      <c r="E107" s="203" t="s">
        <v>480</v>
      </c>
    </row>
    <row r="108" spans="1:5" ht="33.75">
      <c r="A108" s="208" t="s">
        <v>499</v>
      </c>
      <c r="B108" s="200" t="s">
        <v>500</v>
      </c>
      <c r="C108" s="200"/>
      <c r="D108" s="202" t="s">
        <v>501</v>
      </c>
      <c r="E108" s="203" t="s">
        <v>480</v>
      </c>
    </row>
    <row r="109" spans="1:5">
      <c r="A109" s="208" t="s">
        <v>502</v>
      </c>
      <c r="B109" s="201" t="s">
        <v>503</v>
      </c>
      <c r="C109" s="201"/>
      <c r="D109" s="203" t="s">
        <v>504</v>
      </c>
      <c r="E109" s="203" t="s">
        <v>480</v>
      </c>
    </row>
    <row r="110" spans="1:5">
      <c r="A110" s="208" t="s">
        <v>505</v>
      </c>
      <c r="B110" s="201" t="s">
        <v>506</v>
      </c>
      <c r="C110" s="201"/>
      <c r="D110" s="201" t="s">
        <v>507</v>
      </c>
      <c r="E110" s="203" t="s">
        <v>480</v>
      </c>
    </row>
    <row r="111" spans="1:5" ht="33.950000000000003" customHeight="1">
      <c r="A111" s="208" t="s">
        <v>508</v>
      </c>
      <c r="B111" s="200" t="s">
        <v>509</v>
      </c>
      <c r="C111" s="200"/>
      <c r="D111" s="202" t="s">
        <v>510</v>
      </c>
      <c r="E111" s="203" t="s">
        <v>480</v>
      </c>
    </row>
    <row r="112" spans="1:5" ht="22.5">
      <c r="A112" s="212" t="s">
        <v>511</v>
      </c>
      <c r="B112" s="202" t="s">
        <v>512</v>
      </c>
      <c r="C112" s="200"/>
      <c r="D112" s="200" t="s">
        <v>513</v>
      </c>
      <c r="E112" s="203" t="s">
        <v>480</v>
      </c>
    </row>
    <row r="113" spans="1:5">
      <c r="A113" s="208" t="s">
        <v>514</v>
      </c>
      <c r="B113" s="203" t="s">
        <v>386</v>
      </c>
      <c r="C113" s="201"/>
      <c r="D113" s="201" t="s">
        <v>515</v>
      </c>
      <c r="E113" s="203" t="s">
        <v>516</v>
      </c>
    </row>
    <row r="114" spans="1:5">
      <c r="A114" s="208" t="s">
        <v>517</v>
      </c>
      <c r="B114" s="203" t="s">
        <v>386</v>
      </c>
      <c r="C114" s="201"/>
      <c r="D114" s="201" t="s">
        <v>515</v>
      </c>
      <c r="E114" s="203" t="s">
        <v>516</v>
      </c>
    </row>
    <row r="115" spans="1:5">
      <c r="A115" s="208" t="s">
        <v>518</v>
      </c>
      <c r="B115" s="203" t="s">
        <v>386</v>
      </c>
      <c r="C115" s="201"/>
      <c r="D115" s="201" t="s">
        <v>515</v>
      </c>
      <c r="E115" s="203" t="s">
        <v>516</v>
      </c>
    </row>
    <row r="116" spans="1:5">
      <c r="A116" s="208" t="s">
        <v>477</v>
      </c>
      <c r="B116" s="203" t="s">
        <v>386</v>
      </c>
      <c r="C116" s="201"/>
      <c r="D116" s="201" t="s">
        <v>515</v>
      </c>
      <c r="E116" s="203" t="s">
        <v>516</v>
      </c>
    </row>
    <row r="117" spans="1:5">
      <c r="A117" s="208" t="s">
        <v>481</v>
      </c>
      <c r="B117" s="203" t="s">
        <v>386</v>
      </c>
      <c r="C117" s="201"/>
      <c r="D117" s="201" t="s">
        <v>515</v>
      </c>
      <c r="E117" s="203" t="s">
        <v>516</v>
      </c>
    </row>
    <row r="118" spans="1:5">
      <c r="A118" s="208" t="s">
        <v>502</v>
      </c>
      <c r="B118" s="203" t="s">
        <v>386</v>
      </c>
      <c r="C118" s="201"/>
      <c r="D118" s="201" t="s">
        <v>515</v>
      </c>
      <c r="E118" s="203" t="s">
        <v>516</v>
      </c>
    </row>
    <row r="119" spans="1:5">
      <c r="A119" s="208" t="s">
        <v>519</v>
      </c>
      <c r="B119" s="203" t="s">
        <v>386</v>
      </c>
      <c r="C119" s="201"/>
      <c r="D119" s="201" t="s">
        <v>515</v>
      </c>
      <c r="E119" s="203" t="s">
        <v>516</v>
      </c>
    </row>
    <row r="120" spans="1:5">
      <c r="A120" s="208" t="s">
        <v>520</v>
      </c>
      <c r="B120" s="203" t="s">
        <v>386</v>
      </c>
      <c r="C120" s="201"/>
      <c r="D120" s="201" t="s">
        <v>515</v>
      </c>
      <c r="E120" s="203" t="s">
        <v>516</v>
      </c>
    </row>
    <row r="121" spans="1:5">
      <c r="A121" s="208" t="s">
        <v>521</v>
      </c>
      <c r="B121" s="203" t="s">
        <v>386</v>
      </c>
      <c r="C121" s="201"/>
      <c r="D121" s="201" t="s">
        <v>515</v>
      </c>
      <c r="E121" s="203" t="s">
        <v>516</v>
      </c>
    </row>
    <row r="122" spans="1:5">
      <c r="A122" s="208" t="s">
        <v>522</v>
      </c>
      <c r="B122" s="203" t="s">
        <v>386</v>
      </c>
      <c r="C122" s="201"/>
      <c r="D122" s="201" t="s">
        <v>515</v>
      </c>
      <c r="E122" s="203" t="s">
        <v>516</v>
      </c>
    </row>
    <row r="123" spans="1:5">
      <c r="A123" s="208" t="s">
        <v>508</v>
      </c>
      <c r="B123" s="203" t="s">
        <v>386</v>
      </c>
      <c r="C123" s="201"/>
      <c r="D123" s="201" t="s">
        <v>515</v>
      </c>
      <c r="E123" s="203" t="s">
        <v>516</v>
      </c>
    </row>
    <row r="124" spans="1:5">
      <c r="A124" s="208" t="s">
        <v>496</v>
      </c>
      <c r="B124" s="203" t="s">
        <v>386</v>
      </c>
      <c r="C124" s="201"/>
      <c r="D124" s="201" t="s">
        <v>515</v>
      </c>
      <c r="E124" s="203" t="s">
        <v>516</v>
      </c>
    </row>
    <row r="125" spans="1:5">
      <c r="A125" s="208" t="s">
        <v>487</v>
      </c>
      <c r="B125" s="203" t="s">
        <v>386</v>
      </c>
      <c r="C125" s="201"/>
      <c r="D125" s="201" t="s">
        <v>515</v>
      </c>
      <c r="E125" s="203" t="s">
        <v>516</v>
      </c>
    </row>
    <row r="126" spans="1:5">
      <c r="A126" s="208" t="s">
        <v>523</v>
      </c>
      <c r="B126" s="203" t="s">
        <v>386</v>
      </c>
      <c r="C126" s="201"/>
      <c r="D126" s="201" t="s">
        <v>515</v>
      </c>
      <c r="E126" s="203" t="s">
        <v>516</v>
      </c>
    </row>
    <row r="127" spans="1:5">
      <c r="A127" s="208" t="s">
        <v>524</v>
      </c>
      <c r="B127" s="203" t="s">
        <v>386</v>
      </c>
      <c r="C127" s="201"/>
      <c r="D127" s="201" t="s">
        <v>515</v>
      </c>
      <c r="E127" s="203" t="s">
        <v>516</v>
      </c>
    </row>
    <row r="128" spans="1:5">
      <c r="A128" s="208" t="s">
        <v>525</v>
      </c>
      <c r="B128" s="203" t="s">
        <v>386</v>
      </c>
      <c r="C128" s="201"/>
      <c r="D128" s="201" t="s">
        <v>515</v>
      </c>
      <c r="E128" s="203" t="s">
        <v>516</v>
      </c>
    </row>
    <row r="129" spans="1:5">
      <c r="A129" s="208" t="s">
        <v>526</v>
      </c>
      <c r="B129" s="203" t="s">
        <v>386</v>
      </c>
      <c r="C129" s="201"/>
      <c r="D129" s="201" t="s">
        <v>515</v>
      </c>
      <c r="E129" s="203" t="s">
        <v>516</v>
      </c>
    </row>
    <row r="130" spans="1:5">
      <c r="A130" s="208" t="s">
        <v>527</v>
      </c>
      <c r="B130" s="203" t="s">
        <v>386</v>
      </c>
      <c r="C130" s="201"/>
      <c r="D130" s="201" t="s">
        <v>515</v>
      </c>
      <c r="E130" s="203" t="s">
        <v>516</v>
      </c>
    </row>
    <row r="131" spans="1:5">
      <c r="A131" s="208" t="s">
        <v>493</v>
      </c>
      <c r="B131" s="203" t="s">
        <v>386</v>
      </c>
      <c r="C131" s="201"/>
      <c r="D131" s="201" t="s">
        <v>515</v>
      </c>
      <c r="E131" s="203" t="s">
        <v>516</v>
      </c>
    </row>
    <row r="132" spans="1:5">
      <c r="A132" s="208" t="s">
        <v>528</v>
      </c>
      <c r="B132" s="203" t="s">
        <v>386</v>
      </c>
      <c r="C132" s="201"/>
      <c r="D132" s="201" t="s">
        <v>515</v>
      </c>
      <c r="E132" s="203" t="s">
        <v>516</v>
      </c>
    </row>
    <row r="133" spans="1:5">
      <c r="A133" s="208" t="s">
        <v>511</v>
      </c>
      <c r="B133" s="203" t="s">
        <v>386</v>
      </c>
      <c r="C133" s="201"/>
      <c r="D133" s="201" t="s">
        <v>515</v>
      </c>
      <c r="E133" s="203" t="s">
        <v>516</v>
      </c>
    </row>
    <row r="134" spans="1:5">
      <c r="A134" s="208" t="s">
        <v>529</v>
      </c>
      <c r="B134" s="203" t="s">
        <v>386</v>
      </c>
      <c r="C134" s="201"/>
      <c r="D134" s="201" t="s">
        <v>515</v>
      </c>
      <c r="E134" s="203" t="s">
        <v>516</v>
      </c>
    </row>
    <row r="135" spans="1:5">
      <c r="A135" s="208" t="s">
        <v>490</v>
      </c>
      <c r="B135" s="203" t="s">
        <v>386</v>
      </c>
      <c r="C135" s="201"/>
      <c r="D135" s="201" t="s">
        <v>515</v>
      </c>
      <c r="E135" s="203" t="s">
        <v>516</v>
      </c>
    </row>
    <row r="136" spans="1:5">
      <c r="A136" s="208" t="s">
        <v>530</v>
      </c>
      <c r="B136" s="203" t="s">
        <v>386</v>
      </c>
      <c r="C136" s="201"/>
      <c r="D136" s="201" t="s">
        <v>515</v>
      </c>
      <c r="E136" s="203" t="s">
        <v>516</v>
      </c>
    </row>
    <row r="137" spans="1:5">
      <c r="A137" s="208" t="s">
        <v>505</v>
      </c>
      <c r="B137" s="203" t="s">
        <v>386</v>
      </c>
      <c r="C137" s="201"/>
      <c r="D137" s="201" t="s">
        <v>515</v>
      </c>
      <c r="E137" s="203" t="s">
        <v>516</v>
      </c>
    </row>
    <row r="138" spans="1:5">
      <c r="A138" s="208" t="s">
        <v>531</v>
      </c>
      <c r="B138" s="203" t="s">
        <v>386</v>
      </c>
      <c r="C138" s="201"/>
      <c r="D138" s="201" t="s">
        <v>515</v>
      </c>
      <c r="E138" s="203" t="s">
        <v>516</v>
      </c>
    </row>
    <row r="139" spans="1:5">
      <c r="A139" s="208" t="s">
        <v>499</v>
      </c>
      <c r="B139" s="203" t="s">
        <v>386</v>
      </c>
      <c r="C139" s="201"/>
      <c r="D139" s="201" t="s">
        <v>515</v>
      </c>
      <c r="E139" s="203" t="s">
        <v>516</v>
      </c>
    </row>
    <row r="140" spans="1:5">
      <c r="A140" s="208" t="s">
        <v>532</v>
      </c>
      <c r="B140" s="203" t="s">
        <v>386</v>
      </c>
      <c r="C140" s="201"/>
      <c r="D140" s="201" t="s">
        <v>515</v>
      </c>
      <c r="E140" s="203" t="s">
        <v>516</v>
      </c>
    </row>
    <row r="141" spans="1:5">
      <c r="A141" s="208" t="s">
        <v>533</v>
      </c>
      <c r="B141" s="203" t="s">
        <v>386</v>
      </c>
      <c r="C141" s="201"/>
      <c r="D141" s="201" t="s">
        <v>515</v>
      </c>
      <c r="E141" s="203" t="s">
        <v>516</v>
      </c>
    </row>
    <row r="142" spans="1:5">
      <c r="A142" s="208" t="s">
        <v>534</v>
      </c>
      <c r="B142" s="203" t="s">
        <v>386</v>
      </c>
      <c r="C142" s="201"/>
      <c r="D142" s="201" t="s">
        <v>515</v>
      </c>
      <c r="E142" s="203" t="s">
        <v>516</v>
      </c>
    </row>
    <row r="143" spans="1:5">
      <c r="A143" s="208" t="s">
        <v>535</v>
      </c>
      <c r="B143" s="203" t="s">
        <v>386</v>
      </c>
      <c r="C143" s="201"/>
      <c r="D143" s="201" t="s">
        <v>515</v>
      </c>
      <c r="E143" s="203" t="s">
        <v>516</v>
      </c>
    </row>
    <row r="144" spans="1:5">
      <c r="A144" s="208" t="s">
        <v>536</v>
      </c>
      <c r="B144" s="203" t="s">
        <v>386</v>
      </c>
      <c r="C144" s="201"/>
      <c r="D144" s="201" t="s">
        <v>515</v>
      </c>
      <c r="E144" s="203" t="s">
        <v>516</v>
      </c>
    </row>
    <row r="145" spans="1:5">
      <c r="A145" s="208" t="s">
        <v>537</v>
      </c>
      <c r="B145" s="203" t="s">
        <v>386</v>
      </c>
      <c r="C145" s="201"/>
      <c r="D145" s="201" t="s">
        <v>515</v>
      </c>
      <c r="E145" s="203" t="s">
        <v>516</v>
      </c>
    </row>
    <row r="146" spans="1:5">
      <c r="A146" s="208" t="s">
        <v>538</v>
      </c>
      <c r="B146" s="203" t="s">
        <v>386</v>
      </c>
      <c r="C146" s="201"/>
      <c r="D146" s="201" t="s">
        <v>515</v>
      </c>
      <c r="E146" s="203" t="s">
        <v>516</v>
      </c>
    </row>
    <row r="147" spans="1:5">
      <c r="A147" s="208" t="s">
        <v>539</v>
      </c>
      <c r="B147" s="203" t="s">
        <v>386</v>
      </c>
      <c r="C147" s="201"/>
      <c r="D147" s="201" t="s">
        <v>515</v>
      </c>
      <c r="E147" s="203" t="s">
        <v>516</v>
      </c>
    </row>
    <row r="148" spans="1:5">
      <c r="A148" s="208" t="s">
        <v>540</v>
      </c>
      <c r="B148" s="203" t="s">
        <v>386</v>
      </c>
      <c r="C148" s="201"/>
      <c r="D148" s="201" t="s">
        <v>515</v>
      </c>
      <c r="E148" s="203" t="s">
        <v>516</v>
      </c>
    </row>
    <row r="149" spans="1:5">
      <c r="A149" s="208" t="s">
        <v>541</v>
      </c>
      <c r="B149" s="203" t="s">
        <v>386</v>
      </c>
      <c r="C149" s="201"/>
      <c r="D149" s="201" t="s">
        <v>515</v>
      </c>
      <c r="E149" s="203" t="s">
        <v>516</v>
      </c>
    </row>
    <row r="150" spans="1:5">
      <c r="A150" s="208" t="s">
        <v>542</v>
      </c>
      <c r="B150" s="203" t="s">
        <v>386</v>
      </c>
      <c r="C150" s="201"/>
      <c r="D150" s="201" t="s">
        <v>515</v>
      </c>
      <c r="E150" s="203" t="s">
        <v>516</v>
      </c>
    </row>
    <row r="151" spans="1:5">
      <c r="A151" s="208" t="s">
        <v>543</v>
      </c>
      <c r="B151" s="203" t="s">
        <v>386</v>
      </c>
      <c r="C151" s="201"/>
      <c r="D151" s="201" t="s">
        <v>515</v>
      </c>
      <c r="E151" s="203" t="s">
        <v>516</v>
      </c>
    </row>
    <row r="152" spans="1:5">
      <c r="A152" s="208" t="s">
        <v>544</v>
      </c>
      <c r="B152" s="203" t="s">
        <v>386</v>
      </c>
      <c r="C152" s="201"/>
      <c r="D152" s="201" t="s">
        <v>515</v>
      </c>
      <c r="E152" s="203" t="s">
        <v>516</v>
      </c>
    </row>
    <row r="153" spans="1:5">
      <c r="A153" s="208" t="s">
        <v>545</v>
      </c>
      <c r="B153" s="203" t="s">
        <v>386</v>
      </c>
      <c r="C153" s="201"/>
      <c r="D153" s="201" t="s">
        <v>515</v>
      </c>
      <c r="E153" s="203" t="s">
        <v>516</v>
      </c>
    </row>
    <row r="154" spans="1:5">
      <c r="A154" s="208" t="s">
        <v>546</v>
      </c>
      <c r="B154" s="203" t="s">
        <v>386</v>
      </c>
      <c r="C154" s="201"/>
      <c r="D154" s="201" t="s">
        <v>515</v>
      </c>
      <c r="E154" s="203" t="s">
        <v>516</v>
      </c>
    </row>
    <row r="155" spans="1:5">
      <c r="A155" s="208" t="s">
        <v>547</v>
      </c>
      <c r="B155" s="203" t="s">
        <v>386</v>
      </c>
      <c r="C155" s="201"/>
      <c r="D155" s="201" t="s">
        <v>515</v>
      </c>
      <c r="E155" s="203" t="s">
        <v>516</v>
      </c>
    </row>
    <row r="156" spans="1:5">
      <c r="A156" s="208" t="s">
        <v>548</v>
      </c>
      <c r="B156" s="203" t="s">
        <v>386</v>
      </c>
      <c r="C156" s="201"/>
      <c r="D156" s="201" t="s">
        <v>515</v>
      </c>
      <c r="E156" s="203" t="s">
        <v>516</v>
      </c>
    </row>
    <row r="157" spans="1:5">
      <c r="A157" s="208" t="s">
        <v>549</v>
      </c>
      <c r="B157" s="203" t="s">
        <v>386</v>
      </c>
      <c r="C157" s="201"/>
      <c r="D157" s="201" t="s">
        <v>515</v>
      </c>
      <c r="E157" s="203" t="s">
        <v>516</v>
      </c>
    </row>
    <row r="158" spans="1:5">
      <c r="A158" s="208" t="s">
        <v>484</v>
      </c>
      <c r="B158" s="203" t="s">
        <v>386</v>
      </c>
      <c r="C158" s="201"/>
      <c r="D158" s="201" t="s">
        <v>515</v>
      </c>
      <c r="E158" s="203" t="s">
        <v>516</v>
      </c>
    </row>
    <row r="159" spans="1:5">
      <c r="A159" s="208" t="s">
        <v>550</v>
      </c>
      <c r="B159" s="203" t="s">
        <v>386</v>
      </c>
      <c r="C159" s="201"/>
      <c r="D159" s="201" t="s">
        <v>515</v>
      </c>
      <c r="E159" s="203" t="s">
        <v>516</v>
      </c>
    </row>
    <row r="160" spans="1:5">
      <c r="A160" s="208" t="s">
        <v>551</v>
      </c>
      <c r="B160" s="203" t="s">
        <v>386</v>
      </c>
      <c r="C160" s="201"/>
      <c r="D160" s="201" t="s">
        <v>515</v>
      </c>
      <c r="E160" s="203" t="s">
        <v>516</v>
      </c>
    </row>
    <row r="161" spans="1:5">
      <c r="A161" s="208" t="s">
        <v>552</v>
      </c>
      <c r="B161" s="203" t="s">
        <v>386</v>
      </c>
      <c r="C161" s="201"/>
      <c r="D161" s="201" t="s">
        <v>515</v>
      </c>
      <c r="E161" s="203" t="s">
        <v>516</v>
      </c>
    </row>
    <row r="162" spans="1:5">
      <c r="A162" s="208" t="s">
        <v>553</v>
      </c>
      <c r="B162" s="203" t="s">
        <v>386</v>
      </c>
      <c r="C162" s="201"/>
      <c r="D162" s="201" t="s">
        <v>515</v>
      </c>
      <c r="E162" s="203" t="s">
        <v>516</v>
      </c>
    </row>
    <row r="163" spans="1:5">
      <c r="A163" s="208" t="s">
        <v>554</v>
      </c>
      <c r="B163" s="203" t="s">
        <v>386</v>
      </c>
      <c r="C163" s="201"/>
      <c r="D163" s="201" t="s">
        <v>515</v>
      </c>
      <c r="E163" s="203" t="s">
        <v>516</v>
      </c>
    </row>
    <row r="164" spans="1:5">
      <c r="A164" s="208" t="s">
        <v>555</v>
      </c>
      <c r="B164" s="203" t="s">
        <v>386</v>
      </c>
      <c r="C164" s="201"/>
      <c r="D164" s="201" t="s">
        <v>515</v>
      </c>
      <c r="E164" s="203" t="s">
        <v>516</v>
      </c>
    </row>
    <row r="165" spans="1:5">
      <c r="A165" s="208" t="s">
        <v>556</v>
      </c>
      <c r="B165" s="203" t="s">
        <v>386</v>
      </c>
      <c r="C165" s="201"/>
      <c r="D165" s="201" t="s">
        <v>515</v>
      </c>
      <c r="E165" s="203" t="s">
        <v>516</v>
      </c>
    </row>
    <row r="166" spans="1:5">
      <c r="A166" s="208" t="s">
        <v>557</v>
      </c>
      <c r="B166" s="203" t="s">
        <v>386</v>
      </c>
      <c r="C166" s="201"/>
      <c r="D166" s="201" t="s">
        <v>515</v>
      </c>
      <c r="E166" s="203" t="s">
        <v>516</v>
      </c>
    </row>
    <row r="167" spans="1:5">
      <c r="A167" s="208" t="s">
        <v>558</v>
      </c>
      <c r="B167" s="203" t="s">
        <v>386</v>
      </c>
      <c r="C167" s="201"/>
      <c r="D167" s="201" t="s">
        <v>515</v>
      </c>
      <c r="E167" s="203" t="s">
        <v>516</v>
      </c>
    </row>
    <row r="168" spans="1:5">
      <c r="A168" s="207" t="s">
        <v>559</v>
      </c>
      <c r="B168" s="203" t="s">
        <v>386</v>
      </c>
      <c r="C168" s="201"/>
      <c r="D168" s="201" t="s">
        <v>515</v>
      </c>
      <c r="E168" s="203" t="s">
        <v>516</v>
      </c>
    </row>
    <row r="169" spans="1:5">
      <c r="A169" s="208" t="s">
        <v>560</v>
      </c>
      <c r="B169" s="203" t="s">
        <v>386</v>
      </c>
      <c r="C169" s="201"/>
      <c r="D169" s="201" t="s">
        <v>515</v>
      </c>
      <c r="E169" s="203" t="s">
        <v>516</v>
      </c>
    </row>
    <row r="170" spans="1:5">
      <c r="A170" s="208" t="s">
        <v>561</v>
      </c>
      <c r="B170" s="203" t="s">
        <v>386</v>
      </c>
      <c r="C170" s="201"/>
      <c r="D170" s="201" t="s">
        <v>515</v>
      </c>
      <c r="E170" s="203" t="s">
        <v>516</v>
      </c>
    </row>
    <row r="171" spans="1:5">
      <c r="A171" s="208" t="s">
        <v>562</v>
      </c>
      <c r="B171" s="203" t="s">
        <v>386</v>
      </c>
      <c r="C171" s="201"/>
      <c r="D171" s="201" t="s">
        <v>515</v>
      </c>
      <c r="E171" s="203" t="s">
        <v>516</v>
      </c>
    </row>
    <row r="172" spans="1:5">
      <c r="A172" s="208" t="s">
        <v>563</v>
      </c>
      <c r="B172" s="203" t="s">
        <v>386</v>
      </c>
      <c r="C172" s="201"/>
      <c r="D172" s="201" t="s">
        <v>515</v>
      </c>
      <c r="E172" s="203" t="s">
        <v>516</v>
      </c>
    </row>
    <row r="173" spans="1:5">
      <c r="A173" s="208" t="s">
        <v>564</v>
      </c>
      <c r="B173" s="203" t="s">
        <v>386</v>
      </c>
      <c r="C173" s="201"/>
      <c r="D173" s="201" t="s">
        <v>515</v>
      </c>
      <c r="E173" s="203" t="s">
        <v>516</v>
      </c>
    </row>
    <row r="174" spans="1:5">
      <c r="A174" s="208" t="s">
        <v>565</v>
      </c>
      <c r="B174" s="203" t="s">
        <v>386</v>
      </c>
      <c r="C174" s="201"/>
      <c r="D174" s="201" t="s">
        <v>515</v>
      </c>
      <c r="E174" s="203" t="s">
        <v>516</v>
      </c>
    </row>
    <row r="175" spans="1:5">
      <c r="A175" s="208" t="s">
        <v>566</v>
      </c>
      <c r="B175" s="203" t="s">
        <v>386</v>
      </c>
      <c r="C175" s="201"/>
      <c r="D175" s="201" t="s">
        <v>515</v>
      </c>
      <c r="E175" s="203" t="s">
        <v>516</v>
      </c>
    </row>
    <row r="176" spans="1:5">
      <c r="A176" s="208" t="s">
        <v>567</v>
      </c>
      <c r="B176" s="203" t="s">
        <v>386</v>
      </c>
      <c r="C176" s="201"/>
      <c r="D176" s="201" t="s">
        <v>515</v>
      </c>
      <c r="E176" s="203" t="s">
        <v>516</v>
      </c>
    </row>
    <row r="177" spans="1:5">
      <c r="A177" s="208" t="s">
        <v>568</v>
      </c>
      <c r="B177" s="203" t="s">
        <v>386</v>
      </c>
      <c r="C177" s="201"/>
      <c r="D177" s="201" t="s">
        <v>515</v>
      </c>
      <c r="E177" s="203" t="s">
        <v>516</v>
      </c>
    </row>
    <row r="178" spans="1:5">
      <c r="A178" s="208" t="s">
        <v>569</v>
      </c>
      <c r="B178" s="203" t="s">
        <v>386</v>
      </c>
      <c r="C178" s="201"/>
      <c r="D178" s="201" t="s">
        <v>515</v>
      </c>
      <c r="E178" s="203" t="s">
        <v>516</v>
      </c>
    </row>
    <row r="179" spans="1:5">
      <c r="A179" s="208" t="s">
        <v>570</v>
      </c>
      <c r="B179" s="203" t="s">
        <v>386</v>
      </c>
      <c r="C179" s="201"/>
      <c r="D179" s="201" t="s">
        <v>515</v>
      </c>
      <c r="E179" s="203" t="s">
        <v>516</v>
      </c>
    </row>
    <row r="180" spans="1:5">
      <c r="A180" s="208" t="s">
        <v>571</v>
      </c>
      <c r="B180" s="203" t="s">
        <v>386</v>
      </c>
      <c r="C180" s="201"/>
      <c r="D180" s="201" t="s">
        <v>515</v>
      </c>
      <c r="E180" s="203" t="s">
        <v>516</v>
      </c>
    </row>
    <row r="181" spans="1:5">
      <c r="A181" s="208" t="s">
        <v>572</v>
      </c>
      <c r="B181" s="203" t="s">
        <v>386</v>
      </c>
      <c r="C181" s="201"/>
      <c r="D181" s="201" t="s">
        <v>515</v>
      </c>
      <c r="E181" s="203" t="s">
        <v>516</v>
      </c>
    </row>
    <row r="182" spans="1:5">
      <c r="A182" s="208" t="s">
        <v>573</v>
      </c>
      <c r="B182" s="203" t="s">
        <v>386</v>
      </c>
      <c r="C182" s="201"/>
      <c r="D182" s="201" t="s">
        <v>515</v>
      </c>
      <c r="E182" s="203" t="s">
        <v>516</v>
      </c>
    </row>
    <row r="183" spans="1:5" ht="22.5">
      <c r="A183" s="210" t="s">
        <v>574</v>
      </c>
      <c r="B183" s="200" t="s">
        <v>575</v>
      </c>
      <c r="C183" s="200"/>
      <c r="D183" s="201" t="s">
        <v>576</v>
      </c>
      <c r="E183" s="201" t="s">
        <v>577</v>
      </c>
    </row>
    <row r="184" spans="1:5">
      <c r="A184" s="210" t="s">
        <v>481</v>
      </c>
      <c r="B184" s="201" t="s">
        <v>578</v>
      </c>
      <c r="C184" s="201" t="s">
        <v>579</v>
      </c>
      <c r="D184" s="201" t="s">
        <v>580</v>
      </c>
      <c r="E184" s="203" t="s">
        <v>581</v>
      </c>
    </row>
    <row r="185" spans="1:5">
      <c r="A185" s="207" t="s">
        <v>457</v>
      </c>
      <c r="B185" s="203" t="s">
        <v>370</v>
      </c>
      <c r="C185" s="201">
        <v>1086</v>
      </c>
      <c r="D185" s="203" t="s">
        <v>582</v>
      </c>
      <c r="E185" s="203" t="s">
        <v>426</v>
      </c>
    </row>
    <row r="186" spans="1:5">
      <c r="A186" s="207" t="s">
        <v>583</v>
      </c>
      <c r="B186" s="203" t="s">
        <v>386</v>
      </c>
      <c r="C186" s="201"/>
      <c r="D186" s="203" t="s">
        <v>515</v>
      </c>
      <c r="E186" s="203" t="s">
        <v>516</v>
      </c>
    </row>
  </sheetData>
  <mergeCells count="5">
    <mergeCell ref="A2:A6"/>
    <mergeCell ref="D2:D5"/>
    <mergeCell ref="E2:E6"/>
    <mergeCell ref="D11:D14"/>
    <mergeCell ref="E11:E14"/>
  </mergeCells>
  <pageMargins left="0.39374999999999999" right="0.39374999999999999" top="1.05277777777778" bottom="1.05277777777778" header="0.78749999999999998" footer="0.78749999999999998"/>
  <pageSetup paperSize="9" firstPageNumber="0" orientation="landscape" horizontalDpi="300" verticalDpi="300"/>
  <headerFooter>
    <oddHeader>&amp;C&amp;"Times New Roman,Normale"&amp;12&amp;A</oddHeader>
    <oddFooter>&amp;C&amp;"Times New Roman,Normale"&amp;12Pagina &amp;P</oddFooter>
  </headerFooter>
</worksheet>
</file>

<file path=xl/worksheets/sheet13.xml><?xml version="1.0" encoding="utf-8"?>
<worksheet xmlns="http://schemas.openxmlformats.org/spreadsheetml/2006/main" xmlns:r="http://schemas.openxmlformats.org/officeDocument/2006/relationships">
  <dimension ref="A1:H158"/>
  <sheetViews>
    <sheetView zoomScale="90" zoomScaleNormal="90" workbookViewId="0">
      <selection activeCell="E6" sqref="E6"/>
    </sheetView>
  </sheetViews>
  <sheetFormatPr defaultColWidth="9.7109375" defaultRowHeight="12.75"/>
  <cols>
    <col min="1" max="1" width="19.85546875" customWidth="1"/>
    <col min="2" max="2" width="11" customWidth="1"/>
    <col min="4" max="4" width="114.140625" customWidth="1"/>
    <col min="5" max="5" width="11.28515625" customWidth="1"/>
  </cols>
  <sheetData>
    <row r="1" spans="1:8">
      <c r="A1" s="197" t="s">
        <v>50</v>
      </c>
      <c r="B1" s="197" t="s">
        <v>584</v>
      </c>
      <c r="C1" s="197" t="s">
        <v>585</v>
      </c>
      <c r="D1" s="197" t="s">
        <v>586</v>
      </c>
      <c r="E1" s="213" t="s">
        <v>587</v>
      </c>
    </row>
    <row r="2" spans="1:8">
      <c r="A2" s="214"/>
      <c r="B2" s="215"/>
      <c r="C2" s="215"/>
      <c r="D2" s="215"/>
      <c r="E2" s="216"/>
    </row>
    <row r="3" spans="1:8" ht="15">
      <c r="A3" s="207" t="s">
        <v>420</v>
      </c>
      <c r="B3" s="217">
        <v>2013</v>
      </c>
      <c r="C3" s="218" t="s">
        <v>588</v>
      </c>
      <c r="D3" s="219" t="s">
        <v>589</v>
      </c>
      <c r="E3" s="176" t="s">
        <v>590</v>
      </c>
      <c r="F3" s="220"/>
      <c r="G3" s="220"/>
      <c r="H3" s="220"/>
    </row>
    <row r="4" spans="1:8">
      <c r="A4" s="207" t="s">
        <v>423</v>
      </c>
      <c r="B4" s="217">
        <v>2014</v>
      </c>
      <c r="C4" s="218" t="s">
        <v>591</v>
      </c>
      <c r="D4" s="219" t="s">
        <v>155</v>
      </c>
      <c r="E4" s="221" t="s">
        <v>592</v>
      </c>
      <c r="F4" s="222"/>
      <c r="G4" s="222"/>
      <c r="H4" s="222"/>
    </row>
    <row r="5" spans="1:8" ht="15">
      <c r="A5" s="207" t="s">
        <v>365</v>
      </c>
      <c r="B5" s="217">
        <v>2015</v>
      </c>
      <c r="C5" s="218" t="s">
        <v>593</v>
      </c>
      <c r="D5" s="223" t="s">
        <v>594</v>
      </c>
      <c r="E5" s="224" t="s">
        <v>92</v>
      </c>
      <c r="F5" s="220"/>
      <c r="G5" s="220"/>
      <c r="H5" s="220"/>
    </row>
    <row r="6" spans="1:8">
      <c r="A6" s="207" t="s">
        <v>424</v>
      </c>
      <c r="B6" s="217">
        <v>2016</v>
      </c>
      <c r="C6" s="218" t="s">
        <v>595</v>
      </c>
    </row>
    <row r="7" spans="1:8">
      <c r="A7" s="207" t="s">
        <v>425</v>
      </c>
      <c r="B7" s="217">
        <v>2017</v>
      </c>
      <c r="C7" s="218" t="s">
        <v>596</v>
      </c>
    </row>
    <row r="8" spans="1:8">
      <c r="A8" s="225" t="s">
        <v>385</v>
      </c>
    </row>
    <row r="9" spans="1:8">
      <c r="A9" s="208" t="s">
        <v>573</v>
      </c>
    </row>
    <row r="10" spans="1:8">
      <c r="A10" s="208" t="s">
        <v>477</v>
      </c>
    </row>
    <row r="11" spans="1:8">
      <c r="A11" s="207" t="s">
        <v>429</v>
      </c>
    </row>
    <row r="12" spans="1:8">
      <c r="A12" s="208" t="s">
        <v>567</v>
      </c>
    </row>
    <row r="13" spans="1:8">
      <c r="A13" s="207" t="s">
        <v>431</v>
      </c>
    </row>
    <row r="14" spans="1:8">
      <c r="A14" s="207" t="s">
        <v>430</v>
      </c>
    </row>
    <row r="15" spans="1:8">
      <c r="A15" s="207" t="s">
        <v>432</v>
      </c>
    </row>
    <row r="16" spans="1:8">
      <c r="A16" s="208" t="s">
        <v>557</v>
      </c>
    </row>
    <row r="17" spans="1:1">
      <c r="A17" s="207" t="s">
        <v>389</v>
      </c>
    </row>
    <row r="18" spans="1:1">
      <c r="A18" s="207" t="s">
        <v>338</v>
      </c>
    </row>
    <row r="19" spans="1:1">
      <c r="A19" s="206" t="s">
        <v>379</v>
      </c>
    </row>
    <row r="20" spans="1:1">
      <c r="A20" s="207" t="s">
        <v>433</v>
      </c>
    </row>
    <row r="21" spans="1:1">
      <c r="A21" s="198" t="s">
        <v>358</v>
      </c>
    </row>
    <row r="22" spans="1:1">
      <c r="A22" s="208" t="s">
        <v>533</v>
      </c>
    </row>
    <row r="23" spans="1:1">
      <c r="A23" s="207" t="s">
        <v>434</v>
      </c>
    </row>
    <row r="24" spans="1:1">
      <c r="A24" s="208" t="s">
        <v>514</v>
      </c>
    </row>
    <row r="25" spans="1:1">
      <c r="A25" s="208" t="s">
        <v>481</v>
      </c>
    </row>
    <row r="26" spans="1:1">
      <c r="A26" s="208" t="s">
        <v>484</v>
      </c>
    </row>
    <row r="27" spans="1:1">
      <c r="A27" s="207" t="s">
        <v>390</v>
      </c>
    </row>
    <row r="28" spans="1:1">
      <c r="A28" s="207" t="s">
        <v>435</v>
      </c>
    </row>
    <row r="29" spans="1:1">
      <c r="A29" s="208" t="s">
        <v>487</v>
      </c>
    </row>
    <row r="30" spans="1:1">
      <c r="A30" s="208" t="s">
        <v>490</v>
      </c>
    </row>
    <row r="31" spans="1:1">
      <c r="A31" s="208" t="s">
        <v>521</v>
      </c>
    </row>
    <row r="32" spans="1:1">
      <c r="A32" s="208" t="s">
        <v>550</v>
      </c>
    </row>
    <row r="33" spans="1:1">
      <c r="A33" s="208" t="s">
        <v>544</v>
      </c>
    </row>
    <row r="34" spans="1:1">
      <c r="A34" s="208" t="s">
        <v>522</v>
      </c>
    </row>
    <row r="35" spans="1:1">
      <c r="A35" s="208" t="s">
        <v>540</v>
      </c>
    </row>
    <row r="36" spans="1:1">
      <c r="A36" s="208" t="s">
        <v>571</v>
      </c>
    </row>
    <row r="37" spans="1:1">
      <c r="A37" s="208" t="s">
        <v>570</v>
      </c>
    </row>
    <row r="38" spans="1:1">
      <c r="A38" s="198" t="s">
        <v>354</v>
      </c>
    </row>
    <row r="39" spans="1:1">
      <c r="A39" s="210" t="s">
        <v>574</v>
      </c>
    </row>
    <row r="40" spans="1:1">
      <c r="A40" s="207" t="s">
        <v>597</v>
      </c>
    </row>
    <row r="41" spans="1:1">
      <c r="A41" s="207" t="s">
        <v>392</v>
      </c>
    </row>
    <row r="42" spans="1:1">
      <c r="A42" s="208" t="s">
        <v>554</v>
      </c>
    </row>
    <row r="43" spans="1:1">
      <c r="A43" s="208" t="s">
        <v>565</v>
      </c>
    </row>
    <row r="44" spans="1:1">
      <c r="A44" s="207" t="s">
        <v>393</v>
      </c>
    </row>
    <row r="45" spans="1:1">
      <c r="A45" s="208" t="s">
        <v>572</v>
      </c>
    </row>
    <row r="46" spans="1:1">
      <c r="A46" s="207" t="s">
        <v>436</v>
      </c>
    </row>
    <row r="47" spans="1:1">
      <c r="A47" s="207" t="s">
        <v>394</v>
      </c>
    </row>
    <row r="48" spans="1:1">
      <c r="A48" s="207" t="s">
        <v>437</v>
      </c>
    </row>
    <row r="49" spans="1:1">
      <c r="A49" s="208" t="s">
        <v>561</v>
      </c>
    </row>
    <row r="50" spans="1:1">
      <c r="A50" s="208" t="s">
        <v>535</v>
      </c>
    </row>
    <row r="51" spans="1:1">
      <c r="A51" s="207" t="s">
        <v>395</v>
      </c>
    </row>
    <row r="52" spans="1:1">
      <c r="A52" s="198" t="s">
        <v>361</v>
      </c>
    </row>
    <row r="53" spans="1:1">
      <c r="A53" s="208" t="s">
        <v>534</v>
      </c>
    </row>
    <row r="54" spans="1:1">
      <c r="A54" s="207" t="s">
        <v>438</v>
      </c>
    </row>
    <row r="55" spans="1:1">
      <c r="A55" s="207" t="s">
        <v>396</v>
      </c>
    </row>
    <row r="56" spans="1:1">
      <c r="A56" s="207" t="s">
        <v>397</v>
      </c>
    </row>
    <row r="57" spans="1:1">
      <c r="A57" s="208" t="s">
        <v>541</v>
      </c>
    </row>
    <row r="58" spans="1:1">
      <c r="A58" s="208" t="s">
        <v>523</v>
      </c>
    </row>
    <row r="59" spans="1:1">
      <c r="A59" s="207" t="s">
        <v>441</v>
      </c>
    </row>
    <row r="60" spans="1:1">
      <c r="A60" s="207" t="s">
        <v>442</v>
      </c>
    </row>
    <row r="61" spans="1:1">
      <c r="A61" s="207" t="s">
        <v>443</v>
      </c>
    </row>
    <row r="62" spans="1:1">
      <c r="A62" s="208" t="s">
        <v>529</v>
      </c>
    </row>
    <row r="63" spans="1:1">
      <c r="A63" s="208" t="s">
        <v>519</v>
      </c>
    </row>
    <row r="64" spans="1:1">
      <c r="A64" s="207" t="s">
        <v>444</v>
      </c>
    </row>
    <row r="65" spans="1:1">
      <c r="A65" s="210" t="s">
        <v>493</v>
      </c>
    </row>
    <row r="66" spans="1:1">
      <c r="A66" s="198" t="s">
        <v>372</v>
      </c>
    </row>
    <row r="67" spans="1:1">
      <c r="A67" s="207" t="s">
        <v>445</v>
      </c>
    </row>
    <row r="68" spans="1:1">
      <c r="A68" s="208" t="s">
        <v>564</v>
      </c>
    </row>
    <row r="69" spans="1:1">
      <c r="A69" s="208" t="s">
        <v>552</v>
      </c>
    </row>
    <row r="70" spans="1:1">
      <c r="A70" s="208" t="s">
        <v>538</v>
      </c>
    </row>
    <row r="71" spans="1:1">
      <c r="A71" s="208" t="s">
        <v>542</v>
      </c>
    </row>
    <row r="72" spans="1:1">
      <c r="A72" s="207" t="s">
        <v>446</v>
      </c>
    </row>
    <row r="73" spans="1:1">
      <c r="A73" s="207" t="s">
        <v>447</v>
      </c>
    </row>
    <row r="74" spans="1:1">
      <c r="A74" s="208" t="s">
        <v>539</v>
      </c>
    </row>
    <row r="75" spans="1:1">
      <c r="A75" s="208" t="s">
        <v>563</v>
      </c>
    </row>
    <row r="76" spans="1:1">
      <c r="A76" s="207" t="s">
        <v>398</v>
      </c>
    </row>
    <row r="77" spans="1:1">
      <c r="A77" s="207" t="s">
        <v>448</v>
      </c>
    </row>
    <row r="78" spans="1:1">
      <c r="A78" s="207" t="s">
        <v>399</v>
      </c>
    </row>
    <row r="79" spans="1:1">
      <c r="A79" s="207" t="s">
        <v>449</v>
      </c>
    </row>
    <row r="80" spans="1:1">
      <c r="A80" s="208" t="s">
        <v>556</v>
      </c>
    </row>
    <row r="81" spans="1:1">
      <c r="A81" s="208" t="s">
        <v>524</v>
      </c>
    </row>
    <row r="82" spans="1:1">
      <c r="A82" s="208" t="s">
        <v>517</v>
      </c>
    </row>
    <row r="83" spans="1:1">
      <c r="A83" s="208" t="s">
        <v>520</v>
      </c>
    </row>
    <row r="84" spans="1:1">
      <c r="A84" s="207" t="s">
        <v>450</v>
      </c>
    </row>
    <row r="85" spans="1:1">
      <c r="A85" s="208" t="s">
        <v>562</v>
      </c>
    </row>
    <row r="86" spans="1:1">
      <c r="A86" s="207" t="s">
        <v>400</v>
      </c>
    </row>
    <row r="87" spans="1:1">
      <c r="A87" s="208" t="s">
        <v>549</v>
      </c>
    </row>
    <row r="88" spans="1:1">
      <c r="A88" s="207" t="s">
        <v>455</v>
      </c>
    </row>
    <row r="89" spans="1:1">
      <c r="A89" s="208" t="s">
        <v>553</v>
      </c>
    </row>
    <row r="90" spans="1:1">
      <c r="A90" s="207" t="s">
        <v>401</v>
      </c>
    </row>
    <row r="91" spans="1:1">
      <c r="A91" s="207" t="s">
        <v>453</v>
      </c>
    </row>
    <row r="92" spans="1:1">
      <c r="A92" s="208" t="s">
        <v>568</v>
      </c>
    </row>
    <row r="93" spans="1:1">
      <c r="A93" s="208" t="s">
        <v>496</v>
      </c>
    </row>
    <row r="94" spans="1:1">
      <c r="A94" s="207" t="s">
        <v>456</v>
      </c>
    </row>
    <row r="95" spans="1:1">
      <c r="A95" s="208" t="s">
        <v>499</v>
      </c>
    </row>
    <row r="96" spans="1:1">
      <c r="A96" s="207" t="s">
        <v>402</v>
      </c>
    </row>
    <row r="97" spans="1:1">
      <c r="A97" s="208" t="s">
        <v>548</v>
      </c>
    </row>
    <row r="98" spans="1:1">
      <c r="A98" s="207" t="s">
        <v>457</v>
      </c>
    </row>
    <row r="99" spans="1:1">
      <c r="A99" s="207" t="s">
        <v>458</v>
      </c>
    </row>
    <row r="100" spans="1:1">
      <c r="A100" s="207" t="s">
        <v>403</v>
      </c>
    </row>
    <row r="101" spans="1:1">
      <c r="A101" s="208" t="s">
        <v>527</v>
      </c>
    </row>
    <row r="102" spans="1:1">
      <c r="A102" s="207" t="s">
        <v>459</v>
      </c>
    </row>
    <row r="103" spans="1:1">
      <c r="A103" s="207" t="s">
        <v>459</v>
      </c>
    </row>
    <row r="104" spans="1:1">
      <c r="A104" s="207" t="s">
        <v>404</v>
      </c>
    </row>
    <row r="105" spans="1:1">
      <c r="A105" s="208" t="s">
        <v>518</v>
      </c>
    </row>
    <row r="106" spans="1:1">
      <c r="A106" s="208" t="s">
        <v>551</v>
      </c>
    </row>
    <row r="107" spans="1:1">
      <c r="A107" s="208" t="s">
        <v>528</v>
      </c>
    </row>
    <row r="108" spans="1:1">
      <c r="A108" s="208" t="s">
        <v>536</v>
      </c>
    </row>
    <row r="109" spans="1:1">
      <c r="A109" s="207" t="s">
        <v>405</v>
      </c>
    </row>
    <row r="110" spans="1:1">
      <c r="A110" s="207" t="s">
        <v>406</v>
      </c>
    </row>
    <row r="111" spans="1:1">
      <c r="A111" s="208" t="s">
        <v>569</v>
      </c>
    </row>
    <row r="112" spans="1:1">
      <c r="A112" s="208" t="s">
        <v>502</v>
      </c>
    </row>
    <row r="113" spans="1:1">
      <c r="A113" s="208" t="s">
        <v>526</v>
      </c>
    </row>
    <row r="114" spans="1:1">
      <c r="A114" s="207" t="s">
        <v>407</v>
      </c>
    </row>
    <row r="115" spans="1:1">
      <c r="A115" s="208" t="s">
        <v>566</v>
      </c>
    </row>
    <row r="116" spans="1:1">
      <c r="A116" s="207" t="s">
        <v>462</v>
      </c>
    </row>
    <row r="117" spans="1:1">
      <c r="A117" s="207" t="s">
        <v>461</v>
      </c>
    </row>
    <row r="118" spans="1:1">
      <c r="A118" s="207" t="s">
        <v>463</v>
      </c>
    </row>
    <row r="119" spans="1:1">
      <c r="A119" s="207" t="s">
        <v>408</v>
      </c>
    </row>
    <row r="120" spans="1:1">
      <c r="A120" s="206" t="s">
        <v>382</v>
      </c>
    </row>
    <row r="121" spans="1:1">
      <c r="A121" s="208" t="s">
        <v>505</v>
      </c>
    </row>
    <row r="122" spans="1:1">
      <c r="A122" s="208" t="s">
        <v>555</v>
      </c>
    </row>
    <row r="123" spans="1:1">
      <c r="A123" s="207" t="s">
        <v>464</v>
      </c>
    </row>
    <row r="124" spans="1:1">
      <c r="A124" s="207" t="s">
        <v>465</v>
      </c>
    </row>
    <row r="125" spans="1:1">
      <c r="A125" s="206" t="s">
        <v>375</v>
      </c>
    </row>
    <row r="126" spans="1:1">
      <c r="A126" s="207" t="s">
        <v>583</v>
      </c>
    </row>
    <row r="127" spans="1:1">
      <c r="A127" s="207" t="s">
        <v>466</v>
      </c>
    </row>
    <row r="128" spans="1:1">
      <c r="A128" s="208" t="s">
        <v>545</v>
      </c>
    </row>
    <row r="129" spans="1:1">
      <c r="A129" s="207" t="s">
        <v>467</v>
      </c>
    </row>
    <row r="130" spans="1:1">
      <c r="A130" s="208" t="s">
        <v>547</v>
      </c>
    </row>
    <row r="131" spans="1:1">
      <c r="A131" s="208" t="s">
        <v>558</v>
      </c>
    </row>
    <row r="132" spans="1:1">
      <c r="A132" s="198" t="s">
        <v>349</v>
      </c>
    </row>
    <row r="133" spans="1:1">
      <c r="A133" s="207" t="s">
        <v>468</v>
      </c>
    </row>
    <row r="134" spans="1:1">
      <c r="A134" s="208" t="s">
        <v>532</v>
      </c>
    </row>
    <row r="135" spans="1:1">
      <c r="A135" s="207" t="s">
        <v>469</v>
      </c>
    </row>
    <row r="136" spans="1:1">
      <c r="A136" s="207" t="s">
        <v>409</v>
      </c>
    </row>
    <row r="137" spans="1:1">
      <c r="A137" s="207" t="s">
        <v>410</v>
      </c>
    </row>
    <row r="138" spans="1:1">
      <c r="A138" s="207" t="s">
        <v>470</v>
      </c>
    </row>
    <row r="139" spans="1:1">
      <c r="A139" s="207" t="s">
        <v>472</v>
      </c>
    </row>
    <row r="140" spans="1:1">
      <c r="A140" s="208" t="s">
        <v>530</v>
      </c>
    </row>
    <row r="141" spans="1:1">
      <c r="A141" s="207" t="s">
        <v>411</v>
      </c>
    </row>
    <row r="142" spans="1:1">
      <c r="A142" s="208" t="s">
        <v>508</v>
      </c>
    </row>
    <row r="143" spans="1:1">
      <c r="A143" s="208" t="s">
        <v>546</v>
      </c>
    </row>
    <row r="144" spans="1:1">
      <c r="A144" s="208" t="s">
        <v>543</v>
      </c>
    </row>
    <row r="145" spans="1:1">
      <c r="A145" s="207" t="s">
        <v>412</v>
      </c>
    </row>
    <row r="146" spans="1:1">
      <c r="A146" s="207" t="s">
        <v>413</v>
      </c>
    </row>
    <row r="147" spans="1:1">
      <c r="A147" s="207" t="s">
        <v>473</v>
      </c>
    </row>
    <row r="148" spans="1:1">
      <c r="A148" s="207" t="s">
        <v>414</v>
      </c>
    </row>
    <row r="149" spans="1:1">
      <c r="A149" s="207" t="s">
        <v>415</v>
      </c>
    </row>
    <row r="150" spans="1:1">
      <c r="A150" s="207" t="s">
        <v>559</v>
      </c>
    </row>
    <row r="151" spans="1:1">
      <c r="A151" s="212" t="s">
        <v>511</v>
      </c>
    </row>
    <row r="152" spans="1:1">
      <c r="A152" s="208" t="s">
        <v>560</v>
      </c>
    </row>
    <row r="153" spans="1:1">
      <c r="A153" s="208" t="s">
        <v>531</v>
      </c>
    </row>
    <row r="154" spans="1:1">
      <c r="A154" s="208" t="s">
        <v>525</v>
      </c>
    </row>
    <row r="155" spans="1:1">
      <c r="A155" s="208" t="s">
        <v>537</v>
      </c>
    </row>
    <row r="156" spans="1:1">
      <c r="A156" s="207" t="s">
        <v>474</v>
      </c>
    </row>
    <row r="157" spans="1:1">
      <c r="A157" s="207" t="s">
        <v>475</v>
      </c>
    </row>
    <row r="158" spans="1:1">
      <c r="A158" s="207" t="s">
        <v>476</v>
      </c>
    </row>
  </sheetData>
  <pageMargins left="0.7" right="0.7" top="0.75" bottom="0.75" header="0.51180555555555496" footer="0.51180555555555496"/>
  <pageSetup paperSize="9" firstPageNumber="0" orientation="portrait" horizontalDpi="300" verticalDpi="300"/>
</worksheet>
</file>

<file path=xl/worksheets/sheet2.xml><?xml version="1.0" encoding="utf-8"?>
<worksheet xmlns="http://schemas.openxmlformats.org/spreadsheetml/2006/main" xmlns:r="http://schemas.openxmlformats.org/officeDocument/2006/relationships">
  <dimension ref="A1:L32"/>
  <sheetViews>
    <sheetView zoomScale="90" zoomScaleNormal="90" workbookViewId="0">
      <selection activeCell="B6" sqref="B6"/>
    </sheetView>
  </sheetViews>
  <sheetFormatPr defaultColWidth="12.7109375" defaultRowHeight="12.75"/>
  <cols>
    <col min="1" max="1" width="8.42578125" customWidth="1"/>
    <col min="2" max="2" width="13.28515625" customWidth="1"/>
    <col min="3" max="4" width="11.7109375" customWidth="1"/>
    <col min="5" max="5" width="14.28515625" customWidth="1"/>
    <col min="6" max="6" width="9" customWidth="1"/>
    <col min="7" max="7" width="13.28515625" customWidth="1"/>
    <col min="8" max="9" width="11.7109375" customWidth="1"/>
    <col min="10" max="10" width="14.28515625" customWidth="1"/>
    <col min="12" max="12" width="5.140625" customWidth="1"/>
    <col min="1022" max="1024" width="11.5703125" customWidth="1"/>
  </cols>
  <sheetData>
    <row r="1" spans="1:12">
      <c r="A1" s="15"/>
      <c r="B1" s="15"/>
      <c r="C1" s="15"/>
      <c r="D1" s="15"/>
      <c r="E1" s="48"/>
      <c r="F1" s="48"/>
      <c r="G1" s="15"/>
      <c r="H1" s="15"/>
      <c r="I1" s="15"/>
      <c r="J1" s="15"/>
      <c r="K1" s="15"/>
      <c r="L1" s="15"/>
    </row>
    <row r="2" spans="1:12" ht="14.65" customHeight="1">
      <c r="A2" s="49" t="s">
        <v>50</v>
      </c>
      <c r="B2" s="7">
        <f>'DATI AZIENDA'!E16</f>
        <v>0</v>
      </c>
      <c r="C2" s="7"/>
      <c r="D2" s="49" t="s">
        <v>51</v>
      </c>
      <c r="E2" s="50">
        <f>'DATI AZIENDA'!G16</f>
        <v>0</v>
      </c>
      <c r="F2" s="49" t="s">
        <v>24</v>
      </c>
      <c r="G2" s="6">
        <f>'DATI AZIENDA'!H16</f>
        <v>0</v>
      </c>
      <c r="H2" s="6"/>
      <c r="I2" s="49" t="s">
        <v>52</v>
      </c>
      <c r="J2" s="5">
        <f>'DATI AZIENDA'!B16</f>
        <v>0</v>
      </c>
      <c r="K2" s="5"/>
      <c r="L2" s="5"/>
    </row>
    <row r="3" spans="1:12">
      <c r="A3" s="15"/>
      <c r="B3" s="15"/>
      <c r="C3" s="15"/>
      <c r="D3" s="15"/>
      <c r="E3" s="15"/>
      <c r="F3" s="15"/>
      <c r="G3" s="15"/>
      <c r="H3" s="15"/>
      <c r="I3" s="15"/>
      <c r="J3" s="15"/>
      <c r="K3" s="15"/>
      <c r="L3" s="15"/>
    </row>
    <row r="4" spans="1:12">
      <c r="A4" s="51"/>
      <c r="B4" s="52" t="s">
        <v>53</v>
      </c>
      <c r="C4" s="52">
        <f>'DATI AZIENDA'!C28</f>
        <v>0</v>
      </c>
      <c r="D4" s="4" t="s">
        <v>54</v>
      </c>
      <c r="E4" s="4"/>
      <c r="F4" s="53"/>
      <c r="G4" s="54" t="s">
        <v>53</v>
      </c>
      <c r="H4" s="54">
        <f>'DATI AZIENDA'!C29</f>
        <v>0</v>
      </c>
      <c r="I4" s="3" t="s">
        <v>54</v>
      </c>
      <c r="J4" s="3"/>
      <c r="K4" s="53"/>
      <c r="L4" s="15"/>
    </row>
    <row r="5" spans="1:12">
      <c r="A5" s="55"/>
      <c r="B5" s="56" t="s">
        <v>55</v>
      </c>
      <c r="C5" s="56" t="s">
        <v>56</v>
      </c>
      <c r="D5" s="56" t="s">
        <v>57</v>
      </c>
      <c r="E5" s="57" t="s">
        <v>58</v>
      </c>
      <c r="F5" s="58"/>
      <c r="G5" s="56" t="s">
        <v>55</v>
      </c>
      <c r="H5" s="56" t="s">
        <v>56</v>
      </c>
      <c r="I5" s="56" t="s">
        <v>57</v>
      </c>
      <c r="J5" s="57" t="s">
        <v>58</v>
      </c>
      <c r="K5" s="58"/>
      <c r="L5" s="15"/>
    </row>
    <row r="6" spans="1:12">
      <c r="A6" s="55"/>
      <c r="B6" s="19"/>
      <c r="C6" s="59"/>
      <c r="D6" s="59"/>
      <c r="E6" s="59"/>
      <c r="F6" s="60"/>
      <c r="G6" s="19"/>
      <c r="H6" s="59"/>
      <c r="I6" s="59"/>
      <c r="J6" s="59"/>
      <c r="K6" s="61"/>
      <c r="L6" s="15"/>
    </row>
    <row r="7" spans="1:12">
      <c r="A7" s="55"/>
      <c r="B7" s="19"/>
      <c r="C7" s="59"/>
      <c r="D7" s="59"/>
      <c r="E7" s="59"/>
      <c r="F7" s="60"/>
      <c r="G7" s="19"/>
      <c r="H7" s="59"/>
      <c r="I7" s="59"/>
      <c r="J7" s="59"/>
      <c r="K7" s="61"/>
      <c r="L7" s="15"/>
    </row>
    <row r="8" spans="1:12">
      <c r="A8" s="55"/>
      <c r="B8" s="19"/>
      <c r="C8" s="59"/>
      <c r="D8" s="59"/>
      <c r="E8" s="59"/>
      <c r="F8" s="60"/>
      <c r="G8" s="19"/>
      <c r="H8" s="59"/>
      <c r="I8" s="59"/>
      <c r="J8" s="59"/>
      <c r="K8" s="61"/>
      <c r="L8" s="15"/>
    </row>
    <row r="9" spans="1:12">
      <c r="A9" s="55"/>
      <c r="B9" s="19"/>
      <c r="C9" s="59"/>
      <c r="D9" s="59"/>
      <c r="E9" s="59"/>
      <c r="F9" s="60"/>
      <c r="G9" s="19"/>
      <c r="H9" s="59"/>
      <c r="I9" s="59"/>
      <c r="J9" s="59"/>
      <c r="K9" s="61"/>
      <c r="L9" s="15"/>
    </row>
    <row r="10" spans="1:12">
      <c r="A10" s="55"/>
      <c r="B10" s="19"/>
      <c r="C10" s="59"/>
      <c r="D10" s="59"/>
      <c r="E10" s="59"/>
      <c r="F10" s="60"/>
      <c r="G10" s="19"/>
      <c r="H10" s="59"/>
      <c r="I10" s="59"/>
      <c r="J10" s="59"/>
      <c r="K10" s="60"/>
      <c r="L10" s="15"/>
    </row>
    <row r="11" spans="1:12" ht="12.75" customHeight="1">
      <c r="A11" s="55"/>
      <c r="B11" s="19"/>
      <c r="C11" s="59"/>
      <c r="D11" s="59"/>
      <c r="E11" s="59"/>
      <c r="F11" s="60"/>
      <c r="G11" s="62"/>
      <c r="H11" s="59"/>
      <c r="I11" s="59"/>
      <c r="J11" s="59"/>
      <c r="K11" s="2" t="s">
        <v>59</v>
      </c>
      <c r="L11" s="15"/>
    </row>
    <row r="12" spans="1:12">
      <c r="A12" s="55"/>
      <c r="B12" s="19"/>
      <c r="C12" s="59"/>
      <c r="D12" s="59"/>
      <c r="E12" s="59"/>
      <c r="F12" s="60"/>
      <c r="G12" s="62"/>
      <c r="H12" s="59"/>
      <c r="I12" s="59"/>
      <c r="J12" s="59"/>
      <c r="K12" s="2"/>
      <c r="L12" s="15"/>
    </row>
    <row r="13" spans="1:12">
      <c r="A13" s="55"/>
      <c r="B13" s="7" t="s">
        <v>60</v>
      </c>
      <c r="C13" s="7"/>
      <c r="D13" s="7"/>
      <c r="E13" s="59"/>
      <c r="F13" s="60"/>
      <c r="G13" s="7" t="s">
        <v>60</v>
      </c>
      <c r="H13" s="7"/>
      <c r="I13" s="7"/>
      <c r="J13" s="59"/>
      <c r="K13" s="2"/>
      <c r="L13" s="15"/>
    </row>
    <row r="14" spans="1:12">
      <c r="A14" s="55"/>
      <c r="B14" s="55"/>
      <c r="C14" s="55"/>
      <c r="D14" s="55"/>
      <c r="E14" s="63">
        <f>SUM(E6:E12)</f>
        <v>0</v>
      </c>
      <c r="F14" s="55"/>
      <c r="G14" s="63">
        <f>SUM(G6:G12)</f>
        <v>0</v>
      </c>
      <c r="H14" s="55"/>
      <c r="I14" s="55"/>
      <c r="J14" s="55"/>
      <c r="K14" s="2"/>
      <c r="L14" s="55"/>
    </row>
    <row r="15" spans="1:12">
      <c r="A15" s="15"/>
      <c r="B15" s="64" t="s">
        <v>53</v>
      </c>
      <c r="C15" s="64">
        <f>'DATI AZIENDA'!C30</f>
        <v>0</v>
      </c>
      <c r="D15" s="1" t="s">
        <v>54</v>
      </c>
      <c r="E15" s="1"/>
      <c r="F15" s="53"/>
      <c r="G15" s="65" t="s">
        <v>53</v>
      </c>
      <c r="H15" s="65">
        <v>2018</v>
      </c>
      <c r="I15" s="226" t="s">
        <v>54</v>
      </c>
      <c r="J15" s="226"/>
      <c r="K15" s="2"/>
      <c r="L15" s="15"/>
    </row>
    <row r="16" spans="1:12">
      <c r="A16" s="15"/>
      <c r="B16" s="56" t="s">
        <v>55</v>
      </c>
      <c r="C16" s="56" t="s">
        <v>56</v>
      </c>
      <c r="D16" s="56" t="s">
        <v>57</v>
      </c>
      <c r="E16" s="57" t="s">
        <v>58</v>
      </c>
      <c r="F16" s="58"/>
      <c r="G16" s="56" t="s">
        <v>55</v>
      </c>
      <c r="H16" s="56" t="s">
        <v>56</v>
      </c>
      <c r="I16" s="56" t="s">
        <v>57</v>
      </c>
      <c r="J16" s="57" t="s">
        <v>58</v>
      </c>
      <c r="K16" s="2"/>
      <c r="L16" s="15"/>
    </row>
    <row r="17" spans="1:12">
      <c r="A17" s="15"/>
      <c r="B17" s="19"/>
      <c r="C17" s="59"/>
      <c r="D17" s="59"/>
      <c r="E17" s="59"/>
      <c r="F17" s="60"/>
      <c r="G17" s="19"/>
      <c r="H17" s="59"/>
      <c r="I17" s="59"/>
      <c r="J17" s="59"/>
      <c r="K17" s="2"/>
      <c r="L17" s="15"/>
    </row>
    <row r="18" spans="1:12">
      <c r="A18" s="15"/>
      <c r="B18" s="19"/>
      <c r="C18" s="59"/>
      <c r="D18" s="59"/>
      <c r="E18" s="59"/>
      <c r="F18" s="60"/>
      <c r="G18" s="19"/>
      <c r="H18" s="59"/>
      <c r="I18" s="59"/>
      <c r="J18" s="59"/>
      <c r="K18" s="61"/>
      <c r="L18" s="15"/>
    </row>
    <row r="19" spans="1:12">
      <c r="A19" s="15"/>
      <c r="B19" s="19"/>
      <c r="C19" s="59"/>
      <c r="D19" s="59"/>
      <c r="E19" s="59"/>
      <c r="F19" s="60"/>
      <c r="G19" s="19"/>
      <c r="H19" s="59"/>
      <c r="I19" s="59"/>
      <c r="J19" s="59"/>
      <c r="K19" s="61"/>
      <c r="L19" s="15"/>
    </row>
    <row r="20" spans="1:12">
      <c r="A20" s="15"/>
      <c r="B20" s="19"/>
      <c r="C20" s="59"/>
      <c r="D20" s="59"/>
      <c r="E20" s="59"/>
      <c r="F20" s="60"/>
      <c r="G20" s="19"/>
      <c r="H20" s="59"/>
      <c r="I20" s="59"/>
      <c r="J20" s="59"/>
      <c r="K20" s="61"/>
      <c r="L20" s="15"/>
    </row>
    <row r="21" spans="1:12">
      <c r="A21" s="15"/>
      <c r="B21" s="19"/>
      <c r="C21" s="59"/>
      <c r="D21" s="59"/>
      <c r="E21" s="59"/>
      <c r="F21" s="60"/>
      <c r="G21" s="19"/>
      <c r="H21" s="59"/>
      <c r="I21" s="59"/>
      <c r="J21" s="59"/>
      <c r="K21" s="60"/>
      <c r="L21" s="15"/>
    </row>
    <row r="22" spans="1:12">
      <c r="A22" s="15"/>
      <c r="B22" s="62"/>
      <c r="C22" s="59"/>
      <c r="D22" s="59"/>
      <c r="E22" s="59"/>
      <c r="F22" s="60"/>
      <c r="G22" s="62"/>
      <c r="H22" s="59"/>
      <c r="I22" s="59"/>
      <c r="J22" s="59"/>
      <c r="K22" s="60"/>
      <c r="L22" s="15"/>
    </row>
    <row r="23" spans="1:12">
      <c r="A23" s="15"/>
      <c r="B23" s="62"/>
      <c r="C23" s="59"/>
      <c r="D23" s="59"/>
      <c r="E23" s="59"/>
      <c r="F23" s="60"/>
      <c r="G23" s="62"/>
      <c r="H23" s="59"/>
      <c r="I23" s="59"/>
      <c r="J23" s="59"/>
      <c r="K23" s="60"/>
      <c r="L23" s="15"/>
    </row>
    <row r="24" spans="1:12">
      <c r="A24" s="15"/>
      <c r="B24" s="7" t="s">
        <v>60</v>
      </c>
      <c r="C24" s="7"/>
      <c r="D24" s="7"/>
      <c r="E24" s="59"/>
      <c r="F24" s="60"/>
      <c r="G24" s="66"/>
      <c r="H24" s="66"/>
      <c r="I24" s="66"/>
      <c r="J24" s="60"/>
      <c r="K24" s="60"/>
      <c r="L24" s="15"/>
    </row>
    <row r="25" spans="1:12">
      <c r="A25" s="55"/>
      <c r="B25" s="55"/>
      <c r="C25" s="55"/>
      <c r="D25" s="55"/>
      <c r="E25" s="63">
        <f>SUM(E17:E23)</f>
        <v>0</v>
      </c>
      <c r="F25" s="55"/>
      <c r="G25" s="63">
        <f>SUM(G17:G23)</f>
        <v>0</v>
      </c>
      <c r="H25" s="55"/>
      <c r="I25" s="55"/>
      <c r="J25" s="55"/>
      <c r="K25" s="55"/>
      <c r="L25" s="55"/>
    </row>
    <row r="26" spans="1:12">
      <c r="A26" s="15"/>
      <c r="B26" s="227" t="s">
        <v>53</v>
      </c>
      <c r="C26" s="227" t="s">
        <v>61</v>
      </c>
      <c r="D26" s="227"/>
      <c r="E26" s="227"/>
      <c r="F26" s="53"/>
      <c r="G26" s="228" t="s">
        <v>62</v>
      </c>
      <c r="H26" s="228"/>
      <c r="I26" s="229"/>
      <c r="J26" s="229"/>
      <c r="K26" s="229"/>
      <c r="L26" s="15"/>
    </row>
    <row r="27" spans="1:12">
      <c r="A27" s="15"/>
      <c r="B27" s="227"/>
      <c r="C27" s="68" t="s">
        <v>56</v>
      </c>
      <c r="D27" s="69" t="s">
        <v>57</v>
      </c>
      <c r="E27" s="69" t="s">
        <v>58</v>
      </c>
      <c r="F27" s="70"/>
      <c r="G27" s="230">
        <f>SUM(E28+E29+E30)/3</f>
        <v>0</v>
      </c>
      <c r="H27" s="230"/>
      <c r="I27" s="231" t="s">
        <v>63</v>
      </c>
      <c r="J27" s="231"/>
      <c r="K27" s="71">
        <f>IFERROR(G31/G27,0)</f>
        <v>0</v>
      </c>
      <c r="L27" s="15"/>
    </row>
    <row r="28" spans="1:12">
      <c r="A28" s="15"/>
      <c r="B28" s="41">
        <f>'DATI AZIENDA'!C28</f>
        <v>0</v>
      </c>
      <c r="C28" s="72">
        <f>SUM(C6:C12)</f>
        <v>0</v>
      </c>
      <c r="D28" s="72">
        <f>SUM(D6:D12)</f>
        <v>0</v>
      </c>
      <c r="E28" s="72">
        <f>SUM(E6:E13)</f>
        <v>0</v>
      </c>
      <c r="F28" s="73"/>
      <c r="G28" s="232" t="s">
        <v>64</v>
      </c>
      <c r="H28" s="232"/>
      <c r="I28" s="233" t="s">
        <v>65</v>
      </c>
      <c r="J28" s="233"/>
      <c r="K28" s="74" t="e">
        <f>'DATI AZIENDA'!D16</f>
        <v>#N/A</v>
      </c>
      <c r="L28" s="15"/>
    </row>
    <row r="29" spans="1:12">
      <c r="A29" s="15"/>
      <c r="B29" s="43">
        <f>'DATI AZIENDA'!C29</f>
        <v>0</v>
      </c>
      <c r="C29" s="75">
        <f>SUM(H6:H12)</f>
        <v>0</v>
      </c>
      <c r="D29" s="75">
        <f>SUM(I6:I12)</f>
        <v>0</v>
      </c>
      <c r="E29" s="75">
        <f>SUM(J6:J13)</f>
        <v>0</v>
      </c>
      <c r="F29" s="73"/>
      <c r="G29" s="234">
        <f>E31</f>
        <v>0</v>
      </c>
      <c r="H29" s="234"/>
      <c r="I29" s="235" t="s">
        <v>66</v>
      </c>
      <c r="J29" s="235"/>
      <c r="K29" s="76" t="e">
        <f>SUM(K28*C31)</f>
        <v>#N/A</v>
      </c>
      <c r="L29" s="15"/>
    </row>
    <row r="30" spans="1:12">
      <c r="A30" s="15"/>
      <c r="B30" s="45">
        <f>'DATI AZIENDA'!C30</f>
        <v>0</v>
      </c>
      <c r="C30" s="77">
        <f>SUM(C17:C23)</f>
        <v>0</v>
      </c>
      <c r="D30" s="77">
        <f>SUM(D17:D23)</f>
        <v>0</v>
      </c>
      <c r="E30" s="77">
        <f>SUM(E17:E24)</f>
        <v>0</v>
      </c>
      <c r="F30" s="73"/>
      <c r="G30" s="236" t="s">
        <v>67</v>
      </c>
      <c r="H30" s="236"/>
      <c r="I30" s="237" t="s">
        <v>68</v>
      </c>
      <c r="J30" s="237"/>
      <c r="K30" s="78" t="e">
        <f>SUM(G29-K29)/G29</f>
        <v>#N/A</v>
      </c>
      <c r="L30" s="15"/>
    </row>
    <row r="31" spans="1:12">
      <c r="A31" s="15"/>
      <c r="B31" s="35">
        <v>2018</v>
      </c>
      <c r="C31" s="79">
        <f>SUM(H17:H23)</f>
        <v>0</v>
      </c>
      <c r="D31" s="79">
        <f>SUM(I17:I23)</f>
        <v>0</v>
      </c>
      <c r="E31" s="79">
        <f>SUM(J17:J23)</f>
        <v>0</v>
      </c>
      <c r="F31" s="73"/>
      <c r="G31" s="238">
        <f>SUM(G29-G27)</f>
        <v>0</v>
      </c>
      <c r="H31" s="238"/>
      <c r="I31" s="15"/>
      <c r="J31" s="15"/>
      <c r="K31" s="15"/>
      <c r="L31" s="15"/>
    </row>
    <row r="32" spans="1:12">
      <c r="A32" s="15"/>
      <c r="B32" s="15"/>
      <c r="C32" s="15"/>
      <c r="D32" s="15"/>
      <c r="E32" s="15"/>
      <c r="F32" s="239"/>
      <c r="G32" s="239"/>
      <c r="H32" s="15"/>
      <c r="I32" s="15"/>
      <c r="J32" s="80"/>
      <c r="K32" s="240" t="s">
        <v>69</v>
      </c>
      <c r="L32" s="240"/>
    </row>
  </sheetData>
  <sheetProtection password="C970" sheet="1" objects="1" scenarios="1" selectLockedCells="1"/>
  <mergeCells count="26">
    <mergeCell ref="G31:H31"/>
    <mergeCell ref="F32:G32"/>
    <mergeCell ref="K32:L32"/>
    <mergeCell ref="G28:H28"/>
    <mergeCell ref="I28:J28"/>
    <mergeCell ref="G29:H29"/>
    <mergeCell ref="I29:J29"/>
    <mergeCell ref="G30:H30"/>
    <mergeCell ref="I30:J30"/>
    <mergeCell ref="B24:D24"/>
    <mergeCell ref="B26:B27"/>
    <mergeCell ref="C26:E26"/>
    <mergeCell ref="G26:H26"/>
    <mergeCell ref="I26:K26"/>
    <mergeCell ref="G27:H27"/>
    <mergeCell ref="I27:J27"/>
    <mergeCell ref="K11:K17"/>
    <mergeCell ref="B13:D13"/>
    <mergeCell ref="G13:I13"/>
    <mergeCell ref="D15:E15"/>
    <mergeCell ref="I15:J15"/>
    <mergeCell ref="B2:C2"/>
    <mergeCell ref="G2:H2"/>
    <mergeCell ref="J2:L2"/>
    <mergeCell ref="D4:E4"/>
    <mergeCell ref="I4:J4"/>
  </mergeCells>
  <pageMargins left="0.39374999999999999" right="0.39374999999999999" top="0.85555555555555596" bottom="0.85555555555555596" header="0.59027777777777801" footer="0.59027777777777801"/>
  <pageSetup paperSize="77" orientation="landscape" useFirstPageNumber="1" horizontalDpi="300" verticalDpi="300"/>
  <headerFooter>
    <oddHeader>&amp;C&amp;"Times New Roman,Normale"&amp;12&amp;A</oddHeader>
    <oddFooter>&amp;C&amp;"Times New Roman,Normale"&amp;12Pagina &amp;P</oddFooter>
  </headerFooter>
</worksheet>
</file>

<file path=xl/worksheets/sheet3.xml><?xml version="1.0" encoding="utf-8"?>
<worksheet xmlns="http://schemas.openxmlformats.org/spreadsheetml/2006/main" xmlns:r="http://schemas.openxmlformats.org/officeDocument/2006/relationships">
  <dimension ref="A1:L32"/>
  <sheetViews>
    <sheetView zoomScale="90" zoomScaleNormal="90" workbookViewId="0">
      <selection activeCell="B6" sqref="B6"/>
    </sheetView>
  </sheetViews>
  <sheetFormatPr defaultColWidth="12.7109375" defaultRowHeight="12.75"/>
  <cols>
    <col min="1" max="1" width="8.42578125" customWidth="1"/>
    <col min="2" max="2" width="13.28515625" customWidth="1"/>
    <col min="3" max="4" width="11.7109375" customWidth="1"/>
    <col min="5" max="5" width="14.28515625" customWidth="1"/>
    <col min="6" max="6" width="9" customWidth="1"/>
    <col min="7" max="7" width="13.28515625" customWidth="1"/>
    <col min="8" max="9" width="11.7109375" customWidth="1"/>
    <col min="10" max="10" width="14.28515625" customWidth="1"/>
    <col min="12" max="12" width="7.7109375" customWidth="1"/>
    <col min="1022" max="1024" width="11.5703125" customWidth="1"/>
  </cols>
  <sheetData>
    <row r="1" spans="1:12">
      <c r="A1" s="15"/>
      <c r="B1" s="15"/>
      <c r="C1" s="15"/>
      <c r="D1" s="15"/>
      <c r="E1" s="48"/>
      <c r="F1" s="48"/>
      <c r="G1" s="15"/>
      <c r="H1" s="15"/>
      <c r="I1" s="15"/>
      <c r="J1" s="15"/>
      <c r="K1" s="15"/>
      <c r="L1" s="15"/>
    </row>
    <row r="2" spans="1:12" ht="14.65" customHeight="1">
      <c r="A2" s="49" t="s">
        <v>50</v>
      </c>
      <c r="B2" s="7">
        <f>'DATI AZIENDA'!E18</f>
        <v>0</v>
      </c>
      <c r="C2" s="7"/>
      <c r="D2" s="49" t="s">
        <v>51</v>
      </c>
      <c r="E2" s="50">
        <f>'DATI AZIENDA'!G18</f>
        <v>0</v>
      </c>
      <c r="F2" s="49" t="s">
        <v>24</v>
      </c>
      <c r="G2" s="6">
        <f>'DATI AZIENDA'!H18</f>
        <v>0</v>
      </c>
      <c r="H2" s="6"/>
      <c r="I2" s="49" t="s">
        <v>52</v>
      </c>
      <c r="J2" s="5">
        <f>'DATI AZIENDA'!B18</f>
        <v>0</v>
      </c>
      <c r="K2" s="5"/>
      <c r="L2" s="5"/>
    </row>
    <row r="3" spans="1:12">
      <c r="A3" s="15"/>
      <c r="B3" s="15"/>
      <c r="C3" s="15"/>
      <c r="D3" s="15"/>
      <c r="E3" s="15"/>
      <c r="F3" s="15"/>
      <c r="G3" s="15"/>
      <c r="H3" s="15"/>
      <c r="I3" s="15"/>
      <c r="J3" s="15"/>
      <c r="K3" s="15"/>
      <c r="L3" s="15"/>
    </row>
    <row r="4" spans="1:12">
      <c r="A4" s="15"/>
      <c r="B4" s="52" t="s">
        <v>53</v>
      </c>
      <c r="C4" s="52">
        <f>'DATI AZIENDA'!C28</f>
        <v>0</v>
      </c>
      <c r="D4" s="4" t="s">
        <v>54</v>
      </c>
      <c r="E4" s="4"/>
      <c r="F4" s="53"/>
      <c r="G4" s="54" t="s">
        <v>53</v>
      </c>
      <c r="H4" s="54">
        <f>'DATI AZIENDA'!C29</f>
        <v>0</v>
      </c>
      <c r="I4" s="3" t="s">
        <v>54</v>
      </c>
      <c r="J4" s="3"/>
      <c r="K4" s="241"/>
      <c r="L4" s="241"/>
    </row>
    <row r="5" spans="1:12">
      <c r="A5" s="55"/>
      <c r="B5" s="56" t="s">
        <v>55</v>
      </c>
      <c r="C5" s="56" t="s">
        <v>56</v>
      </c>
      <c r="D5" s="56" t="s">
        <v>57</v>
      </c>
      <c r="E5" s="57" t="s">
        <v>58</v>
      </c>
      <c r="F5" s="58"/>
      <c r="G5" s="56" t="s">
        <v>55</v>
      </c>
      <c r="H5" s="56" t="s">
        <v>56</v>
      </c>
      <c r="I5" s="56" t="s">
        <v>57</v>
      </c>
      <c r="J5" s="57" t="s">
        <v>58</v>
      </c>
      <c r="K5" s="58"/>
      <c r="L5" s="82"/>
    </row>
    <row r="6" spans="1:12">
      <c r="A6" s="55"/>
      <c r="B6" s="19"/>
      <c r="C6" s="59"/>
      <c r="D6" s="59"/>
      <c r="E6" s="59"/>
      <c r="F6" s="61"/>
      <c r="G6" s="19"/>
      <c r="H6" s="59"/>
      <c r="I6" s="59"/>
      <c r="J6" s="59"/>
      <c r="K6" s="61"/>
      <c r="L6" s="60"/>
    </row>
    <row r="7" spans="1:12">
      <c r="A7" s="55"/>
      <c r="B7" s="19"/>
      <c r="C7" s="59"/>
      <c r="D7" s="59"/>
      <c r="E7" s="59"/>
      <c r="F7" s="61"/>
      <c r="G7" s="19"/>
      <c r="H7" s="59"/>
      <c r="I7" s="59"/>
      <c r="J7" s="59"/>
      <c r="K7" s="61"/>
      <c r="L7" s="60"/>
    </row>
    <row r="8" spans="1:12">
      <c r="A8" s="55"/>
      <c r="B8" s="19"/>
      <c r="C8" s="59"/>
      <c r="D8" s="59"/>
      <c r="E8" s="59"/>
      <c r="F8" s="61"/>
      <c r="G8" s="19"/>
      <c r="H8" s="59"/>
      <c r="I8" s="59"/>
      <c r="J8" s="59"/>
      <c r="K8" s="61"/>
      <c r="L8" s="60"/>
    </row>
    <row r="9" spans="1:12">
      <c r="A9" s="55"/>
      <c r="B9" s="19"/>
      <c r="C9" s="59"/>
      <c r="D9" s="59"/>
      <c r="E9" s="59"/>
      <c r="F9" s="61"/>
      <c r="G9" s="19"/>
      <c r="H9" s="59"/>
      <c r="I9" s="59"/>
      <c r="J9" s="59"/>
      <c r="K9" s="61"/>
      <c r="L9" s="60"/>
    </row>
    <row r="10" spans="1:12">
      <c r="A10" s="55"/>
      <c r="B10" s="19"/>
      <c r="C10" s="59"/>
      <c r="D10" s="59"/>
      <c r="E10" s="59"/>
      <c r="F10" s="61"/>
      <c r="G10" s="19"/>
      <c r="H10" s="59"/>
      <c r="I10" s="59"/>
      <c r="J10" s="59"/>
      <c r="K10" s="61"/>
      <c r="L10" s="60"/>
    </row>
    <row r="11" spans="1:12" ht="12.75" customHeight="1">
      <c r="A11" s="55"/>
      <c r="B11" s="19"/>
      <c r="C11" s="59"/>
      <c r="D11" s="59"/>
      <c r="E11" s="59"/>
      <c r="F11" s="61"/>
      <c r="G11" s="19"/>
      <c r="H11" s="59"/>
      <c r="I11" s="59"/>
      <c r="J11" s="59"/>
      <c r="K11" s="2" t="s">
        <v>59</v>
      </c>
      <c r="L11" s="60"/>
    </row>
    <row r="12" spans="1:12">
      <c r="A12" s="55"/>
      <c r="B12" s="19"/>
      <c r="C12" s="59"/>
      <c r="D12" s="59"/>
      <c r="E12" s="59"/>
      <c r="F12" s="61"/>
      <c r="G12" s="19"/>
      <c r="H12" s="59"/>
      <c r="I12" s="59"/>
      <c r="J12" s="59"/>
      <c r="K12" s="2"/>
      <c r="L12" s="60"/>
    </row>
    <row r="13" spans="1:12">
      <c r="A13" s="55"/>
      <c r="B13" s="7" t="s">
        <v>60</v>
      </c>
      <c r="C13" s="7"/>
      <c r="D13" s="7"/>
      <c r="E13" s="59"/>
      <c r="F13" s="61"/>
      <c r="G13" s="7" t="s">
        <v>60</v>
      </c>
      <c r="H13" s="7"/>
      <c r="I13" s="7"/>
      <c r="J13" s="59"/>
      <c r="K13" s="2"/>
      <c r="L13" s="60"/>
    </row>
    <row r="14" spans="1:12">
      <c r="A14" s="55"/>
      <c r="B14" s="55"/>
      <c r="C14" s="55"/>
      <c r="D14" s="55"/>
      <c r="E14" s="63">
        <f>SUM(E6:E12)</f>
        <v>0</v>
      </c>
      <c r="F14" s="55"/>
      <c r="G14" s="63"/>
      <c r="H14" s="55"/>
      <c r="I14" s="55"/>
      <c r="J14" s="55"/>
      <c r="K14" s="2"/>
      <c r="L14" s="63">
        <f>SUM(L6:L12)</f>
        <v>0</v>
      </c>
    </row>
    <row r="15" spans="1:12">
      <c r="A15" s="15"/>
      <c r="B15" s="64" t="s">
        <v>53</v>
      </c>
      <c r="C15" s="64">
        <f>'DATI AZIENDA'!C30</f>
        <v>0</v>
      </c>
      <c r="D15" s="1" t="s">
        <v>54</v>
      </c>
      <c r="E15" s="1"/>
      <c r="F15" s="53"/>
      <c r="G15" s="65" t="s">
        <v>53</v>
      </c>
      <c r="H15" s="65">
        <v>2018</v>
      </c>
      <c r="I15" s="226" t="s">
        <v>54</v>
      </c>
      <c r="J15" s="226"/>
      <c r="K15" s="2"/>
      <c r="L15" s="53"/>
    </row>
    <row r="16" spans="1:12">
      <c r="A16" s="15"/>
      <c r="B16" s="56" t="s">
        <v>55</v>
      </c>
      <c r="C16" s="56" t="s">
        <v>56</v>
      </c>
      <c r="D16" s="56" t="s">
        <v>57</v>
      </c>
      <c r="E16" s="57" t="s">
        <v>58</v>
      </c>
      <c r="F16" s="58"/>
      <c r="G16" s="56" t="s">
        <v>55</v>
      </c>
      <c r="H16" s="56" t="s">
        <v>56</v>
      </c>
      <c r="I16" s="56" t="s">
        <v>57</v>
      </c>
      <c r="J16" s="57" t="s">
        <v>58</v>
      </c>
      <c r="K16" s="2"/>
      <c r="L16" s="58"/>
    </row>
    <row r="17" spans="1:12">
      <c r="A17" s="15"/>
      <c r="B17" s="19"/>
      <c r="C17" s="59"/>
      <c r="D17" s="59"/>
      <c r="E17" s="59"/>
      <c r="F17" s="61"/>
      <c r="G17" s="19"/>
      <c r="H17" s="59"/>
      <c r="I17" s="59"/>
      <c r="J17" s="59"/>
      <c r="K17" s="2"/>
      <c r="L17" s="60"/>
    </row>
    <row r="18" spans="1:12">
      <c r="A18" s="15"/>
      <c r="B18" s="19"/>
      <c r="C18" s="59"/>
      <c r="D18" s="59"/>
      <c r="E18" s="59"/>
      <c r="F18" s="61"/>
      <c r="G18" s="19"/>
      <c r="H18" s="59"/>
      <c r="I18" s="59"/>
      <c r="J18" s="59"/>
      <c r="K18" s="61"/>
      <c r="L18" s="60"/>
    </row>
    <row r="19" spans="1:12">
      <c r="A19" s="15"/>
      <c r="B19" s="19"/>
      <c r="C19" s="59"/>
      <c r="D19" s="59"/>
      <c r="E19" s="59"/>
      <c r="F19" s="61"/>
      <c r="G19" s="19"/>
      <c r="H19" s="59"/>
      <c r="I19" s="59"/>
      <c r="J19" s="59"/>
      <c r="K19" s="61"/>
      <c r="L19" s="60"/>
    </row>
    <row r="20" spans="1:12">
      <c r="A20" s="15"/>
      <c r="B20" s="19"/>
      <c r="C20" s="59"/>
      <c r="D20" s="59"/>
      <c r="E20" s="59"/>
      <c r="F20" s="61"/>
      <c r="G20" s="19"/>
      <c r="H20" s="59"/>
      <c r="I20" s="59"/>
      <c r="J20" s="59"/>
      <c r="K20" s="61"/>
      <c r="L20" s="60"/>
    </row>
    <row r="21" spans="1:12">
      <c r="A21" s="15"/>
      <c r="B21" s="19"/>
      <c r="C21" s="59"/>
      <c r="D21" s="59"/>
      <c r="E21" s="59"/>
      <c r="F21" s="61"/>
      <c r="G21" s="19"/>
      <c r="H21" s="59"/>
      <c r="I21" s="59"/>
      <c r="J21" s="59"/>
      <c r="K21" s="61"/>
      <c r="L21" s="60"/>
    </row>
    <row r="22" spans="1:12">
      <c r="A22" s="15"/>
      <c r="B22" s="19"/>
      <c r="C22" s="59"/>
      <c r="D22" s="59"/>
      <c r="E22" s="59"/>
      <c r="F22" s="61"/>
      <c r="G22" s="19"/>
      <c r="H22" s="59"/>
      <c r="I22" s="59"/>
      <c r="J22" s="59"/>
      <c r="K22" s="61"/>
      <c r="L22" s="60"/>
    </row>
    <row r="23" spans="1:12">
      <c r="A23" s="15"/>
      <c r="B23" s="19"/>
      <c r="C23" s="59"/>
      <c r="D23" s="59"/>
      <c r="E23" s="59"/>
      <c r="F23" s="61"/>
      <c r="G23" s="19"/>
      <c r="H23" s="59"/>
      <c r="I23" s="59"/>
      <c r="J23" s="59"/>
      <c r="K23" s="61"/>
      <c r="L23" s="60"/>
    </row>
    <row r="24" spans="1:12">
      <c r="A24" s="15"/>
      <c r="B24" s="7" t="s">
        <v>60</v>
      </c>
      <c r="C24" s="7"/>
      <c r="D24" s="7"/>
      <c r="E24" s="59"/>
      <c r="F24" s="61"/>
      <c r="G24" s="242"/>
      <c r="H24" s="242"/>
      <c r="I24" s="242"/>
      <c r="J24" s="60"/>
      <c r="K24" s="61"/>
      <c r="L24" s="60"/>
    </row>
    <row r="25" spans="1:12">
      <c r="A25" s="55"/>
      <c r="B25" s="55"/>
      <c r="C25" s="55"/>
      <c r="D25" s="55"/>
      <c r="E25" s="63">
        <f>SUM(E17:E23)</f>
        <v>0</v>
      </c>
      <c r="F25" s="55"/>
      <c r="G25" s="63"/>
      <c r="H25" s="55"/>
      <c r="I25" s="55"/>
      <c r="J25" s="55"/>
      <c r="K25" s="55"/>
      <c r="L25" s="63">
        <f>SUM(L17:L23)</f>
        <v>0</v>
      </c>
    </row>
    <row r="26" spans="1:12" ht="14.65" customHeight="1">
      <c r="A26" s="15"/>
      <c r="B26" s="227" t="s">
        <v>53</v>
      </c>
      <c r="C26" s="227" t="s">
        <v>61</v>
      </c>
      <c r="D26" s="227"/>
      <c r="E26" s="227"/>
      <c r="F26" s="53"/>
      <c r="G26" s="228" t="s">
        <v>62</v>
      </c>
      <c r="H26" s="228"/>
      <c r="I26" s="229"/>
      <c r="J26" s="229"/>
      <c r="K26" s="229"/>
      <c r="L26" s="67"/>
    </row>
    <row r="27" spans="1:12">
      <c r="A27" s="15"/>
      <c r="B27" s="227"/>
      <c r="C27" s="68" t="s">
        <v>56</v>
      </c>
      <c r="D27" s="69" t="s">
        <v>57</v>
      </c>
      <c r="E27" s="69" t="s">
        <v>58</v>
      </c>
      <c r="F27" s="70"/>
      <c r="G27" s="230">
        <f>SUM(E28+E29+E30)/3</f>
        <v>0</v>
      </c>
      <c r="H27" s="230"/>
      <c r="I27" s="231" t="s">
        <v>63</v>
      </c>
      <c r="J27" s="231"/>
      <c r="K27" s="71">
        <f>IFERROR(G31/G27,0)</f>
        <v>0</v>
      </c>
      <c r="L27" s="83"/>
    </row>
    <row r="28" spans="1:12">
      <c r="A28" s="15"/>
      <c r="B28" s="41">
        <f>'DATI AZIENDA'!C28</f>
        <v>0</v>
      </c>
      <c r="C28" s="72">
        <f>SUM(C6:C12)</f>
        <v>0</v>
      </c>
      <c r="D28" s="72">
        <f>SUM(D6:D12)</f>
        <v>0</v>
      </c>
      <c r="E28" s="72">
        <f>SUM(E6:E13)</f>
        <v>0</v>
      </c>
      <c r="F28" s="73"/>
      <c r="G28" s="232" t="s">
        <v>64</v>
      </c>
      <c r="H28" s="232"/>
      <c r="I28" s="233" t="s">
        <v>65</v>
      </c>
      <c r="J28" s="233"/>
      <c r="K28" s="76" t="e">
        <f>'DATI AZIENDA'!D18</f>
        <v>#N/A</v>
      </c>
      <c r="L28" s="84"/>
    </row>
    <row r="29" spans="1:12">
      <c r="A29" s="15"/>
      <c r="B29" s="43">
        <f>'DATI AZIENDA'!C29</f>
        <v>0</v>
      </c>
      <c r="C29" s="75">
        <f>SUM(H6:H12)</f>
        <v>0</v>
      </c>
      <c r="D29" s="75">
        <f>SUM(I6:I12)</f>
        <v>0</v>
      </c>
      <c r="E29" s="75">
        <f>SUM(J6:J13)</f>
        <v>0</v>
      </c>
      <c r="F29" s="73"/>
      <c r="G29" s="234">
        <f>E31</f>
        <v>0</v>
      </c>
      <c r="H29" s="234"/>
      <c r="I29" s="243" t="s">
        <v>66</v>
      </c>
      <c r="J29" s="243"/>
      <c r="K29" s="76" t="e">
        <f>SUM(K28*C31)</f>
        <v>#N/A</v>
      </c>
      <c r="L29" s="15"/>
    </row>
    <row r="30" spans="1:12">
      <c r="A30" s="15"/>
      <c r="B30" s="45">
        <f>'DATI AZIENDA'!C30</f>
        <v>0</v>
      </c>
      <c r="C30" s="77">
        <f>SUM(C17:C23)</f>
        <v>0</v>
      </c>
      <c r="D30" s="77">
        <f>SUM(D17:D23)</f>
        <v>0</v>
      </c>
      <c r="E30" s="77">
        <f>SUM(E17:E24)</f>
        <v>0</v>
      </c>
      <c r="F30" s="73"/>
      <c r="G30" s="236" t="s">
        <v>67</v>
      </c>
      <c r="H30" s="236"/>
      <c r="I30" s="237" t="s">
        <v>70</v>
      </c>
      <c r="J30" s="237"/>
      <c r="K30" s="78" t="e">
        <f>SUM(G29-K29)/G29</f>
        <v>#N/A</v>
      </c>
      <c r="L30" s="15"/>
    </row>
    <row r="31" spans="1:12">
      <c r="A31" s="15"/>
      <c r="B31" s="35">
        <v>2018</v>
      </c>
      <c r="C31" s="79">
        <f>SUM(H17:H23)</f>
        <v>0</v>
      </c>
      <c r="D31" s="79">
        <f>SUM(I17:I23)</f>
        <v>0</v>
      </c>
      <c r="E31" s="79">
        <f>SUM(J17:J24)</f>
        <v>0</v>
      </c>
      <c r="F31" s="73"/>
      <c r="G31" s="238">
        <f>SUM(G29-G27)</f>
        <v>0</v>
      </c>
      <c r="H31" s="238"/>
      <c r="I31" s="15"/>
      <c r="J31" s="15"/>
      <c r="K31" s="15"/>
      <c r="L31" s="15"/>
    </row>
    <row r="32" spans="1:12">
      <c r="A32" s="15"/>
      <c r="B32" s="15"/>
      <c r="C32" s="15"/>
      <c r="D32" s="15"/>
      <c r="E32" s="15"/>
      <c r="F32" s="15"/>
      <c r="G32" s="15"/>
      <c r="H32" s="15"/>
      <c r="I32" s="15"/>
      <c r="J32" s="15"/>
      <c r="K32" s="240" t="s">
        <v>69</v>
      </c>
      <c r="L32" s="240"/>
    </row>
  </sheetData>
  <sheetProtection password="C970" sheet="1" objects="1" scenarios="1" selectLockedCells="1"/>
  <mergeCells count="27">
    <mergeCell ref="G31:H31"/>
    <mergeCell ref="K32:L32"/>
    <mergeCell ref="G28:H28"/>
    <mergeCell ref="I28:J28"/>
    <mergeCell ref="G29:H29"/>
    <mergeCell ref="I29:J29"/>
    <mergeCell ref="G30:H30"/>
    <mergeCell ref="I30:J30"/>
    <mergeCell ref="B24:D24"/>
    <mergeCell ref="G24:I24"/>
    <mergeCell ref="B26:B27"/>
    <mergeCell ref="C26:E26"/>
    <mergeCell ref="G26:H26"/>
    <mergeCell ref="I26:K26"/>
    <mergeCell ref="G27:H27"/>
    <mergeCell ref="I27:J27"/>
    <mergeCell ref="K11:K17"/>
    <mergeCell ref="B13:D13"/>
    <mergeCell ref="G13:I13"/>
    <mergeCell ref="D15:E15"/>
    <mergeCell ref="I15:J15"/>
    <mergeCell ref="B2:C2"/>
    <mergeCell ref="G2:H2"/>
    <mergeCell ref="J2:L2"/>
    <mergeCell ref="D4:E4"/>
    <mergeCell ref="I4:J4"/>
    <mergeCell ref="K4:L4"/>
  </mergeCells>
  <pageMargins left="0.196527777777778" right="0.196527777777778" top="0.85555555555555596" bottom="0.85555555555555596" header="0.59027777777777801" footer="0.59027777777777801"/>
  <pageSetup paperSize="9" firstPageNumber="0" orientation="landscape" horizontalDpi="300" verticalDpi="300"/>
  <headerFooter>
    <oddHeader>&amp;C&amp;"Times New Roman,Normale"&amp;12&amp;A</oddHeader>
    <oddFooter>&amp;C&amp;"Times New Roman,Normale"&amp;12Pagina &amp;P</oddFooter>
  </headerFooter>
</worksheet>
</file>

<file path=xl/worksheets/sheet4.xml><?xml version="1.0" encoding="utf-8"?>
<worksheet xmlns="http://schemas.openxmlformats.org/spreadsheetml/2006/main" xmlns:r="http://schemas.openxmlformats.org/officeDocument/2006/relationships">
  <dimension ref="A1:L32"/>
  <sheetViews>
    <sheetView zoomScale="90" zoomScaleNormal="90" workbookViewId="0">
      <selection activeCell="B6" sqref="B6"/>
    </sheetView>
  </sheetViews>
  <sheetFormatPr defaultColWidth="12.7109375" defaultRowHeight="12.75"/>
  <cols>
    <col min="1" max="1" width="8.42578125" customWidth="1"/>
    <col min="2" max="2" width="13.28515625" customWidth="1"/>
    <col min="3" max="4" width="11.7109375" customWidth="1"/>
    <col min="5" max="5" width="14.28515625" customWidth="1"/>
    <col min="6" max="6" width="9" customWidth="1"/>
    <col min="7" max="7" width="13.28515625" customWidth="1"/>
    <col min="8" max="9" width="11.7109375" customWidth="1"/>
    <col min="10" max="10" width="14.28515625" customWidth="1"/>
    <col min="12" max="12" width="7.7109375" customWidth="1"/>
    <col min="1022" max="1024" width="11.5703125" customWidth="1"/>
  </cols>
  <sheetData>
    <row r="1" spans="1:12">
      <c r="A1" s="15"/>
      <c r="B1" s="15"/>
      <c r="C1" s="15"/>
      <c r="D1" s="15"/>
      <c r="E1" s="48"/>
      <c r="F1" s="48"/>
      <c r="G1" s="15"/>
      <c r="H1" s="15"/>
      <c r="I1" s="15"/>
      <c r="J1" s="15"/>
      <c r="K1" s="15"/>
      <c r="L1" s="15"/>
    </row>
    <row r="2" spans="1:12" ht="14.65" customHeight="1">
      <c r="A2" s="49" t="s">
        <v>50</v>
      </c>
      <c r="B2" s="7">
        <f>'DATI AZIENDA'!E20</f>
        <v>0</v>
      </c>
      <c r="C2" s="7"/>
      <c r="D2" s="49" t="s">
        <v>51</v>
      </c>
      <c r="E2" s="50">
        <f>'DATI AZIENDA'!G20</f>
        <v>0</v>
      </c>
      <c r="F2" s="49" t="s">
        <v>24</v>
      </c>
      <c r="G2" s="6">
        <f>'DATI AZIENDA'!H20</f>
        <v>0</v>
      </c>
      <c r="H2" s="6"/>
      <c r="I2" s="49" t="s">
        <v>52</v>
      </c>
      <c r="J2" s="5">
        <f>'DATI AZIENDA'!B20</f>
        <v>0</v>
      </c>
      <c r="K2" s="5"/>
      <c r="L2" s="5"/>
    </row>
    <row r="3" spans="1:12">
      <c r="A3" s="15"/>
      <c r="B3" s="15"/>
      <c r="C3" s="15"/>
      <c r="D3" s="15"/>
      <c r="E3" s="15"/>
      <c r="F3" s="15"/>
      <c r="G3" s="15"/>
      <c r="H3" s="15"/>
      <c r="I3" s="15"/>
      <c r="J3" s="48"/>
      <c r="K3" s="15"/>
      <c r="L3" s="15"/>
    </row>
    <row r="4" spans="1:12">
      <c r="A4" s="15"/>
      <c r="B4" s="52" t="s">
        <v>53</v>
      </c>
      <c r="C4" s="52">
        <f>'DATI AZIENDA'!C28</f>
        <v>0</v>
      </c>
      <c r="D4" s="4" t="s">
        <v>54</v>
      </c>
      <c r="E4" s="4"/>
      <c r="F4" s="53"/>
      <c r="G4" s="54" t="s">
        <v>53</v>
      </c>
      <c r="H4" s="54">
        <f>'DATI AZIENDA'!C29</f>
        <v>0</v>
      </c>
      <c r="I4" s="3" t="s">
        <v>54</v>
      </c>
      <c r="J4" s="3"/>
      <c r="K4" s="241"/>
      <c r="L4" s="241"/>
    </row>
    <row r="5" spans="1:12">
      <c r="A5" s="55"/>
      <c r="B5" s="56" t="s">
        <v>55</v>
      </c>
      <c r="C5" s="56" t="s">
        <v>56</v>
      </c>
      <c r="D5" s="56" t="s">
        <v>57</v>
      </c>
      <c r="E5" s="57" t="s">
        <v>58</v>
      </c>
      <c r="F5" s="58"/>
      <c r="G5" s="56" t="s">
        <v>55</v>
      </c>
      <c r="H5" s="56" t="s">
        <v>56</v>
      </c>
      <c r="I5" s="56" t="s">
        <v>57</v>
      </c>
      <c r="J5" s="57" t="s">
        <v>58</v>
      </c>
      <c r="K5" s="58"/>
      <c r="L5" s="82"/>
    </row>
    <row r="6" spans="1:12">
      <c r="A6" s="55"/>
      <c r="B6" s="19"/>
      <c r="C6" s="59"/>
      <c r="D6" s="59"/>
      <c r="E6" s="59"/>
      <c r="F6" s="61"/>
      <c r="G6" s="19"/>
      <c r="H6" s="59"/>
      <c r="I6" s="59"/>
      <c r="J6" s="59"/>
      <c r="K6" s="61"/>
      <c r="L6" s="60"/>
    </row>
    <row r="7" spans="1:12">
      <c r="A7" s="55"/>
      <c r="B7" s="19"/>
      <c r="C7" s="59"/>
      <c r="D7" s="59"/>
      <c r="E7" s="59"/>
      <c r="F7" s="61"/>
      <c r="G7" s="19"/>
      <c r="H7" s="59"/>
      <c r="I7" s="59"/>
      <c r="J7" s="59"/>
      <c r="K7" s="61"/>
      <c r="L7" s="60"/>
    </row>
    <row r="8" spans="1:12">
      <c r="A8" s="55"/>
      <c r="B8" s="19"/>
      <c r="C8" s="59"/>
      <c r="D8" s="59"/>
      <c r="E8" s="59"/>
      <c r="F8" s="61"/>
      <c r="G8" s="19"/>
      <c r="H8" s="59"/>
      <c r="I8" s="59"/>
      <c r="J8" s="59"/>
      <c r="K8" s="61"/>
      <c r="L8" s="60"/>
    </row>
    <row r="9" spans="1:12">
      <c r="A9" s="55"/>
      <c r="B9" s="19"/>
      <c r="C9" s="59"/>
      <c r="D9" s="59"/>
      <c r="E9" s="59"/>
      <c r="F9" s="61"/>
      <c r="G9" s="19"/>
      <c r="H9" s="59"/>
      <c r="I9" s="59"/>
      <c r="J9" s="59"/>
      <c r="K9" s="61"/>
      <c r="L9" s="60"/>
    </row>
    <row r="10" spans="1:12">
      <c r="A10" s="55"/>
      <c r="B10" s="19"/>
      <c r="C10" s="59"/>
      <c r="D10" s="59"/>
      <c r="E10" s="59"/>
      <c r="F10" s="61"/>
      <c r="G10" s="19"/>
      <c r="H10" s="59"/>
      <c r="I10" s="59"/>
      <c r="J10" s="59"/>
      <c r="K10" s="61"/>
      <c r="L10" s="60"/>
    </row>
    <row r="11" spans="1:12" ht="12.75" customHeight="1">
      <c r="A11" s="55"/>
      <c r="B11" s="19"/>
      <c r="C11" s="59"/>
      <c r="D11" s="59"/>
      <c r="E11" s="59"/>
      <c r="F11" s="61"/>
      <c r="G11" s="19"/>
      <c r="H11" s="59"/>
      <c r="I11" s="59"/>
      <c r="J11" s="59"/>
      <c r="K11" s="2" t="s">
        <v>59</v>
      </c>
      <c r="L11" s="60"/>
    </row>
    <row r="12" spans="1:12">
      <c r="A12" s="55"/>
      <c r="B12" s="19"/>
      <c r="C12" s="59"/>
      <c r="D12" s="59"/>
      <c r="E12" s="59"/>
      <c r="F12" s="61"/>
      <c r="G12" s="19"/>
      <c r="H12" s="59"/>
      <c r="I12" s="59"/>
      <c r="J12" s="59"/>
      <c r="K12" s="2"/>
      <c r="L12" s="60"/>
    </row>
    <row r="13" spans="1:12">
      <c r="A13" s="55"/>
      <c r="B13" s="7" t="s">
        <v>60</v>
      </c>
      <c r="C13" s="7"/>
      <c r="D13" s="7"/>
      <c r="E13" s="59"/>
      <c r="F13" s="61"/>
      <c r="G13" s="7" t="s">
        <v>60</v>
      </c>
      <c r="H13" s="7"/>
      <c r="I13" s="7"/>
      <c r="J13" s="59"/>
      <c r="K13" s="2"/>
      <c r="L13" s="60"/>
    </row>
    <row r="14" spans="1:12">
      <c r="A14" s="55"/>
      <c r="B14" s="55"/>
      <c r="C14" s="55"/>
      <c r="D14" s="55"/>
      <c r="E14" s="63">
        <f>SUM(E6:E12)</f>
        <v>0</v>
      </c>
      <c r="F14" s="85"/>
      <c r="G14" s="86"/>
      <c r="H14" s="55"/>
      <c r="I14" s="55"/>
      <c r="J14" s="55"/>
      <c r="K14" s="2"/>
      <c r="L14" s="63"/>
    </row>
    <row r="15" spans="1:12">
      <c r="A15" s="15"/>
      <c r="B15" s="64" t="s">
        <v>53</v>
      </c>
      <c r="C15" s="64">
        <f>'DATI AZIENDA'!C30</f>
        <v>0</v>
      </c>
      <c r="D15" s="1" t="s">
        <v>54</v>
      </c>
      <c r="E15" s="1"/>
      <c r="F15" s="53"/>
      <c r="G15" s="65" t="s">
        <v>53</v>
      </c>
      <c r="H15" s="65">
        <v>2018</v>
      </c>
      <c r="I15" s="226" t="s">
        <v>54</v>
      </c>
      <c r="J15" s="226"/>
      <c r="K15" s="2"/>
      <c r="L15" s="53"/>
    </row>
    <row r="16" spans="1:12">
      <c r="A16" s="15"/>
      <c r="B16" s="56" t="s">
        <v>55</v>
      </c>
      <c r="C16" s="56" t="s">
        <v>56</v>
      </c>
      <c r="D16" s="56" t="s">
        <v>57</v>
      </c>
      <c r="E16" s="57" t="s">
        <v>58</v>
      </c>
      <c r="F16" s="58"/>
      <c r="G16" s="56" t="s">
        <v>55</v>
      </c>
      <c r="H16" s="56" t="s">
        <v>56</v>
      </c>
      <c r="I16" s="56" t="s">
        <v>57</v>
      </c>
      <c r="J16" s="57" t="s">
        <v>58</v>
      </c>
      <c r="K16" s="2"/>
      <c r="L16" s="82"/>
    </row>
    <row r="17" spans="1:12">
      <c r="A17" s="15"/>
      <c r="B17" s="19"/>
      <c r="C17" s="59"/>
      <c r="D17" s="59"/>
      <c r="E17" s="59"/>
      <c r="F17" s="61"/>
      <c r="G17" s="19"/>
      <c r="H17" s="59"/>
      <c r="I17" s="59"/>
      <c r="J17" s="59"/>
      <c r="K17" s="2"/>
      <c r="L17" s="60"/>
    </row>
    <row r="18" spans="1:12">
      <c r="A18" s="15"/>
      <c r="B18" s="19"/>
      <c r="C18" s="59"/>
      <c r="D18" s="59"/>
      <c r="E18" s="59"/>
      <c r="F18" s="61"/>
      <c r="G18" s="19"/>
      <c r="H18" s="59"/>
      <c r="I18" s="59"/>
      <c r="J18" s="59"/>
      <c r="K18" s="61"/>
      <c r="L18" s="60"/>
    </row>
    <row r="19" spans="1:12">
      <c r="A19" s="15"/>
      <c r="B19" s="19"/>
      <c r="C19" s="59"/>
      <c r="D19" s="59"/>
      <c r="E19" s="59"/>
      <c r="F19" s="61"/>
      <c r="G19" s="19"/>
      <c r="H19" s="59"/>
      <c r="I19" s="59"/>
      <c r="J19" s="59"/>
      <c r="K19" s="61"/>
      <c r="L19" s="60"/>
    </row>
    <row r="20" spans="1:12">
      <c r="A20" s="15"/>
      <c r="B20" s="19"/>
      <c r="C20" s="59"/>
      <c r="D20" s="59"/>
      <c r="E20" s="59"/>
      <c r="F20" s="61"/>
      <c r="G20" s="19"/>
      <c r="H20" s="59"/>
      <c r="I20" s="59"/>
      <c r="J20" s="59"/>
      <c r="K20" s="61"/>
      <c r="L20" s="60"/>
    </row>
    <row r="21" spans="1:12">
      <c r="A21" s="15"/>
      <c r="B21" s="19"/>
      <c r="C21" s="59"/>
      <c r="D21" s="59"/>
      <c r="E21" s="59"/>
      <c r="F21" s="61"/>
      <c r="G21" s="19"/>
      <c r="H21" s="59"/>
      <c r="I21" s="59"/>
      <c r="J21" s="59"/>
      <c r="K21" s="61"/>
      <c r="L21" s="60"/>
    </row>
    <row r="22" spans="1:12">
      <c r="A22" s="15"/>
      <c r="B22" s="19"/>
      <c r="C22" s="59"/>
      <c r="D22" s="59"/>
      <c r="E22" s="59"/>
      <c r="F22" s="61"/>
      <c r="G22" s="19"/>
      <c r="H22" s="59"/>
      <c r="I22" s="59"/>
      <c r="J22" s="59"/>
      <c r="K22" s="61"/>
      <c r="L22" s="60"/>
    </row>
    <row r="23" spans="1:12">
      <c r="A23" s="15"/>
      <c r="B23" s="19"/>
      <c r="C23" s="59"/>
      <c r="D23" s="59"/>
      <c r="E23" s="59"/>
      <c r="F23" s="61"/>
      <c r="G23" s="19"/>
      <c r="H23" s="59"/>
      <c r="I23" s="59"/>
      <c r="J23" s="59"/>
      <c r="K23" s="61"/>
      <c r="L23" s="60"/>
    </row>
    <row r="24" spans="1:12">
      <c r="A24" s="15"/>
      <c r="B24" s="7" t="s">
        <v>60</v>
      </c>
      <c r="C24" s="7"/>
      <c r="D24" s="7"/>
      <c r="E24" s="59"/>
      <c r="F24" s="61"/>
      <c r="G24" s="242"/>
      <c r="H24" s="242"/>
      <c r="I24" s="242"/>
      <c r="J24" s="60"/>
      <c r="K24" s="61"/>
      <c r="L24" s="60"/>
    </row>
    <row r="25" spans="1:12">
      <c r="A25" s="55"/>
      <c r="B25" s="55"/>
      <c r="C25" s="55"/>
      <c r="D25" s="55"/>
      <c r="E25" s="63">
        <f>SUM(E17:E23)</f>
        <v>0</v>
      </c>
      <c r="F25" s="55"/>
      <c r="G25" s="63">
        <f>SUM(G17:G23)</f>
        <v>0</v>
      </c>
      <c r="H25" s="55"/>
      <c r="I25" s="55"/>
      <c r="J25" s="55"/>
      <c r="K25" s="55"/>
      <c r="L25" s="63">
        <f>SUM(L17:L23)</f>
        <v>0</v>
      </c>
    </row>
    <row r="26" spans="1:12" ht="14.65" customHeight="1">
      <c r="A26" s="15"/>
      <c r="B26" s="227" t="s">
        <v>53</v>
      </c>
      <c r="C26" s="227" t="s">
        <v>61</v>
      </c>
      <c r="D26" s="227"/>
      <c r="E26" s="227"/>
      <c r="F26" s="53"/>
      <c r="G26" s="228" t="s">
        <v>62</v>
      </c>
      <c r="H26" s="228"/>
      <c r="I26" s="229"/>
      <c r="J26" s="229"/>
      <c r="K26" s="229"/>
      <c r="L26" s="67"/>
    </row>
    <row r="27" spans="1:12">
      <c r="A27" s="15"/>
      <c r="B27" s="227"/>
      <c r="C27" s="68" t="s">
        <v>56</v>
      </c>
      <c r="D27" s="69" t="s">
        <v>57</v>
      </c>
      <c r="E27" s="69" t="s">
        <v>58</v>
      </c>
      <c r="F27" s="70"/>
      <c r="G27" s="230">
        <f>SUM(E28+E29+E30)/3</f>
        <v>0</v>
      </c>
      <c r="H27" s="230"/>
      <c r="I27" s="231" t="s">
        <v>63</v>
      </c>
      <c r="J27" s="231"/>
      <c r="K27" s="71">
        <f>IFERROR(G31/G27,0)</f>
        <v>0</v>
      </c>
      <c r="L27" s="83"/>
    </row>
    <row r="28" spans="1:12">
      <c r="A28" s="15"/>
      <c r="B28" s="41">
        <f>'DATI AZIENDA'!C28</f>
        <v>0</v>
      </c>
      <c r="C28" s="72">
        <f>SUM(C6:C12)</f>
        <v>0</v>
      </c>
      <c r="D28" s="72">
        <f>SUM(D6:D12)</f>
        <v>0</v>
      </c>
      <c r="E28" s="72">
        <f>SUM(E6:E13)</f>
        <v>0</v>
      </c>
      <c r="F28" s="73"/>
      <c r="G28" s="232" t="s">
        <v>64</v>
      </c>
      <c r="H28" s="232"/>
      <c r="I28" s="233" t="s">
        <v>65</v>
      </c>
      <c r="J28" s="233"/>
      <c r="K28" s="87" t="e">
        <f>'DATI AZIENDA'!D20</f>
        <v>#N/A</v>
      </c>
      <c r="L28" s="84"/>
    </row>
    <row r="29" spans="1:12">
      <c r="A29" s="15"/>
      <c r="B29" s="43">
        <f>'DATI AZIENDA'!C29</f>
        <v>0</v>
      </c>
      <c r="C29" s="75">
        <f>SUM(H6:H12)</f>
        <v>0</v>
      </c>
      <c r="D29" s="75">
        <f>SUM(I6:I12)</f>
        <v>0</v>
      </c>
      <c r="E29" s="75">
        <f>SUM(J6:J13)</f>
        <v>0</v>
      </c>
      <c r="F29" s="73"/>
      <c r="G29" s="234">
        <f>E31</f>
        <v>0</v>
      </c>
      <c r="H29" s="234"/>
      <c r="I29" s="235" t="s">
        <v>66</v>
      </c>
      <c r="J29" s="235"/>
      <c r="K29" s="87" t="e">
        <f>SUM(K28*C31)</f>
        <v>#N/A</v>
      </c>
      <c r="L29" s="15"/>
    </row>
    <row r="30" spans="1:12">
      <c r="A30" s="15"/>
      <c r="B30" s="45">
        <f>'DATI AZIENDA'!C30</f>
        <v>0</v>
      </c>
      <c r="C30" s="77">
        <f>SUM(C17:C23)</f>
        <v>0</v>
      </c>
      <c r="D30" s="77">
        <f>SUM(D17:D23)</f>
        <v>0</v>
      </c>
      <c r="E30" s="77">
        <f>SUM(E17:E24)</f>
        <v>0</v>
      </c>
      <c r="F30" s="73"/>
      <c r="G30" s="236" t="s">
        <v>67</v>
      </c>
      <c r="H30" s="236"/>
      <c r="I30" s="237" t="s">
        <v>70</v>
      </c>
      <c r="J30" s="237"/>
      <c r="K30" s="78" t="e">
        <f>SUM(G29-K29)/G29</f>
        <v>#N/A</v>
      </c>
      <c r="L30" s="15"/>
    </row>
    <row r="31" spans="1:12">
      <c r="A31" s="15"/>
      <c r="B31" s="35">
        <v>2018</v>
      </c>
      <c r="C31" s="79">
        <f>SUM(H17:H23)</f>
        <v>0</v>
      </c>
      <c r="D31" s="79">
        <f>SUM(I17:I23)</f>
        <v>0</v>
      </c>
      <c r="E31" s="79">
        <f>SUM(J17:J24)</f>
        <v>0</v>
      </c>
      <c r="F31" s="73"/>
      <c r="G31" s="238">
        <f>SUM(G29-G27)</f>
        <v>0</v>
      </c>
      <c r="H31" s="238"/>
      <c r="I31" s="244"/>
      <c r="J31" s="244"/>
      <c r="K31" s="15"/>
      <c r="L31" s="15"/>
    </row>
    <row r="32" spans="1:12">
      <c r="A32" s="15"/>
      <c r="B32" s="15"/>
      <c r="C32" s="15"/>
      <c r="D32" s="15"/>
      <c r="E32" s="15"/>
      <c r="F32" s="15"/>
      <c r="G32" s="15"/>
      <c r="H32" s="15"/>
      <c r="I32" s="15"/>
      <c r="J32" s="15"/>
      <c r="K32" s="240" t="s">
        <v>69</v>
      </c>
      <c r="L32" s="240"/>
    </row>
  </sheetData>
  <sheetProtection password="C970" sheet="1" objects="1" scenarios="1" selectLockedCells="1"/>
  <mergeCells count="28">
    <mergeCell ref="G31:H31"/>
    <mergeCell ref="I31:J31"/>
    <mergeCell ref="K32:L32"/>
    <mergeCell ref="G28:H28"/>
    <mergeCell ref="I28:J28"/>
    <mergeCell ref="G29:H29"/>
    <mergeCell ref="I29:J29"/>
    <mergeCell ref="G30:H30"/>
    <mergeCell ref="I30:J30"/>
    <mergeCell ref="B24:D24"/>
    <mergeCell ref="G24:I24"/>
    <mergeCell ref="B26:B27"/>
    <mergeCell ref="C26:E26"/>
    <mergeCell ref="G26:H26"/>
    <mergeCell ref="I26:K26"/>
    <mergeCell ref="G27:H27"/>
    <mergeCell ref="I27:J27"/>
    <mergeCell ref="K11:K17"/>
    <mergeCell ref="B13:D13"/>
    <mergeCell ref="G13:I13"/>
    <mergeCell ref="D15:E15"/>
    <mergeCell ref="I15:J15"/>
    <mergeCell ref="B2:C2"/>
    <mergeCell ref="G2:H2"/>
    <mergeCell ref="J2:L2"/>
    <mergeCell ref="D4:E4"/>
    <mergeCell ref="I4:J4"/>
    <mergeCell ref="K4:L4"/>
  </mergeCells>
  <pageMargins left="0.196527777777778" right="0.196527777777778" top="0.85555555555555596" bottom="0.85555555555555596" header="0.59027777777777801" footer="0.59027777777777801"/>
  <pageSetup paperSize="9" firstPageNumber="0" orientation="landscape" horizontalDpi="300" verticalDpi="300"/>
  <headerFooter>
    <oddHeader>&amp;C&amp;"Times New Roman,Normale"&amp;12&amp;A</oddHeader>
    <oddFooter>&amp;C&amp;"Times New Roman,Normale"&amp;12Pagina &amp;P</oddFooter>
  </headerFooter>
</worksheet>
</file>

<file path=xl/worksheets/sheet5.xml><?xml version="1.0" encoding="utf-8"?>
<worksheet xmlns="http://schemas.openxmlformats.org/spreadsheetml/2006/main" xmlns:r="http://schemas.openxmlformats.org/officeDocument/2006/relationships">
  <dimension ref="A1:L32"/>
  <sheetViews>
    <sheetView zoomScale="90" zoomScaleNormal="90" workbookViewId="0">
      <selection activeCell="B6" sqref="B6"/>
    </sheetView>
  </sheetViews>
  <sheetFormatPr defaultColWidth="12.7109375" defaultRowHeight="12.75"/>
  <cols>
    <col min="1" max="1" width="8.42578125" customWidth="1"/>
    <col min="2" max="2" width="13.28515625" customWidth="1"/>
    <col min="3" max="4" width="11.7109375" customWidth="1"/>
    <col min="5" max="5" width="14.28515625" customWidth="1"/>
    <col min="6" max="6" width="9" customWidth="1"/>
    <col min="7" max="7" width="13.28515625" customWidth="1"/>
    <col min="8" max="9" width="11.7109375" customWidth="1"/>
    <col min="10" max="10" width="14.28515625" customWidth="1"/>
    <col min="12" max="12" width="7.7109375" customWidth="1"/>
    <col min="1022" max="1024" width="11.5703125" customWidth="1"/>
  </cols>
  <sheetData>
    <row r="1" spans="1:12">
      <c r="A1" s="15"/>
      <c r="B1" s="15"/>
      <c r="C1" s="15"/>
      <c r="D1" s="15"/>
      <c r="E1" s="48"/>
      <c r="F1" s="48"/>
      <c r="G1" s="15"/>
      <c r="H1" s="15"/>
      <c r="I1" s="15"/>
      <c r="J1" s="15"/>
      <c r="K1" s="15"/>
      <c r="L1" s="15"/>
    </row>
    <row r="2" spans="1:12" ht="14.65" customHeight="1">
      <c r="A2" s="49" t="s">
        <v>50</v>
      </c>
      <c r="B2" s="245">
        <f>'DATI AZIENDA'!E22</f>
        <v>0</v>
      </c>
      <c r="C2" s="245"/>
      <c r="D2" s="49" t="s">
        <v>51</v>
      </c>
      <c r="E2" s="50">
        <f>'DATI AZIENDA'!G22</f>
        <v>0</v>
      </c>
      <c r="F2" s="49" t="s">
        <v>24</v>
      </c>
      <c r="G2" s="6">
        <f>'DATI AZIENDA'!H20</f>
        <v>0</v>
      </c>
      <c r="H2" s="6"/>
      <c r="I2" s="49" t="s">
        <v>52</v>
      </c>
      <c r="J2" s="5">
        <f>'DATI AZIENDA'!B22</f>
        <v>0</v>
      </c>
      <c r="K2" s="5" t="s">
        <v>52</v>
      </c>
      <c r="L2" s="5">
        <f>'DATI AZIENDA'!B22</f>
        <v>0</v>
      </c>
    </row>
    <row r="3" spans="1:12">
      <c r="A3" s="15"/>
      <c r="B3" s="15"/>
      <c r="C3" s="15"/>
      <c r="D3" s="15"/>
      <c r="E3" s="15"/>
      <c r="F3" s="15"/>
      <c r="G3" s="15"/>
      <c r="H3" s="15"/>
      <c r="I3" s="15"/>
      <c r="J3" s="15"/>
      <c r="K3" s="15"/>
      <c r="L3" s="15"/>
    </row>
    <row r="4" spans="1:12">
      <c r="A4" s="15"/>
      <c r="B4" s="52" t="s">
        <v>53</v>
      </c>
      <c r="C4" s="52">
        <f>'DATI AZIENDA'!C28</f>
        <v>0</v>
      </c>
      <c r="D4" s="4" t="s">
        <v>54</v>
      </c>
      <c r="E4" s="4"/>
      <c r="F4" s="53"/>
      <c r="G4" s="54" t="s">
        <v>53</v>
      </c>
      <c r="H4" s="54">
        <f>'DATI AZIENDA'!C29</f>
        <v>0</v>
      </c>
      <c r="I4" s="3" t="s">
        <v>54</v>
      </c>
      <c r="J4" s="3"/>
      <c r="K4" s="241"/>
      <c r="L4" s="241"/>
    </row>
    <row r="5" spans="1:12">
      <c r="A5" s="55"/>
      <c r="B5" s="56" t="s">
        <v>55</v>
      </c>
      <c r="C5" s="56" t="s">
        <v>56</v>
      </c>
      <c r="D5" s="56" t="s">
        <v>57</v>
      </c>
      <c r="E5" s="57" t="s">
        <v>58</v>
      </c>
      <c r="F5" s="58"/>
      <c r="G5" s="56" t="s">
        <v>55</v>
      </c>
      <c r="H5" s="56" t="s">
        <v>56</v>
      </c>
      <c r="I5" s="56" t="s">
        <v>57</v>
      </c>
      <c r="J5" s="57" t="s">
        <v>58</v>
      </c>
      <c r="K5" s="58"/>
      <c r="L5" s="58"/>
    </row>
    <row r="6" spans="1:12">
      <c r="A6" s="55"/>
      <c r="B6" s="19"/>
      <c r="C6" s="59"/>
      <c r="D6" s="59"/>
      <c r="E6" s="59"/>
      <c r="F6" s="61"/>
      <c r="G6" s="19"/>
      <c r="H6" s="59"/>
      <c r="I6" s="59"/>
      <c r="J6" s="59"/>
      <c r="K6" s="61"/>
      <c r="L6" s="60"/>
    </row>
    <row r="7" spans="1:12">
      <c r="A7" s="55"/>
      <c r="B7" s="19"/>
      <c r="C7" s="59"/>
      <c r="D7" s="59"/>
      <c r="E7" s="59"/>
      <c r="F7" s="61"/>
      <c r="G7" s="19"/>
      <c r="H7" s="59"/>
      <c r="I7" s="59"/>
      <c r="J7" s="59"/>
      <c r="K7" s="61"/>
      <c r="L7" s="60"/>
    </row>
    <row r="8" spans="1:12">
      <c r="A8" s="55"/>
      <c r="B8" s="19"/>
      <c r="C8" s="59"/>
      <c r="D8" s="59"/>
      <c r="E8" s="59"/>
      <c r="F8" s="61"/>
      <c r="G8" s="19"/>
      <c r="H8" s="59"/>
      <c r="I8" s="59"/>
      <c r="J8" s="59"/>
      <c r="K8" s="61"/>
      <c r="L8" s="60"/>
    </row>
    <row r="9" spans="1:12">
      <c r="A9" s="55"/>
      <c r="B9" s="19"/>
      <c r="C9" s="59"/>
      <c r="D9" s="59"/>
      <c r="E9" s="59"/>
      <c r="F9" s="61"/>
      <c r="G9" s="19"/>
      <c r="H9" s="59"/>
      <c r="I9" s="59"/>
      <c r="J9" s="59"/>
      <c r="K9" s="61"/>
      <c r="L9" s="60"/>
    </row>
    <row r="10" spans="1:12">
      <c r="A10" s="55"/>
      <c r="B10" s="19"/>
      <c r="C10" s="59"/>
      <c r="D10" s="59"/>
      <c r="E10" s="59"/>
      <c r="F10" s="61"/>
      <c r="G10" s="19"/>
      <c r="H10" s="59"/>
      <c r="I10" s="59"/>
      <c r="J10" s="59"/>
      <c r="K10" s="61"/>
      <c r="L10" s="60"/>
    </row>
    <row r="11" spans="1:12" ht="12.75" customHeight="1">
      <c r="A11" s="55"/>
      <c r="B11" s="19"/>
      <c r="C11" s="59"/>
      <c r="D11" s="59"/>
      <c r="E11" s="59"/>
      <c r="F11" s="61"/>
      <c r="G11" s="19"/>
      <c r="H11" s="59"/>
      <c r="I11" s="59"/>
      <c r="J11" s="59"/>
      <c r="K11" s="2" t="s">
        <v>59</v>
      </c>
      <c r="L11" s="60"/>
    </row>
    <row r="12" spans="1:12">
      <c r="A12" s="55"/>
      <c r="B12" s="19"/>
      <c r="C12" s="59"/>
      <c r="D12" s="59"/>
      <c r="E12" s="59"/>
      <c r="F12" s="61"/>
      <c r="G12" s="19"/>
      <c r="H12" s="59"/>
      <c r="I12" s="59"/>
      <c r="J12" s="59"/>
      <c r="K12" s="2"/>
      <c r="L12" s="60"/>
    </row>
    <row r="13" spans="1:12">
      <c r="A13" s="55"/>
      <c r="B13" s="7" t="s">
        <v>60</v>
      </c>
      <c r="C13" s="7"/>
      <c r="D13" s="7"/>
      <c r="E13" s="59"/>
      <c r="F13" s="61"/>
      <c r="G13" s="7" t="s">
        <v>60</v>
      </c>
      <c r="H13" s="7"/>
      <c r="I13" s="7"/>
      <c r="J13" s="59"/>
      <c r="K13" s="2"/>
      <c r="L13" s="60"/>
    </row>
    <row r="14" spans="1:12">
      <c r="A14" s="55"/>
      <c r="B14" s="55"/>
      <c r="C14" s="55"/>
      <c r="D14" s="55"/>
      <c r="E14" s="63">
        <f>SUM(E6:E12)</f>
        <v>0</v>
      </c>
      <c r="F14" s="55"/>
      <c r="G14" s="63">
        <f>SUM(G6:G12)</f>
        <v>0</v>
      </c>
      <c r="H14" s="55"/>
      <c r="I14" s="55"/>
      <c r="J14" s="55"/>
      <c r="K14" s="2"/>
      <c r="L14" s="63">
        <f>SUM(L6:L12)</f>
        <v>0</v>
      </c>
    </row>
    <row r="15" spans="1:12">
      <c r="A15" s="15"/>
      <c r="B15" s="64" t="s">
        <v>53</v>
      </c>
      <c r="C15" s="64">
        <f>'DATI AZIENDA'!C30</f>
        <v>0</v>
      </c>
      <c r="D15" s="1" t="s">
        <v>54</v>
      </c>
      <c r="E15" s="1"/>
      <c r="F15" s="53"/>
      <c r="G15" s="65" t="s">
        <v>53</v>
      </c>
      <c r="H15" s="65">
        <v>2018</v>
      </c>
      <c r="I15" s="226" t="s">
        <v>54</v>
      </c>
      <c r="J15" s="226"/>
      <c r="K15" s="2"/>
      <c r="L15" s="53"/>
    </row>
    <row r="16" spans="1:12">
      <c r="A16" s="15"/>
      <c r="B16" s="56" t="s">
        <v>55</v>
      </c>
      <c r="C16" s="56" t="s">
        <v>56</v>
      </c>
      <c r="D16" s="56" t="s">
        <v>57</v>
      </c>
      <c r="E16" s="57" t="s">
        <v>58</v>
      </c>
      <c r="F16" s="58"/>
      <c r="G16" s="56" t="s">
        <v>55</v>
      </c>
      <c r="H16" s="56" t="s">
        <v>56</v>
      </c>
      <c r="I16" s="56" t="s">
        <v>57</v>
      </c>
      <c r="J16" s="57" t="s">
        <v>58</v>
      </c>
      <c r="K16" s="2"/>
      <c r="L16" s="58"/>
    </row>
    <row r="17" spans="1:12">
      <c r="A17" s="15"/>
      <c r="B17" s="19"/>
      <c r="C17" s="59"/>
      <c r="D17" s="59"/>
      <c r="E17" s="59"/>
      <c r="F17" s="61"/>
      <c r="G17" s="19"/>
      <c r="H17" s="59"/>
      <c r="I17" s="59"/>
      <c r="J17" s="59"/>
      <c r="K17" s="2"/>
      <c r="L17" s="60"/>
    </row>
    <row r="18" spans="1:12">
      <c r="A18" s="15"/>
      <c r="B18" s="19"/>
      <c r="C18" s="59"/>
      <c r="D18" s="59"/>
      <c r="E18" s="59"/>
      <c r="F18" s="61"/>
      <c r="G18" s="19"/>
      <c r="H18" s="59"/>
      <c r="I18" s="59"/>
      <c r="J18" s="59"/>
      <c r="K18" s="61"/>
      <c r="L18" s="60"/>
    </row>
    <row r="19" spans="1:12">
      <c r="A19" s="15"/>
      <c r="B19" s="19"/>
      <c r="C19" s="59"/>
      <c r="D19" s="59"/>
      <c r="E19" s="59"/>
      <c r="F19" s="61"/>
      <c r="G19" s="19"/>
      <c r="H19" s="59"/>
      <c r="I19" s="59"/>
      <c r="J19" s="59"/>
      <c r="K19" s="61"/>
      <c r="L19" s="60"/>
    </row>
    <row r="20" spans="1:12">
      <c r="A20" s="15"/>
      <c r="B20" s="19"/>
      <c r="C20" s="59"/>
      <c r="D20" s="59"/>
      <c r="E20" s="59"/>
      <c r="F20" s="61"/>
      <c r="G20" s="19"/>
      <c r="H20" s="59"/>
      <c r="I20" s="59"/>
      <c r="J20" s="59"/>
      <c r="K20" s="61"/>
      <c r="L20" s="60"/>
    </row>
    <row r="21" spans="1:12">
      <c r="A21" s="15"/>
      <c r="B21" s="19"/>
      <c r="C21" s="59"/>
      <c r="D21" s="59"/>
      <c r="E21" s="59"/>
      <c r="F21" s="61"/>
      <c r="G21" s="19"/>
      <c r="H21" s="59"/>
      <c r="I21" s="59"/>
      <c r="J21" s="59"/>
      <c r="K21" s="61"/>
      <c r="L21" s="60"/>
    </row>
    <row r="22" spans="1:12">
      <c r="A22" s="15"/>
      <c r="B22" s="19"/>
      <c r="C22" s="59"/>
      <c r="D22" s="59"/>
      <c r="E22" s="59"/>
      <c r="F22" s="61"/>
      <c r="G22" s="19"/>
      <c r="H22" s="59"/>
      <c r="I22" s="59"/>
      <c r="J22" s="59"/>
      <c r="K22" s="61"/>
      <c r="L22" s="60"/>
    </row>
    <row r="23" spans="1:12">
      <c r="A23" s="15"/>
      <c r="B23" s="19"/>
      <c r="C23" s="59"/>
      <c r="D23" s="59"/>
      <c r="E23" s="59"/>
      <c r="F23" s="61"/>
      <c r="G23" s="19"/>
      <c r="H23" s="59"/>
      <c r="I23" s="59"/>
      <c r="J23" s="59"/>
      <c r="K23" s="61"/>
      <c r="L23" s="60"/>
    </row>
    <row r="24" spans="1:12">
      <c r="A24" s="15"/>
      <c r="B24" s="7" t="s">
        <v>60</v>
      </c>
      <c r="C24" s="7"/>
      <c r="D24" s="7"/>
      <c r="E24" s="59"/>
      <c r="F24" s="61"/>
      <c r="G24" s="242"/>
      <c r="H24" s="242"/>
      <c r="I24" s="242"/>
      <c r="J24" s="60"/>
      <c r="K24" s="61"/>
      <c r="L24" s="60"/>
    </row>
    <row r="25" spans="1:12">
      <c r="A25" s="55"/>
      <c r="B25" s="55"/>
      <c r="C25" s="55"/>
      <c r="D25" s="55"/>
      <c r="E25" s="63">
        <f>SUM(E17:E23)</f>
        <v>0</v>
      </c>
      <c r="F25" s="246"/>
      <c r="G25" s="246"/>
      <c r="H25" s="55"/>
      <c r="I25" s="55"/>
      <c r="J25" s="55"/>
      <c r="K25" s="55"/>
      <c r="L25" s="63">
        <f>SUM(L17:L23)</f>
        <v>0</v>
      </c>
    </row>
    <row r="26" spans="1:12" ht="14.65" customHeight="1">
      <c r="A26" s="15"/>
      <c r="B26" s="227" t="s">
        <v>53</v>
      </c>
      <c r="C26" s="227" t="s">
        <v>61</v>
      </c>
      <c r="D26" s="227"/>
      <c r="E26" s="227"/>
      <c r="F26" s="53"/>
      <c r="G26" s="228" t="s">
        <v>62</v>
      </c>
      <c r="H26" s="228"/>
      <c r="I26" s="229"/>
      <c r="J26" s="229"/>
      <c r="K26" s="229"/>
      <c r="L26" s="67"/>
    </row>
    <row r="27" spans="1:12">
      <c r="A27" s="15"/>
      <c r="B27" s="227"/>
      <c r="C27" s="68" t="s">
        <v>56</v>
      </c>
      <c r="D27" s="69" t="s">
        <v>57</v>
      </c>
      <c r="E27" s="69" t="s">
        <v>58</v>
      </c>
      <c r="F27" s="70"/>
      <c r="G27" s="230">
        <f>SUM(E28+E29+E30)/3</f>
        <v>0</v>
      </c>
      <c r="H27" s="230"/>
      <c r="I27" s="231" t="s">
        <v>63</v>
      </c>
      <c r="J27" s="231"/>
      <c r="K27" s="71">
        <f>IFERROR(G31/G27,0)</f>
        <v>0</v>
      </c>
      <c r="L27" s="83"/>
    </row>
    <row r="28" spans="1:12">
      <c r="A28" s="15"/>
      <c r="B28" s="41">
        <f>'DATI AZIENDA'!C28</f>
        <v>0</v>
      </c>
      <c r="C28" s="72">
        <f>SUM(C6:C12)</f>
        <v>0</v>
      </c>
      <c r="D28" s="72">
        <f>SUM(D6:D12)</f>
        <v>0</v>
      </c>
      <c r="E28" s="72">
        <f>SUM(E6:E13)</f>
        <v>0</v>
      </c>
      <c r="F28" s="73"/>
      <c r="G28" s="232" t="s">
        <v>64</v>
      </c>
      <c r="H28" s="232"/>
      <c r="I28" s="233" t="s">
        <v>65</v>
      </c>
      <c r="J28" s="233"/>
      <c r="K28" s="87" t="e">
        <f>'DATI AZIENDA'!D20</f>
        <v>#N/A</v>
      </c>
      <c r="L28" s="84"/>
    </row>
    <row r="29" spans="1:12">
      <c r="A29" s="15"/>
      <c r="B29" s="43">
        <f>'DATI AZIENDA'!C29</f>
        <v>0</v>
      </c>
      <c r="C29" s="75">
        <f>SUM(H6:H12)</f>
        <v>0</v>
      </c>
      <c r="D29" s="75">
        <f>SUM(I6:I12)</f>
        <v>0</v>
      </c>
      <c r="E29" s="75">
        <f>SUM(J6:J13)</f>
        <v>0</v>
      </c>
      <c r="F29" s="73"/>
      <c r="G29" s="234">
        <f>E31</f>
        <v>0</v>
      </c>
      <c r="H29" s="234"/>
      <c r="I29" s="235" t="s">
        <v>66</v>
      </c>
      <c r="J29" s="235"/>
      <c r="K29" s="87" t="e">
        <f>SUM(K28*C31)</f>
        <v>#N/A</v>
      </c>
      <c r="L29" s="15"/>
    </row>
    <row r="30" spans="1:12">
      <c r="A30" s="15"/>
      <c r="B30" s="45">
        <f>'DATI AZIENDA'!C30</f>
        <v>0</v>
      </c>
      <c r="C30" s="77">
        <f>SUM(C17:C23)</f>
        <v>0</v>
      </c>
      <c r="D30" s="77">
        <f>SUM(D17:D23)</f>
        <v>0</v>
      </c>
      <c r="E30" s="77">
        <f>SUM(E17:E24)</f>
        <v>0</v>
      </c>
      <c r="F30" s="73"/>
      <c r="G30" s="236" t="s">
        <v>67</v>
      </c>
      <c r="H30" s="236"/>
      <c r="I30" s="237" t="s">
        <v>70</v>
      </c>
      <c r="J30" s="237"/>
      <c r="K30" s="78" t="e">
        <f>SUM(G29-K29)/G29</f>
        <v>#N/A</v>
      </c>
      <c r="L30" s="15"/>
    </row>
    <row r="31" spans="1:12">
      <c r="A31" s="15"/>
      <c r="B31" s="35">
        <v>2018</v>
      </c>
      <c r="C31" s="79">
        <f>SUM(H17:H23)</f>
        <v>0</v>
      </c>
      <c r="D31" s="79">
        <f>SUM(I17:I23)</f>
        <v>0</v>
      </c>
      <c r="E31" s="79">
        <f>SUM(J17:J24)</f>
        <v>0</v>
      </c>
      <c r="F31" s="73"/>
      <c r="G31" s="238">
        <f>SUM(G29-G27)</f>
        <v>0</v>
      </c>
      <c r="H31" s="238"/>
      <c r="I31" s="15"/>
      <c r="J31" s="15"/>
      <c r="K31" s="15"/>
      <c r="L31" s="15"/>
    </row>
    <row r="32" spans="1:12">
      <c r="A32" s="15"/>
      <c r="B32" s="15"/>
      <c r="C32" s="15"/>
      <c r="D32" s="15"/>
      <c r="E32" s="15"/>
      <c r="F32" s="15"/>
      <c r="G32" s="15"/>
      <c r="H32" s="15"/>
      <c r="I32" s="15"/>
      <c r="J32" s="15"/>
      <c r="K32" s="240" t="s">
        <v>69</v>
      </c>
      <c r="L32" s="240"/>
    </row>
  </sheetData>
  <sheetProtection password="C970" sheet="1" objects="1" scenarios="1" selectLockedCells="1"/>
  <mergeCells count="28">
    <mergeCell ref="G31:H31"/>
    <mergeCell ref="K32:L32"/>
    <mergeCell ref="G28:H28"/>
    <mergeCell ref="I28:J28"/>
    <mergeCell ref="G29:H29"/>
    <mergeCell ref="I29:J29"/>
    <mergeCell ref="G30:H30"/>
    <mergeCell ref="I30:J30"/>
    <mergeCell ref="B24:D24"/>
    <mergeCell ref="G24:I24"/>
    <mergeCell ref="F25:G25"/>
    <mergeCell ref="B26:B27"/>
    <mergeCell ref="C26:E26"/>
    <mergeCell ref="G26:H26"/>
    <mergeCell ref="I26:K26"/>
    <mergeCell ref="G27:H27"/>
    <mergeCell ref="I27:J27"/>
    <mergeCell ref="K11:K17"/>
    <mergeCell ref="B13:D13"/>
    <mergeCell ref="G13:I13"/>
    <mergeCell ref="D15:E15"/>
    <mergeCell ref="I15:J15"/>
    <mergeCell ref="B2:C2"/>
    <mergeCell ref="G2:H2"/>
    <mergeCell ref="J2:L2"/>
    <mergeCell ref="D4:E4"/>
    <mergeCell ref="I4:J4"/>
    <mergeCell ref="K4:L4"/>
  </mergeCells>
  <pageMargins left="0.196527777777778" right="0.196527777777778" top="0.85555555555555596" bottom="0.85555555555555596" header="0.59027777777777801" footer="0.59027777777777801"/>
  <pageSetup paperSize="9" firstPageNumber="0" orientation="landscape" horizontalDpi="300" verticalDpi="300"/>
  <headerFooter>
    <oddHeader>&amp;C&amp;"Times New Roman,Normale"&amp;12&amp;A</oddHeader>
    <oddFooter>&amp;C&amp;"Times New Roman,Normale"&amp;12Pagina &amp;P</oddFooter>
  </headerFooter>
</worksheet>
</file>

<file path=xl/worksheets/sheet6.xml><?xml version="1.0" encoding="utf-8"?>
<worksheet xmlns="http://schemas.openxmlformats.org/spreadsheetml/2006/main" xmlns:r="http://schemas.openxmlformats.org/officeDocument/2006/relationships">
  <dimension ref="A1:L32"/>
  <sheetViews>
    <sheetView zoomScale="90" zoomScaleNormal="90" workbookViewId="0">
      <selection activeCell="B6" sqref="B6"/>
    </sheetView>
  </sheetViews>
  <sheetFormatPr defaultColWidth="12.7109375" defaultRowHeight="12.75"/>
  <cols>
    <col min="1" max="1" width="8.42578125" customWidth="1"/>
    <col min="2" max="2" width="13.28515625" customWidth="1"/>
    <col min="3" max="4" width="11.7109375" customWidth="1"/>
    <col min="5" max="5" width="14.28515625" customWidth="1"/>
    <col min="6" max="6" width="9" customWidth="1"/>
    <col min="7" max="7" width="13.28515625" customWidth="1"/>
    <col min="8" max="9" width="11.7109375" customWidth="1"/>
    <col min="10" max="10" width="14.28515625" customWidth="1"/>
    <col min="12" max="12" width="7.7109375" customWidth="1"/>
    <col min="1022" max="1024" width="11.5703125" customWidth="1"/>
  </cols>
  <sheetData>
    <row r="1" spans="1:12">
      <c r="A1" s="15"/>
      <c r="B1" s="15"/>
      <c r="C1" s="15"/>
      <c r="D1" s="15"/>
      <c r="E1" s="48"/>
      <c r="F1" s="48"/>
      <c r="G1" s="15"/>
      <c r="H1" s="15"/>
      <c r="I1" s="15"/>
      <c r="J1" s="15"/>
      <c r="K1" s="15"/>
      <c r="L1" s="15"/>
    </row>
    <row r="2" spans="1:12" ht="14.65" customHeight="1">
      <c r="A2" s="49" t="s">
        <v>50</v>
      </c>
      <c r="B2" s="7">
        <f>'DATI AZIENDA'!E24</f>
        <v>0</v>
      </c>
      <c r="C2" s="7"/>
      <c r="D2" s="49" t="s">
        <v>51</v>
      </c>
      <c r="E2" s="50">
        <f>'DATI AZIENDA'!G24</f>
        <v>0</v>
      </c>
      <c r="F2" s="49" t="s">
        <v>24</v>
      </c>
      <c r="G2" s="6">
        <f>'DATI AZIENDA'!H24</f>
        <v>0</v>
      </c>
      <c r="H2" s="6"/>
      <c r="I2" s="49" t="s">
        <v>52</v>
      </c>
      <c r="J2" s="5">
        <f>'DATI AZIENDA'!B24</f>
        <v>0</v>
      </c>
      <c r="K2" s="5" t="s">
        <v>52</v>
      </c>
      <c r="L2" s="5">
        <f>'DATI AZIENDA'!B24</f>
        <v>0</v>
      </c>
    </row>
    <row r="3" spans="1:12">
      <c r="A3" s="15"/>
      <c r="B3" s="15"/>
      <c r="C3" s="15"/>
      <c r="D3" s="15"/>
      <c r="E3" s="15"/>
      <c r="F3" s="15"/>
      <c r="G3" s="15"/>
      <c r="H3" s="15"/>
      <c r="I3" s="15"/>
      <c r="J3" s="15"/>
      <c r="K3" s="15"/>
      <c r="L3" s="15"/>
    </row>
    <row r="4" spans="1:12">
      <c r="A4" s="15"/>
      <c r="B4" s="52" t="s">
        <v>53</v>
      </c>
      <c r="C4" s="52">
        <f>'DATI AZIENDA'!C28</f>
        <v>0</v>
      </c>
      <c r="D4" s="4" t="s">
        <v>54</v>
      </c>
      <c r="E4" s="4"/>
      <c r="F4" s="53"/>
      <c r="G4" s="54" t="s">
        <v>53</v>
      </c>
      <c r="H4" s="54">
        <f>'DATI AZIENDA'!C29</f>
        <v>0</v>
      </c>
      <c r="I4" s="3" t="s">
        <v>54</v>
      </c>
      <c r="J4" s="3"/>
      <c r="K4" s="53"/>
      <c r="L4" s="53"/>
    </row>
    <row r="5" spans="1:12">
      <c r="A5" s="55"/>
      <c r="B5" s="56" t="s">
        <v>55</v>
      </c>
      <c r="C5" s="56" t="s">
        <v>56</v>
      </c>
      <c r="D5" s="56" t="s">
        <v>57</v>
      </c>
      <c r="E5" s="57" t="s">
        <v>58</v>
      </c>
      <c r="F5" s="58"/>
      <c r="G5" s="56" t="s">
        <v>55</v>
      </c>
      <c r="H5" s="56" t="s">
        <v>56</v>
      </c>
      <c r="I5" s="56" t="s">
        <v>57</v>
      </c>
      <c r="J5" s="57" t="s">
        <v>58</v>
      </c>
      <c r="K5" s="58"/>
      <c r="L5" s="82"/>
    </row>
    <row r="6" spans="1:12">
      <c r="A6" s="55"/>
      <c r="B6" s="19"/>
      <c r="C6" s="59"/>
      <c r="D6" s="59"/>
      <c r="E6" s="59"/>
      <c r="F6" s="61"/>
      <c r="G6" s="19"/>
      <c r="H6" s="59"/>
      <c r="I6" s="59"/>
      <c r="J6" s="59"/>
      <c r="K6" s="61"/>
      <c r="L6" s="60"/>
    </row>
    <row r="7" spans="1:12">
      <c r="A7" s="55"/>
      <c r="B7" s="19"/>
      <c r="C7" s="59"/>
      <c r="D7" s="59"/>
      <c r="E7" s="59"/>
      <c r="F7" s="61"/>
      <c r="G7" s="19"/>
      <c r="H7" s="59"/>
      <c r="I7" s="59"/>
      <c r="J7" s="59"/>
      <c r="K7" s="61"/>
      <c r="L7" s="60"/>
    </row>
    <row r="8" spans="1:12">
      <c r="A8" s="55"/>
      <c r="B8" s="19"/>
      <c r="C8" s="59"/>
      <c r="D8" s="59"/>
      <c r="E8" s="59"/>
      <c r="F8" s="61"/>
      <c r="G8" s="19"/>
      <c r="H8" s="59"/>
      <c r="I8" s="59"/>
      <c r="J8" s="59"/>
      <c r="K8" s="61"/>
      <c r="L8" s="60"/>
    </row>
    <row r="9" spans="1:12">
      <c r="A9" s="55"/>
      <c r="B9" s="19"/>
      <c r="C9" s="59"/>
      <c r="D9" s="59"/>
      <c r="E9" s="59"/>
      <c r="F9" s="61"/>
      <c r="G9" s="19"/>
      <c r="H9" s="59"/>
      <c r="I9" s="59"/>
      <c r="J9" s="59"/>
      <c r="K9" s="61"/>
      <c r="L9" s="60"/>
    </row>
    <row r="10" spans="1:12">
      <c r="A10" s="55"/>
      <c r="B10" s="19"/>
      <c r="C10" s="59"/>
      <c r="D10" s="59"/>
      <c r="E10" s="59"/>
      <c r="F10" s="61"/>
      <c r="G10" s="19"/>
      <c r="H10" s="59"/>
      <c r="I10" s="59"/>
      <c r="J10" s="59"/>
      <c r="K10" s="61"/>
      <c r="L10" s="60"/>
    </row>
    <row r="11" spans="1:12" ht="12.75" customHeight="1">
      <c r="A11" s="55"/>
      <c r="B11" s="19"/>
      <c r="C11" s="59"/>
      <c r="D11" s="59"/>
      <c r="E11" s="59"/>
      <c r="F11" s="61"/>
      <c r="G11" s="19"/>
      <c r="H11" s="59"/>
      <c r="I11" s="59"/>
      <c r="J11" s="59"/>
      <c r="K11" s="2" t="s">
        <v>59</v>
      </c>
      <c r="L11" s="60"/>
    </row>
    <row r="12" spans="1:12">
      <c r="A12" s="55"/>
      <c r="B12" s="19"/>
      <c r="C12" s="59"/>
      <c r="D12" s="59"/>
      <c r="E12" s="59"/>
      <c r="F12" s="61"/>
      <c r="G12" s="19"/>
      <c r="H12" s="59"/>
      <c r="I12" s="59"/>
      <c r="J12" s="59"/>
      <c r="K12" s="2"/>
      <c r="L12" s="60"/>
    </row>
    <row r="13" spans="1:12">
      <c r="A13" s="55"/>
      <c r="B13" s="7" t="s">
        <v>60</v>
      </c>
      <c r="C13" s="7"/>
      <c r="D13" s="7"/>
      <c r="E13" s="59"/>
      <c r="F13" s="61"/>
      <c r="G13" s="7" t="s">
        <v>60</v>
      </c>
      <c r="H13" s="7"/>
      <c r="I13" s="7"/>
      <c r="J13" s="59"/>
      <c r="K13" s="2"/>
      <c r="L13" s="60"/>
    </row>
    <row r="14" spans="1:12">
      <c r="A14" s="55"/>
      <c r="B14" s="55"/>
      <c r="C14" s="55"/>
      <c r="D14" s="55"/>
      <c r="E14" s="63">
        <f>SUM(E6:E12)</f>
        <v>0</v>
      </c>
      <c r="F14" s="55"/>
      <c r="G14" s="63">
        <f>SUM(G6:G12)</f>
        <v>0</v>
      </c>
      <c r="H14" s="55"/>
      <c r="I14" s="55"/>
      <c r="J14" s="55"/>
      <c r="K14" s="2"/>
      <c r="L14" s="63">
        <f>SUM(L6:L12)</f>
        <v>0</v>
      </c>
    </row>
    <row r="15" spans="1:12">
      <c r="A15" s="15"/>
      <c r="B15" s="64" t="s">
        <v>53</v>
      </c>
      <c r="C15" s="64">
        <f>'DATI AZIENDA'!C30</f>
        <v>0</v>
      </c>
      <c r="D15" s="1" t="s">
        <v>54</v>
      </c>
      <c r="E15" s="1"/>
      <c r="F15" s="53"/>
      <c r="G15" s="65" t="s">
        <v>53</v>
      </c>
      <c r="H15" s="65">
        <v>2018</v>
      </c>
      <c r="I15" s="226" t="s">
        <v>54</v>
      </c>
      <c r="J15" s="226"/>
      <c r="K15" s="2"/>
      <c r="L15" s="53"/>
    </row>
    <row r="16" spans="1:12">
      <c r="A16" s="15"/>
      <c r="B16" s="56" t="s">
        <v>55</v>
      </c>
      <c r="C16" s="56" t="s">
        <v>56</v>
      </c>
      <c r="D16" s="56" t="s">
        <v>57</v>
      </c>
      <c r="E16" s="57" t="s">
        <v>58</v>
      </c>
      <c r="F16" s="58"/>
      <c r="G16" s="56" t="s">
        <v>55</v>
      </c>
      <c r="H16" s="56" t="s">
        <v>56</v>
      </c>
      <c r="I16" s="56" t="s">
        <v>57</v>
      </c>
      <c r="J16" s="57" t="s">
        <v>71</v>
      </c>
      <c r="K16" s="2"/>
      <c r="L16" s="82"/>
    </row>
    <row r="17" spans="1:12">
      <c r="A17" s="15"/>
      <c r="B17" s="19"/>
      <c r="C17" s="59"/>
      <c r="D17" s="59"/>
      <c r="E17" s="59"/>
      <c r="F17" s="61"/>
      <c r="G17" s="19"/>
      <c r="H17" s="59"/>
      <c r="I17" s="59"/>
      <c r="J17" s="59"/>
      <c r="K17" s="2"/>
      <c r="L17" s="60"/>
    </row>
    <row r="18" spans="1:12">
      <c r="A18" s="15"/>
      <c r="B18" s="19"/>
      <c r="C18" s="59"/>
      <c r="D18" s="59"/>
      <c r="E18" s="59"/>
      <c r="F18" s="61"/>
      <c r="G18" s="19"/>
      <c r="H18" s="59"/>
      <c r="I18" s="59"/>
      <c r="J18" s="59"/>
      <c r="K18" s="61"/>
      <c r="L18" s="60"/>
    </row>
    <row r="19" spans="1:12">
      <c r="A19" s="15"/>
      <c r="B19" s="19"/>
      <c r="C19" s="59"/>
      <c r="D19" s="59"/>
      <c r="E19" s="59"/>
      <c r="F19" s="61"/>
      <c r="G19" s="19"/>
      <c r="H19" s="59"/>
      <c r="I19" s="59"/>
      <c r="J19" s="59"/>
      <c r="K19" s="61"/>
      <c r="L19" s="60"/>
    </row>
    <row r="20" spans="1:12">
      <c r="A20" s="15"/>
      <c r="B20" s="19"/>
      <c r="C20" s="88"/>
      <c r="D20" s="88"/>
      <c r="E20" s="59"/>
      <c r="F20" s="61"/>
      <c r="G20" s="19"/>
      <c r="H20" s="59"/>
      <c r="I20" s="59"/>
      <c r="J20" s="59"/>
      <c r="K20" s="61"/>
      <c r="L20" s="60"/>
    </row>
    <row r="21" spans="1:12">
      <c r="A21" s="15"/>
      <c r="B21" s="19"/>
      <c r="C21" s="59"/>
      <c r="D21" s="59"/>
      <c r="E21" s="59"/>
      <c r="F21" s="61"/>
      <c r="G21" s="19"/>
      <c r="H21" s="59"/>
      <c r="I21" s="59"/>
      <c r="J21" s="59"/>
      <c r="K21" s="61"/>
      <c r="L21" s="60"/>
    </row>
    <row r="22" spans="1:12">
      <c r="A22" s="15"/>
      <c r="B22" s="19"/>
      <c r="C22" s="59"/>
      <c r="D22" s="59"/>
      <c r="E22" s="59"/>
      <c r="F22" s="61"/>
      <c r="G22" s="19"/>
      <c r="H22" s="59"/>
      <c r="I22" s="59"/>
      <c r="J22" s="59"/>
      <c r="K22" s="61"/>
      <c r="L22" s="60"/>
    </row>
    <row r="23" spans="1:12">
      <c r="A23" s="15"/>
      <c r="B23" s="19"/>
      <c r="C23" s="59"/>
      <c r="D23" s="59"/>
      <c r="E23" s="59"/>
      <c r="F23" s="61"/>
      <c r="G23" s="19"/>
      <c r="H23" s="59"/>
      <c r="I23" s="59"/>
      <c r="J23" s="59"/>
      <c r="K23" s="61"/>
      <c r="L23" s="60"/>
    </row>
    <row r="24" spans="1:12">
      <c r="A24" s="15"/>
      <c r="B24" s="7" t="s">
        <v>60</v>
      </c>
      <c r="C24" s="7"/>
      <c r="D24" s="7"/>
      <c r="E24" s="59"/>
      <c r="F24" s="61"/>
      <c r="G24" s="242"/>
      <c r="H24" s="242"/>
      <c r="I24" s="242"/>
      <c r="J24" s="60"/>
      <c r="K24" s="61"/>
      <c r="L24" s="60"/>
    </row>
    <row r="25" spans="1:12">
      <c r="A25" s="55"/>
      <c r="B25" s="55"/>
      <c r="C25" s="55"/>
      <c r="D25" s="55"/>
      <c r="E25" s="63">
        <f>SUM(E17:E23)</f>
        <v>0</v>
      </c>
      <c r="F25" s="55"/>
      <c r="G25" s="63">
        <f>SUM(G17:G23)</f>
        <v>0</v>
      </c>
      <c r="H25" s="55"/>
      <c r="I25" s="55"/>
      <c r="J25" s="55"/>
      <c r="K25" s="55"/>
      <c r="L25" s="63">
        <f>SUM(L17:L23)</f>
        <v>0</v>
      </c>
    </row>
    <row r="26" spans="1:12" ht="14.65" customHeight="1">
      <c r="A26" s="15"/>
      <c r="B26" s="227" t="s">
        <v>53</v>
      </c>
      <c r="C26" s="227" t="s">
        <v>61</v>
      </c>
      <c r="D26" s="227"/>
      <c r="E26" s="227"/>
      <c r="F26" s="53"/>
      <c r="G26" s="4" t="s">
        <v>62</v>
      </c>
      <c r="H26" s="4"/>
      <c r="I26" s="229"/>
      <c r="J26" s="229"/>
      <c r="K26" s="229"/>
      <c r="L26" s="67"/>
    </row>
    <row r="27" spans="1:12">
      <c r="A27" s="15"/>
      <c r="B27" s="227"/>
      <c r="C27" s="68" t="s">
        <v>56</v>
      </c>
      <c r="D27" s="69" t="s">
        <v>57</v>
      </c>
      <c r="E27" s="69" t="s">
        <v>58</v>
      </c>
      <c r="F27" s="70"/>
      <c r="G27" s="247">
        <f>SUM(E28+E29+E30)/3</f>
        <v>0</v>
      </c>
      <c r="H27" s="247"/>
      <c r="I27" s="231" t="s">
        <v>63</v>
      </c>
      <c r="J27" s="231"/>
      <c r="K27" s="71">
        <f>IFERROR(G31/G27,0)</f>
        <v>0</v>
      </c>
      <c r="L27" s="83"/>
    </row>
    <row r="28" spans="1:12">
      <c r="A28" s="15"/>
      <c r="B28" s="41">
        <f>'DATI AZIENDA'!C28</f>
        <v>0</v>
      </c>
      <c r="C28" s="72">
        <f>SUM(C6:C12)</f>
        <v>0</v>
      </c>
      <c r="D28" s="72">
        <f>SUM(D6:D12)</f>
        <v>0</v>
      </c>
      <c r="E28" s="72">
        <f>SUM(E6:E13)</f>
        <v>0</v>
      </c>
      <c r="F28" s="73"/>
      <c r="G28" s="248" t="s">
        <v>64</v>
      </c>
      <c r="H28" s="248"/>
      <c r="I28" s="233" t="s">
        <v>65</v>
      </c>
      <c r="J28" s="233"/>
      <c r="K28" s="89" t="e">
        <f>'DATI AZIENDA'!D24</f>
        <v>#N/A</v>
      </c>
      <c r="L28" s="84"/>
    </row>
    <row r="29" spans="1:12">
      <c r="A29" s="15"/>
      <c r="B29" s="43">
        <f>'DATI AZIENDA'!C29</f>
        <v>0</v>
      </c>
      <c r="C29" s="75">
        <f>SUM(H6:H12)</f>
        <v>0</v>
      </c>
      <c r="D29" s="75">
        <f>SUM(I6:I12)</f>
        <v>0</v>
      </c>
      <c r="E29" s="75">
        <f>SUM(J6:J13)</f>
        <v>0</v>
      </c>
      <c r="F29" s="73"/>
      <c r="G29" s="249">
        <f>E31</f>
        <v>0</v>
      </c>
      <c r="H29" s="249"/>
      <c r="I29" s="250" t="s">
        <v>66</v>
      </c>
      <c r="J29" s="250"/>
      <c r="K29" s="89" t="e">
        <f>SUM(K28*C31)</f>
        <v>#N/A</v>
      </c>
      <c r="L29" s="15"/>
    </row>
    <row r="30" spans="1:12">
      <c r="A30" s="15"/>
      <c r="B30" s="45">
        <f>'DATI AZIENDA'!C30</f>
        <v>0</v>
      </c>
      <c r="C30" s="77">
        <f>SUM(C17:C23)</f>
        <v>0</v>
      </c>
      <c r="D30" s="77">
        <f>SUM(D17:D23)</f>
        <v>0</v>
      </c>
      <c r="E30" s="77">
        <f>SUM(E17:E24)</f>
        <v>0</v>
      </c>
      <c r="F30" s="73"/>
      <c r="G30" s="236" t="s">
        <v>67</v>
      </c>
      <c r="H30" s="236"/>
      <c r="I30" s="251" t="s">
        <v>72</v>
      </c>
      <c r="J30" s="251"/>
      <c r="K30" s="78" t="e">
        <f>SUM(G29-K29)/G29</f>
        <v>#N/A</v>
      </c>
      <c r="L30" s="15"/>
    </row>
    <row r="31" spans="1:12">
      <c r="A31" s="15"/>
      <c r="B31" s="35">
        <v>2018</v>
      </c>
      <c r="C31" s="79">
        <f>SUM(H17:H23)</f>
        <v>0</v>
      </c>
      <c r="D31" s="79">
        <f>SUM(I17:I23)</f>
        <v>0</v>
      </c>
      <c r="E31" s="79">
        <f>SUM(J17:J24)</f>
        <v>0</v>
      </c>
      <c r="F31" s="73"/>
      <c r="G31" s="238">
        <f>SUM(G29-G27)</f>
        <v>0</v>
      </c>
      <c r="H31" s="238"/>
      <c r="I31" s="15"/>
      <c r="J31" s="15"/>
      <c r="K31" s="15"/>
      <c r="L31" s="15"/>
    </row>
    <row r="32" spans="1:12">
      <c r="A32" s="15"/>
      <c r="B32" s="15"/>
      <c r="C32" s="15"/>
      <c r="D32" s="15"/>
      <c r="E32" s="15"/>
      <c r="F32" s="15"/>
      <c r="G32" s="15"/>
      <c r="H32" s="15"/>
      <c r="I32" s="15"/>
      <c r="J32" s="15"/>
      <c r="K32" s="240" t="s">
        <v>69</v>
      </c>
      <c r="L32" s="240"/>
    </row>
  </sheetData>
  <sheetProtection password="C970" sheet="1" objects="1" scenarios="1" selectLockedCells="1"/>
  <mergeCells count="26">
    <mergeCell ref="G31:H31"/>
    <mergeCell ref="K32:L32"/>
    <mergeCell ref="G28:H28"/>
    <mergeCell ref="I28:J28"/>
    <mergeCell ref="G29:H29"/>
    <mergeCell ref="I29:J29"/>
    <mergeCell ref="G30:H30"/>
    <mergeCell ref="I30:J30"/>
    <mergeCell ref="B24:D24"/>
    <mergeCell ref="G24:I24"/>
    <mergeCell ref="B26:B27"/>
    <mergeCell ref="C26:E26"/>
    <mergeCell ref="G26:H26"/>
    <mergeCell ref="I26:K26"/>
    <mergeCell ref="G27:H27"/>
    <mergeCell ref="I27:J27"/>
    <mergeCell ref="K11:K17"/>
    <mergeCell ref="B13:D13"/>
    <mergeCell ref="G13:I13"/>
    <mergeCell ref="D15:E15"/>
    <mergeCell ref="I15:J15"/>
    <mergeCell ref="B2:C2"/>
    <mergeCell ref="G2:H2"/>
    <mergeCell ref="J2:L2"/>
    <mergeCell ref="D4:E4"/>
    <mergeCell ref="I4:J4"/>
  </mergeCells>
  <pageMargins left="0.196527777777778" right="0.196527777777778" top="0.85555555555555596" bottom="0.85555555555555596" header="0.59027777777777801" footer="0.59027777777777801"/>
  <pageSetup paperSize="9" firstPageNumber="0" orientation="landscape" horizontalDpi="300" verticalDpi="300"/>
  <headerFooter>
    <oddHeader>&amp;C&amp;"Times New Roman,Normale"&amp;12&amp;A</oddHeader>
    <oddFooter>&amp;C&amp;"Times New Roman,Normale"&amp;12Pagina &amp;P</oddFooter>
  </headerFooter>
</worksheet>
</file>

<file path=xl/worksheets/sheet7.xml><?xml version="1.0" encoding="utf-8"?>
<worksheet xmlns="http://schemas.openxmlformats.org/spreadsheetml/2006/main" xmlns:r="http://schemas.openxmlformats.org/officeDocument/2006/relationships">
  <dimension ref="A1:N32"/>
  <sheetViews>
    <sheetView zoomScale="90" zoomScaleNormal="90" workbookViewId="0">
      <selection activeCell="B6" sqref="B6"/>
    </sheetView>
  </sheetViews>
  <sheetFormatPr defaultColWidth="12.7109375" defaultRowHeight="12.75"/>
  <cols>
    <col min="1" max="1" width="8.42578125" customWidth="1"/>
    <col min="2" max="2" width="13.28515625" customWidth="1"/>
    <col min="3" max="4" width="11.7109375" customWidth="1"/>
    <col min="5" max="5" width="14.28515625" customWidth="1"/>
    <col min="6" max="6" width="9" customWidth="1"/>
    <col min="7" max="7" width="13.28515625" customWidth="1"/>
    <col min="8" max="9" width="11.7109375" customWidth="1"/>
    <col min="10" max="10" width="14.28515625" customWidth="1"/>
    <col min="12" max="12" width="7.7109375" customWidth="1"/>
    <col min="1020" max="1024" width="11.5703125" customWidth="1"/>
  </cols>
  <sheetData>
    <row r="1" spans="1:14">
      <c r="A1" s="15"/>
      <c r="B1" s="15"/>
      <c r="C1" s="15"/>
      <c r="D1" s="15"/>
      <c r="E1" s="48"/>
      <c r="F1" s="48"/>
      <c r="G1" s="15"/>
      <c r="H1" s="15"/>
      <c r="I1" s="15"/>
      <c r="J1" s="15"/>
      <c r="K1" s="15"/>
      <c r="L1" s="15"/>
    </row>
    <row r="2" spans="1:14" ht="14.65" customHeight="1">
      <c r="A2" s="49" t="s">
        <v>50</v>
      </c>
      <c r="B2" s="7">
        <f>'DATI AZIENDA'!E26</f>
        <v>0</v>
      </c>
      <c r="C2" s="7"/>
      <c r="D2" s="49" t="s">
        <v>51</v>
      </c>
      <c r="E2" s="50">
        <f>'DATI AZIENDA'!G26</f>
        <v>0</v>
      </c>
      <c r="F2" s="49" t="s">
        <v>24</v>
      </c>
      <c r="G2" s="6">
        <f>'DATI AZIENDA'!H26</f>
        <v>0</v>
      </c>
      <c r="H2" s="6"/>
      <c r="I2" s="49" t="s">
        <v>52</v>
      </c>
      <c r="J2" s="5">
        <f>'DATI AZIENDA'!B26</f>
        <v>0</v>
      </c>
      <c r="K2" s="5" t="s">
        <v>52</v>
      </c>
      <c r="L2" s="5">
        <f>'DATI AZIENDA'!B24</f>
        <v>0</v>
      </c>
    </row>
    <row r="3" spans="1:14">
      <c r="A3" s="15"/>
      <c r="B3" s="15"/>
      <c r="C3" s="15"/>
      <c r="D3" s="15"/>
      <c r="E3" s="15"/>
      <c r="F3" s="15"/>
      <c r="G3" s="15"/>
      <c r="H3" s="15"/>
      <c r="I3" s="15"/>
      <c r="J3" s="15"/>
      <c r="K3" s="15"/>
      <c r="L3" s="15"/>
    </row>
    <row r="4" spans="1:14">
      <c r="A4" s="15"/>
      <c r="B4" s="52" t="s">
        <v>53</v>
      </c>
      <c r="C4" s="52">
        <f>'DATI AZIENDA'!C28</f>
        <v>0</v>
      </c>
      <c r="D4" s="4" t="s">
        <v>73</v>
      </c>
      <c r="E4" s="4"/>
      <c r="F4" s="53"/>
      <c r="G4" s="54" t="s">
        <v>53</v>
      </c>
      <c r="H4" s="54">
        <f>'DATI AZIENDA'!C29</f>
        <v>0</v>
      </c>
      <c r="I4" s="3" t="s">
        <v>73</v>
      </c>
      <c r="J4" s="3"/>
      <c r="K4" s="252"/>
      <c r="L4" s="53"/>
    </row>
    <row r="5" spans="1:14">
      <c r="A5" s="55"/>
      <c r="B5" s="56" t="s">
        <v>55</v>
      </c>
      <c r="C5" s="56" t="s">
        <v>56</v>
      </c>
      <c r="D5" s="56" t="s">
        <v>57</v>
      </c>
      <c r="E5" s="57" t="s">
        <v>58</v>
      </c>
      <c r="F5" s="58"/>
      <c r="G5" s="56" t="s">
        <v>55</v>
      </c>
      <c r="H5" s="56" t="s">
        <v>56</v>
      </c>
      <c r="I5" s="56" t="s">
        <v>57</v>
      </c>
      <c r="J5" s="57" t="s">
        <v>58</v>
      </c>
      <c r="K5" s="252"/>
      <c r="L5" s="82"/>
    </row>
    <row r="6" spans="1:14">
      <c r="A6" s="55"/>
      <c r="B6" s="19"/>
      <c r="C6" s="59"/>
      <c r="D6" s="59"/>
      <c r="E6" s="59"/>
      <c r="F6" s="61"/>
      <c r="G6" s="19"/>
      <c r="H6" s="59"/>
      <c r="I6" s="59"/>
      <c r="J6" s="59"/>
      <c r="K6" s="252"/>
      <c r="L6" s="60"/>
    </row>
    <row r="7" spans="1:14">
      <c r="A7" s="55"/>
      <c r="B7" s="19"/>
      <c r="C7" s="59"/>
      <c r="D7" s="59"/>
      <c r="E7" s="59"/>
      <c r="F7" s="61"/>
      <c r="G7" s="19"/>
      <c r="H7" s="59"/>
      <c r="I7" s="59"/>
      <c r="J7" s="59"/>
      <c r="K7" s="252"/>
      <c r="L7" s="60"/>
    </row>
    <row r="8" spans="1:14">
      <c r="A8" s="55"/>
      <c r="B8" s="19"/>
      <c r="C8" s="59"/>
      <c r="D8" s="59"/>
      <c r="E8" s="59"/>
      <c r="F8" s="61"/>
      <c r="G8" s="19"/>
      <c r="H8" s="88"/>
      <c r="I8" s="59"/>
      <c r="J8" s="59"/>
      <c r="K8" s="90"/>
      <c r="L8" s="60"/>
    </row>
    <row r="9" spans="1:14">
      <c r="A9" s="55"/>
      <c r="B9" s="19"/>
      <c r="C9" s="59"/>
      <c r="D9" s="59"/>
      <c r="E9" s="59"/>
      <c r="F9" s="61"/>
      <c r="G9" s="19"/>
      <c r="H9" s="88"/>
      <c r="I9" s="59"/>
      <c r="J9" s="59"/>
      <c r="K9" s="61"/>
      <c r="L9" s="60"/>
    </row>
    <row r="10" spans="1:14">
      <c r="A10" s="55"/>
      <c r="B10" s="19"/>
      <c r="C10" s="59"/>
      <c r="D10" s="59"/>
      <c r="E10" s="59"/>
      <c r="F10" s="61"/>
      <c r="G10" s="19"/>
      <c r="H10" s="59"/>
      <c r="I10" s="59"/>
      <c r="J10" s="59"/>
      <c r="K10" s="61"/>
      <c r="L10" s="60"/>
    </row>
    <row r="11" spans="1:14" ht="12.75" customHeight="1">
      <c r="A11" s="55"/>
      <c r="B11" s="19"/>
      <c r="C11" s="59"/>
      <c r="D11" s="59"/>
      <c r="E11" s="59"/>
      <c r="F11" s="61"/>
      <c r="G11" s="19"/>
      <c r="H11" s="59"/>
      <c r="I11" s="59"/>
      <c r="J11" s="59"/>
      <c r="K11" s="253" t="s">
        <v>74</v>
      </c>
      <c r="L11" s="60"/>
    </row>
    <row r="12" spans="1:14">
      <c r="A12" s="55"/>
      <c r="B12" s="19"/>
      <c r="C12" s="59"/>
      <c r="D12" s="59"/>
      <c r="E12" s="59"/>
      <c r="F12" s="61"/>
      <c r="G12" s="19"/>
      <c r="H12" s="59"/>
      <c r="I12" s="59"/>
      <c r="J12" s="59"/>
      <c r="K12" s="253"/>
      <c r="L12" s="60"/>
      <c r="N12" s="91"/>
    </row>
    <row r="13" spans="1:14">
      <c r="A13" s="55"/>
      <c r="B13" s="7" t="s">
        <v>60</v>
      </c>
      <c r="C13" s="7"/>
      <c r="D13" s="7"/>
      <c r="E13" s="59"/>
      <c r="F13" s="61"/>
      <c r="G13" s="7" t="s">
        <v>60</v>
      </c>
      <c r="H13" s="7"/>
      <c r="I13" s="7"/>
      <c r="J13" s="59"/>
      <c r="K13" s="253"/>
      <c r="L13" s="60"/>
    </row>
    <row r="14" spans="1:14">
      <c r="A14" s="55"/>
      <c r="B14" s="55"/>
      <c r="C14" s="55"/>
      <c r="D14" s="55"/>
      <c r="E14" s="63">
        <f>SUM(E6:E12)</f>
        <v>0</v>
      </c>
      <c r="F14" s="55"/>
      <c r="G14" s="63">
        <f>SUM(G6:G12)</f>
        <v>0</v>
      </c>
      <c r="H14" s="55"/>
      <c r="I14" s="55"/>
      <c r="J14" s="55"/>
      <c r="K14" s="253"/>
      <c r="L14" s="63">
        <f>SUM(L6:L12)</f>
        <v>0</v>
      </c>
    </row>
    <row r="15" spans="1:14" ht="12.75" customHeight="1">
      <c r="A15" s="15"/>
      <c r="B15" s="64" t="s">
        <v>53</v>
      </c>
      <c r="C15" s="64">
        <f>'DATI AZIENDA'!C30</f>
        <v>0</v>
      </c>
      <c r="D15" s="1" t="s">
        <v>73</v>
      </c>
      <c r="E15" s="1"/>
      <c r="F15" s="53"/>
      <c r="G15" s="65" t="s">
        <v>53</v>
      </c>
      <c r="H15" s="65">
        <v>2018</v>
      </c>
      <c r="I15" s="226" t="s">
        <v>73</v>
      </c>
      <c r="J15" s="226"/>
      <c r="K15" s="253"/>
      <c r="L15" s="53"/>
    </row>
    <row r="16" spans="1:14">
      <c r="A16" s="15"/>
      <c r="B16" s="56" t="s">
        <v>55</v>
      </c>
      <c r="C16" s="56" t="s">
        <v>56</v>
      </c>
      <c r="D16" s="56" t="s">
        <v>57</v>
      </c>
      <c r="E16" s="57" t="s">
        <v>58</v>
      </c>
      <c r="F16" s="58"/>
      <c r="G16" s="56" t="s">
        <v>55</v>
      </c>
      <c r="H16" s="56" t="s">
        <v>56</v>
      </c>
      <c r="I16" s="56" t="s">
        <v>57</v>
      </c>
      <c r="J16" s="57" t="s">
        <v>58</v>
      </c>
      <c r="K16" s="253"/>
      <c r="L16" s="82"/>
    </row>
    <row r="17" spans="1:12">
      <c r="A17" s="15"/>
      <c r="B17" s="19"/>
      <c r="C17" s="59"/>
      <c r="D17" s="59"/>
      <c r="E17" s="59"/>
      <c r="F17" s="61"/>
      <c r="G17" s="19"/>
      <c r="H17" s="59"/>
      <c r="I17" s="59"/>
      <c r="J17" s="59"/>
      <c r="K17" s="253"/>
      <c r="L17" s="60"/>
    </row>
    <row r="18" spans="1:12">
      <c r="A18" s="15"/>
      <c r="B18" s="19"/>
      <c r="C18" s="59"/>
      <c r="D18" s="59"/>
      <c r="E18" s="59"/>
      <c r="F18" s="61"/>
      <c r="G18" s="19"/>
      <c r="H18" s="59"/>
      <c r="I18" s="59"/>
      <c r="J18" s="59"/>
      <c r="K18" s="92"/>
      <c r="L18" s="60"/>
    </row>
    <row r="19" spans="1:12">
      <c r="A19" s="15"/>
      <c r="B19" s="19"/>
      <c r="C19" s="59"/>
      <c r="D19" s="59"/>
      <c r="E19" s="59"/>
      <c r="F19" s="61"/>
      <c r="G19" s="19"/>
      <c r="H19" s="59"/>
      <c r="I19" s="59"/>
      <c r="J19" s="59"/>
      <c r="K19" s="61"/>
      <c r="L19" s="60"/>
    </row>
    <row r="20" spans="1:12">
      <c r="A20" s="15"/>
      <c r="B20" s="19"/>
      <c r="C20" s="59"/>
      <c r="D20" s="59"/>
      <c r="E20" s="59"/>
      <c r="F20" s="61"/>
      <c r="G20" s="19"/>
      <c r="H20" s="59"/>
      <c r="I20" s="59"/>
      <c r="J20" s="59"/>
      <c r="K20" s="61"/>
      <c r="L20" s="60"/>
    </row>
    <row r="21" spans="1:12">
      <c r="A21" s="15"/>
      <c r="B21" s="19"/>
      <c r="C21" s="59"/>
      <c r="D21" s="59"/>
      <c r="E21" s="59"/>
      <c r="F21" s="61"/>
      <c r="G21" s="19"/>
      <c r="H21" s="59"/>
      <c r="I21" s="59"/>
      <c r="J21" s="59"/>
      <c r="K21" s="61"/>
      <c r="L21" s="60"/>
    </row>
    <row r="22" spans="1:12">
      <c r="A22" s="15"/>
      <c r="B22" s="19"/>
      <c r="C22" s="59"/>
      <c r="D22" s="59"/>
      <c r="E22" s="59"/>
      <c r="F22" s="61"/>
      <c r="G22" s="19"/>
      <c r="H22" s="59"/>
      <c r="I22" s="59"/>
      <c r="J22" s="59"/>
      <c r="K22" s="61"/>
      <c r="L22" s="60"/>
    </row>
    <row r="23" spans="1:12">
      <c r="A23" s="15"/>
      <c r="B23" s="19"/>
      <c r="C23" s="59"/>
      <c r="D23" s="59"/>
      <c r="E23" s="59"/>
      <c r="F23" s="61"/>
      <c r="G23" s="19"/>
      <c r="H23" s="59"/>
      <c r="I23" s="59"/>
      <c r="J23" s="59"/>
      <c r="K23" s="61"/>
      <c r="L23" s="60"/>
    </row>
    <row r="24" spans="1:12" ht="14.65" customHeight="1">
      <c r="A24" s="15"/>
      <c r="B24" s="7" t="s">
        <v>60</v>
      </c>
      <c r="C24" s="7"/>
      <c r="D24" s="7"/>
      <c r="E24" s="59"/>
      <c r="F24" s="61"/>
      <c r="G24" s="242"/>
      <c r="H24" s="242"/>
      <c r="I24" s="242"/>
      <c r="J24" s="60"/>
      <c r="K24" s="61"/>
      <c r="L24" s="60"/>
    </row>
    <row r="25" spans="1:12">
      <c r="A25" s="55"/>
      <c r="B25" s="55"/>
      <c r="C25" s="55"/>
      <c r="D25" s="55"/>
      <c r="E25" s="63">
        <f>SUM(E17:E23)</f>
        <v>0</v>
      </c>
      <c r="F25" s="55"/>
      <c r="G25" s="63">
        <f>SUM(G17:G23)</f>
        <v>0</v>
      </c>
      <c r="H25" s="55"/>
      <c r="I25" s="55"/>
      <c r="J25" s="55"/>
      <c r="K25" s="55"/>
      <c r="L25" s="63">
        <f>SUM(L17:L23)</f>
        <v>0</v>
      </c>
    </row>
    <row r="26" spans="1:12">
      <c r="A26" s="15"/>
      <c r="B26" s="227" t="s">
        <v>53</v>
      </c>
      <c r="C26" s="227" t="s">
        <v>61</v>
      </c>
      <c r="D26" s="227"/>
      <c r="E26" s="227"/>
      <c r="F26" s="53"/>
      <c r="G26" s="4" t="s">
        <v>62</v>
      </c>
      <c r="H26" s="4"/>
      <c r="I26" s="229"/>
      <c r="J26" s="229"/>
      <c r="K26" s="229"/>
      <c r="L26" s="67"/>
    </row>
    <row r="27" spans="1:12">
      <c r="A27" s="15"/>
      <c r="B27" s="227"/>
      <c r="C27" s="68" t="s">
        <v>56</v>
      </c>
      <c r="D27" s="69" t="s">
        <v>57</v>
      </c>
      <c r="E27" s="69" t="s">
        <v>58</v>
      </c>
      <c r="F27" s="70"/>
      <c r="G27" s="247">
        <f>SUM(E28+E29+E30)/3</f>
        <v>0</v>
      </c>
      <c r="H27" s="247"/>
      <c r="I27" s="231" t="s">
        <v>63</v>
      </c>
      <c r="J27" s="231"/>
      <c r="K27" s="71">
        <f>IFERROR(G31/G27,0)</f>
        <v>0</v>
      </c>
      <c r="L27" s="83"/>
    </row>
    <row r="28" spans="1:12">
      <c r="A28" s="15"/>
      <c r="B28" s="41">
        <f>'DATI AZIENDA'!C28</f>
        <v>0</v>
      </c>
      <c r="C28" s="72">
        <f>SUM(C6:C12)</f>
        <v>0</v>
      </c>
      <c r="D28" s="72">
        <f>SUM(D6:D12)</f>
        <v>0</v>
      </c>
      <c r="E28" s="72">
        <f>SUM(E6:E13)</f>
        <v>0</v>
      </c>
      <c r="F28" s="73"/>
      <c r="G28" s="248" t="s">
        <v>64</v>
      </c>
      <c r="H28" s="248"/>
      <c r="I28" s="233" t="s">
        <v>65</v>
      </c>
      <c r="J28" s="233"/>
      <c r="K28" s="89" t="e">
        <f>'DATI AZIENDA'!D26</f>
        <v>#N/A</v>
      </c>
      <c r="L28" s="84"/>
    </row>
    <row r="29" spans="1:12">
      <c r="A29" s="15"/>
      <c r="B29" s="43">
        <f>'DATI AZIENDA'!C29</f>
        <v>0</v>
      </c>
      <c r="C29" s="75">
        <f>SUM(H6:H12)</f>
        <v>0</v>
      </c>
      <c r="D29" s="75">
        <f>SUM(I6:I12)</f>
        <v>0</v>
      </c>
      <c r="E29" s="75">
        <f>SUM(J6:J13)</f>
        <v>0</v>
      </c>
      <c r="F29" s="73"/>
      <c r="G29" s="249">
        <f>E31</f>
        <v>0</v>
      </c>
      <c r="H29" s="249"/>
      <c r="I29" s="250" t="s">
        <v>66</v>
      </c>
      <c r="J29" s="250"/>
      <c r="K29" s="89" t="e">
        <f>SUM(K28*C31)</f>
        <v>#N/A</v>
      </c>
      <c r="L29" s="15"/>
    </row>
    <row r="30" spans="1:12">
      <c r="A30" s="15"/>
      <c r="B30" s="45">
        <f>'DATI AZIENDA'!C30</f>
        <v>0</v>
      </c>
      <c r="C30" s="77">
        <f>SUM(C17:C23)</f>
        <v>0</v>
      </c>
      <c r="D30" s="77">
        <f>SUM(D17:D23)</f>
        <v>0</v>
      </c>
      <c r="E30" s="77">
        <f>SUM(E17:E24)</f>
        <v>0</v>
      </c>
      <c r="F30" s="73"/>
      <c r="G30" s="236" t="s">
        <v>67</v>
      </c>
      <c r="H30" s="236"/>
      <c r="I30" s="251" t="s">
        <v>72</v>
      </c>
      <c r="J30" s="251"/>
      <c r="K30" s="78" t="e">
        <f>SUM(G29-K29)/G29</f>
        <v>#N/A</v>
      </c>
      <c r="L30" s="15"/>
    </row>
    <row r="31" spans="1:12">
      <c r="A31" s="15"/>
      <c r="B31" s="35">
        <v>2018</v>
      </c>
      <c r="C31" s="79">
        <f>SUM(H17:H23)</f>
        <v>0</v>
      </c>
      <c r="D31" s="79">
        <f>SUM(I17:I23)</f>
        <v>0</v>
      </c>
      <c r="E31" s="79">
        <f>SUM(J17:J24)</f>
        <v>0</v>
      </c>
      <c r="F31" s="73"/>
      <c r="G31" s="238">
        <f>SUM(G29-G27)</f>
        <v>0</v>
      </c>
      <c r="H31" s="238"/>
      <c r="I31" s="15"/>
      <c r="J31" s="15"/>
      <c r="K31" s="15"/>
      <c r="L31" s="15"/>
    </row>
    <row r="32" spans="1:12">
      <c r="A32" s="15"/>
      <c r="B32" s="15"/>
      <c r="C32" s="15"/>
      <c r="D32" s="15"/>
      <c r="E32" s="15"/>
      <c r="F32" s="15"/>
      <c r="G32" s="15"/>
      <c r="H32" s="15"/>
      <c r="I32" s="15"/>
      <c r="J32" s="15"/>
      <c r="K32" s="240" t="s">
        <v>69</v>
      </c>
      <c r="L32" s="240"/>
    </row>
  </sheetData>
  <sheetProtection password="C970" sheet="1" objects="1" scenarios="1" selectLockedCells="1"/>
  <mergeCells count="27">
    <mergeCell ref="G31:H31"/>
    <mergeCell ref="K32:L32"/>
    <mergeCell ref="G28:H28"/>
    <mergeCell ref="I28:J28"/>
    <mergeCell ref="G29:H29"/>
    <mergeCell ref="I29:J29"/>
    <mergeCell ref="G30:H30"/>
    <mergeCell ref="I30:J30"/>
    <mergeCell ref="B24:D24"/>
    <mergeCell ref="G24:I24"/>
    <mergeCell ref="B26:B27"/>
    <mergeCell ref="C26:E26"/>
    <mergeCell ref="G26:H26"/>
    <mergeCell ref="I26:K26"/>
    <mergeCell ref="G27:H27"/>
    <mergeCell ref="I27:J27"/>
    <mergeCell ref="K11:K17"/>
    <mergeCell ref="B13:D13"/>
    <mergeCell ref="G13:I13"/>
    <mergeCell ref="D15:E15"/>
    <mergeCell ref="I15:J15"/>
    <mergeCell ref="B2:C2"/>
    <mergeCell ref="G2:H2"/>
    <mergeCell ref="J2:L2"/>
    <mergeCell ref="D4:E4"/>
    <mergeCell ref="I4:J4"/>
    <mergeCell ref="K4:K7"/>
  </mergeCells>
  <pageMargins left="0.196527777777778" right="0.196527777777778" top="0.85555555555555596" bottom="0.85555555555555596" header="0.59027777777777801" footer="0.59027777777777801"/>
  <pageSetup paperSize="9" firstPageNumber="0" orientation="landscape" horizontalDpi="300" verticalDpi="300"/>
  <headerFooter>
    <oddHeader>&amp;C&amp;"Times New Roman,Normale"&amp;12&amp;A</oddHeader>
    <oddFooter>&amp;C&amp;"Times New Roman,Normale"&amp;12Pagina &amp;P</oddFooter>
  </headerFooter>
</worksheet>
</file>

<file path=xl/worksheets/sheet8.xml><?xml version="1.0" encoding="utf-8"?>
<worksheet xmlns="http://schemas.openxmlformats.org/spreadsheetml/2006/main" xmlns:r="http://schemas.openxmlformats.org/officeDocument/2006/relationships">
  <dimension ref="A1:J33"/>
  <sheetViews>
    <sheetView zoomScale="90" zoomScaleNormal="90" workbookViewId="0">
      <selection activeCell="B4" sqref="B4"/>
    </sheetView>
  </sheetViews>
  <sheetFormatPr defaultColWidth="12.7109375" defaultRowHeight="12.75"/>
  <cols>
    <col min="1" max="1" width="8.42578125" customWidth="1"/>
    <col min="2" max="7" width="17.85546875" customWidth="1"/>
    <col min="8" max="8" width="10.140625" customWidth="1"/>
    <col min="9" max="9" width="6.42578125" customWidth="1"/>
    <col min="1018" max="1024" width="11.5703125" customWidth="1"/>
  </cols>
  <sheetData>
    <row r="1" spans="1:10">
      <c r="A1" s="15"/>
      <c r="B1" s="15"/>
      <c r="C1" s="15"/>
      <c r="D1" s="15"/>
      <c r="E1" s="15"/>
      <c r="F1" s="15"/>
      <c r="G1" s="15"/>
      <c r="H1" s="15"/>
      <c r="I1" s="15"/>
    </row>
    <row r="2" spans="1:10">
      <c r="A2" s="41" t="s">
        <v>53</v>
      </c>
      <c r="B2" s="228" t="s">
        <v>75</v>
      </c>
      <c r="C2" s="228"/>
      <c r="D2" s="228"/>
      <c r="E2" s="228" t="s">
        <v>76</v>
      </c>
      <c r="F2" s="228"/>
      <c r="G2" s="228"/>
      <c r="H2" s="228"/>
      <c r="I2" s="93" t="s">
        <v>77</v>
      </c>
    </row>
    <row r="3" spans="1:10">
      <c r="A3" s="94">
        <v>2018</v>
      </c>
      <c r="B3" s="254" t="s">
        <v>78</v>
      </c>
      <c r="C3" s="254"/>
      <c r="D3" s="254" t="s">
        <v>79</v>
      </c>
      <c r="E3" s="254" t="s">
        <v>80</v>
      </c>
      <c r="F3" s="254"/>
      <c r="G3" s="254"/>
      <c r="H3" s="96" t="s">
        <v>81</v>
      </c>
      <c r="I3" s="97"/>
    </row>
    <row r="4" spans="1:10">
      <c r="A4" s="15"/>
      <c r="B4" s="12"/>
      <c r="C4" s="12"/>
      <c r="D4" s="12"/>
      <c r="E4" s="12"/>
      <c r="F4" s="12"/>
      <c r="G4" s="12"/>
      <c r="H4" s="59"/>
      <c r="I4" s="15"/>
      <c r="J4" s="98"/>
    </row>
    <row r="5" spans="1:10">
      <c r="A5" s="15"/>
      <c r="B5" s="12"/>
      <c r="C5" s="12"/>
      <c r="D5" s="12"/>
      <c r="E5" s="12"/>
      <c r="F5" s="12"/>
      <c r="G5" s="12"/>
      <c r="H5" s="59"/>
      <c r="I5" s="15"/>
    </row>
    <row r="6" spans="1:10">
      <c r="A6" s="15"/>
      <c r="B6" s="12"/>
      <c r="C6" s="12"/>
      <c r="D6" s="12"/>
      <c r="E6" s="12"/>
      <c r="F6" s="12"/>
      <c r="G6" s="12"/>
      <c r="H6" s="59"/>
      <c r="I6" s="15"/>
    </row>
    <row r="7" spans="1:10">
      <c r="A7" s="15"/>
      <c r="B7" s="255"/>
      <c r="C7" s="255"/>
      <c r="D7" s="255"/>
      <c r="E7" s="256"/>
      <c r="F7" s="256"/>
      <c r="G7" s="256"/>
      <c r="H7" s="59"/>
      <c r="I7" s="15"/>
    </row>
    <row r="8" spans="1:10">
      <c r="A8" s="15"/>
      <c r="B8" s="256"/>
      <c r="C8" s="256"/>
      <c r="D8" s="256"/>
      <c r="E8" s="256"/>
      <c r="F8" s="256"/>
      <c r="G8" s="256"/>
      <c r="H8" s="59"/>
      <c r="I8" s="15"/>
    </row>
    <row r="9" spans="1:10">
      <c r="A9" s="15"/>
      <c r="B9" s="256"/>
      <c r="C9" s="256"/>
      <c r="D9" s="256"/>
      <c r="E9" s="256"/>
      <c r="F9" s="256"/>
      <c r="G9" s="256"/>
      <c r="H9" s="59"/>
      <c r="I9" s="15"/>
    </row>
    <row r="10" spans="1:10">
      <c r="A10" s="15"/>
      <c r="B10" s="256"/>
      <c r="C10" s="256"/>
      <c r="D10" s="256"/>
      <c r="E10" s="256"/>
      <c r="F10" s="256"/>
      <c r="G10" s="256"/>
      <c r="H10" s="59"/>
      <c r="I10" s="15"/>
    </row>
    <row r="11" spans="1:10">
      <c r="A11" s="15"/>
      <c r="B11" s="256"/>
      <c r="C11" s="256"/>
      <c r="D11" s="256"/>
      <c r="E11" s="256"/>
      <c r="F11" s="256"/>
      <c r="G11" s="256"/>
      <c r="H11" s="59"/>
      <c r="I11" s="15"/>
    </row>
    <row r="12" spans="1:10">
      <c r="A12" s="15"/>
      <c r="B12" s="256"/>
      <c r="C12" s="256"/>
      <c r="D12" s="256"/>
      <c r="E12" s="256"/>
      <c r="F12" s="256"/>
      <c r="G12" s="256"/>
      <c r="H12" s="59"/>
      <c r="I12" s="15"/>
    </row>
    <row r="13" spans="1:10">
      <c r="A13" s="15"/>
      <c r="B13" s="256"/>
      <c r="C13" s="256"/>
      <c r="D13" s="256"/>
      <c r="E13" s="256"/>
      <c r="F13" s="256"/>
      <c r="G13" s="256"/>
      <c r="H13" s="59"/>
      <c r="I13" s="15"/>
    </row>
    <row r="14" spans="1:10">
      <c r="A14" s="58"/>
      <c r="B14" s="257"/>
      <c r="C14" s="257"/>
      <c r="D14" s="257"/>
      <c r="E14" s="254" t="s">
        <v>82</v>
      </c>
      <c r="F14" s="254"/>
      <c r="G14" s="254"/>
      <c r="H14" s="99">
        <f>SUM(H4:H13)</f>
        <v>0</v>
      </c>
      <c r="I14" s="15"/>
    </row>
    <row r="15" spans="1:10">
      <c r="A15" s="58"/>
      <c r="B15" s="82"/>
      <c r="C15" s="82"/>
      <c r="D15" s="100"/>
      <c r="E15" s="82"/>
      <c r="F15" s="82"/>
      <c r="G15" s="82"/>
      <c r="H15" s="100"/>
      <c r="I15" s="15"/>
    </row>
    <row r="16" spans="1:10">
      <c r="A16" s="258"/>
      <c r="B16" s="259" t="s">
        <v>83</v>
      </c>
      <c r="C16" s="259"/>
      <c r="D16" s="259"/>
      <c r="E16" s="259"/>
      <c r="F16" s="259"/>
      <c r="G16" s="259"/>
      <c r="H16" s="259"/>
      <c r="I16" s="93" t="s">
        <v>84</v>
      </c>
    </row>
    <row r="17" spans="1:9">
      <c r="A17" s="258"/>
      <c r="B17" s="259" t="s">
        <v>85</v>
      </c>
      <c r="C17" s="259"/>
      <c r="D17" s="259"/>
      <c r="E17" s="259" t="s">
        <v>86</v>
      </c>
      <c r="F17" s="259"/>
      <c r="G17" s="259"/>
      <c r="H17" s="259"/>
      <c r="I17" s="15"/>
    </row>
    <row r="18" spans="1:9">
      <c r="A18" s="96" t="s">
        <v>53</v>
      </c>
      <c r="B18" s="95" t="s">
        <v>87</v>
      </c>
      <c r="C18" s="95" t="s">
        <v>79</v>
      </c>
      <c r="D18" s="96" t="s">
        <v>88</v>
      </c>
      <c r="E18" s="254" t="s">
        <v>89</v>
      </c>
      <c r="F18" s="254"/>
      <c r="G18" s="254"/>
      <c r="H18" s="96" t="s">
        <v>81</v>
      </c>
      <c r="I18" s="15"/>
    </row>
    <row r="19" spans="1:9" ht="12.75" customHeight="1">
      <c r="A19" s="101">
        <f>'DATI AZIENDA'!C28</f>
        <v>0</v>
      </c>
      <c r="B19" s="260" t="s">
        <v>90</v>
      </c>
      <c r="C19" s="102">
        <f>'FORAGG. AZIENDALI'!C28</f>
        <v>0</v>
      </c>
      <c r="D19" s="103">
        <f>'FORAGG. AZIENDALI'!D28</f>
        <v>0</v>
      </c>
      <c r="E19" s="12"/>
      <c r="F19" s="12"/>
      <c r="G19" s="12"/>
      <c r="H19" s="59"/>
      <c r="I19" s="15"/>
    </row>
    <row r="20" spans="1:9">
      <c r="A20" s="101">
        <f>'DATI AZIENDA'!C29</f>
        <v>0</v>
      </c>
      <c r="B20" s="260"/>
      <c r="C20" s="102">
        <f>'FORAGG. AZIENDALI'!C29</f>
        <v>0</v>
      </c>
      <c r="D20" s="103">
        <f>'FORAGG. AZIENDALI'!D29</f>
        <v>0</v>
      </c>
      <c r="E20" s="12"/>
      <c r="F20" s="12"/>
      <c r="G20" s="12"/>
      <c r="H20" s="59"/>
      <c r="I20" s="15"/>
    </row>
    <row r="21" spans="1:9">
      <c r="A21" s="101">
        <f>'DATI AZIENDA'!C30</f>
        <v>0</v>
      </c>
      <c r="B21" s="260"/>
      <c r="C21" s="102">
        <f>'FORAGG. AZIENDALI'!C30</f>
        <v>0</v>
      </c>
      <c r="D21" s="103">
        <f>'FORAGG. AZIENDALI'!D30</f>
        <v>0</v>
      </c>
      <c r="E21" s="12"/>
      <c r="F21" s="12"/>
      <c r="G21" s="12"/>
      <c r="H21" s="59"/>
      <c r="I21" s="15"/>
    </row>
    <row r="22" spans="1:9">
      <c r="A22" s="15"/>
      <c r="B22" s="260"/>
      <c r="C22" s="104">
        <f>AVERAGE(C19:C21)</f>
        <v>0</v>
      </c>
      <c r="D22" s="105">
        <f>MIN(D19:D21)</f>
        <v>0</v>
      </c>
      <c r="E22" s="261" t="s">
        <v>91</v>
      </c>
      <c r="F22" s="261"/>
      <c r="G22" s="261"/>
      <c r="H22" s="106">
        <f>SUM(H19:H21)/3</f>
        <v>0</v>
      </c>
      <c r="I22" s="15"/>
    </row>
    <row r="23" spans="1:9">
      <c r="A23" s="58"/>
      <c r="B23" s="260"/>
      <c r="C23" s="95" t="s">
        <v>79</v>
      </c>
      <c r="D23" s="96" t="s">
        <v>88</v>
      </c>
      <c r="E23" s="254" t="s">
        <v>89</v>
      </c>
      <c r="F23" s="254"/>
      <c r="G23" s="254"/>
      <c r="H23" s="96" t="s">
        <v>81</v>
      </c>
      <c r="I23" s="15"/>
    </row>
    <row r="24" spans="1:9">
      <c r="A24" s="101">
        <v>2018</v>
      </c>
      <c r="B24" s="260"/>
      <c r="C24" s="107">
        <f>'FORAGG. AZIENDALI'!C31</f>
        <v>0</v>
      </c>
      <c r="D24" s="108">
        <f>'FORAGG. AZIENDALI'!D31</f>
        <v>0</v>
      </c>
      <c r="E24" s="12"/>
      <c r="F24" s="12"/>
      <c r="G24" s="12"/>
      <c r="H24" s="59"/>
      <c r="I24" s="15"/>
    </row>
    <row r="25" spans="1:9">
      <c r="A25" s="15"/>
      <c r="B25" s="15"/>
      <c r="C25" s="15"/>
      <c r="D25" s="15"/>
      <c r="E25" s="15"/>
      <c r="F25" s="15"/>
      <c r="G25" s="15" t="s">
        <v>92</v>
      </c>
      <c r="H25" s="15"/>
      <c r="I25" s="15"/>
    </row>
    <row r="26" spans="1:9">
      <c r="A26" s="96" t="s">
        <v>53</v>
      </c>
      <c r="B26" s="96" t="s">
        <v>93</v>
      </c>
      <c r="C26" s="109">
        <v>10</v>
      </c>
      <c r="D26" s="262" t="s">
        <v>94</v>
      </c>
      <c r="E26" s="262"/>
      <c r="F26" s="262"/>
      <c r="G26" s="262"/>
      <c r="H26" s="111">
        <f>SUM(H24-H22)</f>
        <v>0</v>
      </c>
      <c r="I26" s="15"/>
    </row>
    <row r="27" spans="1:9">
      <c r="A27" s="101">
        <f>'DATI AZIENDA'!C28</f>
        <v>0</v>
      </c>
      <c r="B27" s="112">
        <f>'DATI AZIENDA'!C38</f>
        <v>0</v>
      </c>
      <c r="C27" s="109">
        <v>10</v>
      </c>
      <c r="D27" s="262" t="s">
        <v>95</v>
      </c>
      <c r="E27" s="262"/>
      <c r="F27" s="262"/>
      <c r="G27" s="262"/>
      <c r="H27" s="113">
        <f>H14</f>
        <v>0</v>
      </c>
      <c r="I27" s="15"/>
    </row>
    <row r="28" spans="1:9">
      <c r="A28" s="101">
        <f>'DATI AZIENDA'!C29</f>
        <v>0</v>
      </c>
      <c r="B28" s="112">
        <f>'DATI AZIENDA'!E38</f>
        <v>0</v>
      </c>
      <c r="C28" s="109">
        <f>SUM(C26-C27)</f>
        <v>0</v>
      </c>
      <c r="D28" s="15"/>
      <c r="E28" s="15"/>
      <c r="F28" s="15"/>
      <c r="G28" s="15"/>
      <c r="H28" s="114">
        <f>SUM(H26:H27)</f>
        <v>0</v>
      </c>
      <c r="I28" s="15"/>
    </row>
    <row r="29" spans="1:9">
      <c r="A29" s="101">
        <f>'DATI AZIENDA'!C30</f>
        <v>0</v>
      </c>
      <c r="B29" s="112">
        <f>'DATI AZIENDA'!G38</f>
        <v>0</v>
      </c>
      <c r="C29" s="15"/>
      <c r="D29" s="15"/>
      <c r="E29" s="15"/>
      <c r="F29" s="15"/>
      <c r="G29" s="15"/>
      <c r="H29" s="15"/>
      <c r="I29" s="15"/>
    </row>
    <row r="30" spans="1:9">
      <c r="A30" s="115" t="s">
        <v>96</v>
      </c>
      <c r="B30" s="116">
        <f>AVERAGE(B27:B29)</f>
        <v>0</v>
      </c>
      <c r="C30" s="96" t="s">
        <v>97</v>
      </c>
      <c r="D30" s="58"/>
      <c r="E30" s="15"/>
      <c r="F30" s="15"/>
      <c r="G30" s="15"/>
      <c r="H30" s="15"/>
      <c r="I30" s="15"/>
    </row>
    <row r="31" spans="1:9">
      <c r="A31" s="101">
        <f>'DATI AZIENDA'!I32</f>
        <v>2018</v>
      </c>
      <c r="B31" s="117">
        <f>'DATI AZIENDA'!I38</f>
        <v>0</v>
      </c>
      <c r="C31" s="118" t="e">
        <f>SUM(B31-B30)/B30</f>
        <v>#DIV/0!</v>
      </c>
      <c r="D31" s="119"/>
      <c r="E31" s="15"/>
      <c r="F31" s="15"/>
      <c r="G31" s="15"/>
      <c r="H31" s="15"/>
      <c r="I31" s="15"/>
    </row>
    <row r="32" spans="1:9">
      <c r="A32" s="15"/>
      <c r="B32" s="15"/>
      <c r="C32" s="15"/>
      <c r="D32" s="15"/>
      <c r="E32" s="15"/>
      <c r="F32" s="15"/>
      <c r="G32" s="15"/>
      <c r="H32" s="15"/>
      <c r="I32" s="15"/>
    </row>
    <row r="33" spans="1:9">
      <c r="A33" s="240" t="s">
        <v>69</v>
      </c>
      <c r="B33" s="240"/>
      <c r="C33" s="120"/>
      <c r="D33" s="15"/>
      <c r="E33" s="15"/>
      <c r="F33" s="15"/>
      <c r="G33" s="15"/>
      <c r="H33" s="15"/>
      <c r="I33" s="15"/>
    </row>
  </sheetData>
  <sheetProtection password="C970" sheet="1" objects="1" scenarios="1" selectLockedCells="1"/>
  <mergeCells count="41">
    <mergeCell ref="D26:G26"/>
    <mergeCell ref="D27:G27"/>
    <mergeCell ref="A33:B33"/>
    <mergeCell ref="E18:G18"/>
    <mergeCell ref="B19:B24"/>
    <mergeCell ref="E19:G19"/>
    <mergeCell ref="E20:G20"/>
    <mergeCell ref="E21:G21"/>
    <mergeCell ref="E22:G22"/>
    <mergeCell ref="E23:G23"/>
    <mergeCell ref="E24:G24"/>
    <mergeCell ref="B14:D14"/>
    <mergeCell ref="E14:G14"/>
    <mergeCell ref="A16:A17"/>
    <mergeCell ref="B16:H16"/>
    <mergeCell ref="B17:D17"/>
    <mergeCell ref="E17:H17"/>
    <mergeCell ref="B11:D11"/>
    <mergeCell ref="E11:G11"/>
    <mergeCell ref="B12:D12"/>
    <mergeCell ref="E12:G12"/>
    <mergeCell ref="B13:D13"/>
    <mergeCell ref="E13:G13"/>
    <mergeCell ref="B8:D8"/>
    <mergeCell ref="E8:G8"/>
    <mergeCell ref="B9:D9"/>
    <mergeCell ref="E9:G9"/>
    <mergeCell ref="B10:D10"/>
    <mergeCell ref="E10:G10"/>
    <mergeCell ref="B5:D5"/>
    <mergeCell ref="E5:G5"/>
    <mergeCell ref="B6:D6"/>
    <mergeCell ref="E6:G6"/>
    <mergeCell ref="B7:D7"/>
    <mergeCell ref="E7:G7"/>
    <mergeCell ref="B2:D2"/>
    <mergeCell ref="E2:H2"/>
    <mergeCell ref="B3:D3"/>
    <mergeCell ref="E3:G3"/>
    <mergeCell ref="B4:D4"/>
    <mergeCell ref="E4:G4"/>
  </mergeCells>
  <pageMargins left="0.39374999999999999" right="0.39374999999999999" top="0.65902777777777799" bottom="0.65902777777777799" header="0.39374999999999999" footer="0.39374999999999999"/>
  <pageSetup paperSize="60" firstPageNumber="0" orientation="landscape" horizontalDpi="300" verticalDpi="300"/>
  <headerFooter>
    <oddHeader>&amp;C&amp;"Times New Roman,Normale"&amp;12&amp;A</oddHeader>
    <oddFooter>&amp;C&amp;"Times New Roman,Normale"&amp;12Pagina &amp;P</oddFooter>
  </headerFooter>
</worksheet>
</file>

<file path=xl/worksheets/sheet9.xml><?xml version="1.0" encoding="utf-8"?>
<worksheet xmlns="http://schemas.openxmlformats.org/spreadsheetml/2006/main" xmlns:r="http://schemas.openxmlformats.org/officeDocument/2006/relationships">
  <dimension ref="A1:M36"/>
  <sheetViews>
    <sheetView showGridLines="0" zoomScale="90" zoomScaleNormal="90" workbookViewId="0">
      <selection activeCell="H20" sqref="H20"/>
    </sheetView>
  </sheetViews>
  <sheetFormatPr defaultColWidth="12.7109375" defaultRowHeight="12.75"/>
  <cols>
    <col min="1" max="1" width="5.140625" customWidth="1"/>
    <col min="2" max="2" width="32.140625" customWidth="1"/>
    <col min="3" max="3" width="13.28515625" customWidth="1"/>
    <col min="4" max="5" width="17.85546875" customWidth="1"/>
    <col min="6" max="6" width="13.28515625" customWidth="1"/>
    <col min="7" max="7" width="15.85546875" customWidth="1"/>
    <col min="8" max="8" width="16.42578125" customWidth="1"/>
    <col min="9" max="9" width="5.140625" customWidth="1"/>
    <col min="10" max="10" width="10.140625" style="121" customWidth="1"/>
    <col min="11" max="12" width="16.42578125" customWidth="1"/>
    <col min="1011" max="1021" width="11.5703125" customWidth="1"/>
    <col min="1024" max="1024" width="11.5703125" customWidth="1"/>
  </cols>
  <sheetData>
    <row r="1" spans="1:13">
      <c r="A1" s="15"/>
      <c r="B1" s="15"/>
      <c r="C1" s="15"/>
      <c r="D1" s="15"/>
      <c r="E1" s="15"/>
      <c r="F1" s="15"/>
      <c r="G1" s="15"/>
      <c r="H1" s="15"/>
      <c r="I1" s="15"/>
      <c r="K1" s="122"/>
      <c r="L1" s="122"/>
      <c r="M1" s="122"/>
    </row>
    <row r="2" spans="1:13" ht="17.100000000000001" customHeight="1">
      <c r="A2" s="4" t="s">
        <v>98</v>
      </c>
      <c r="B2" s="4"/>
      <c r="C2" s="4"/>
      <c r="D2" s="4"/>
      <c r="E2" s="4"/>
      <c r="F2" s="4"/>
      <c r="G2" s="263" t="s">
        <v>99</v>
      </c>
      <c r="H2" s="264" t="s">
        <v>100</v>
      </c>
      <c r="I2" s="123" t="s">
        <v>77</v>
      </c>
      <c r="J2" s="124"/>
      <c r="K2" s="122"/>
      <c r="L2" s="122"/>
      <c r="M2" s="122"/>
    </row>
    <row r="3" spans="1:13" ht="17.100000000000001" customHeight="1">
      <c r="A3" s="125" t="s">
        <v>101</v>
      </c>
      <c r="B3" s="125" t="s">
        <v>102</v>
      </c>
      <c r="C3" s="125" t="s">
        <v>103</v>
      </c>
      <c r="D3" s="125" t="s">
        <v>104</v>
      </c>
      <c r="E3" s="125" t="s">
        <v>105</v>
      </c>
      <c r="F3" s="126" t="s">
        <v>106</v>
      </c>
      <c r="G3" s="263"/>
      <c r="H3" s="264"/>
      <c r="I3" s="15"/>
      <c r="J3" s="124"/>
      <c r="K3" s="122"/>
      <c r="L3" s="122"/>
      <c r="M3" s="122"/>
    </row>
    <row r="4" spans="1:13">
      <c r="A4" s="93">
        <v>1</v>
      </c>
      <c r="B4" s="127">
        <f>'COLTURA 1'!J2</f>
        <v>0</v>
      </c>
      <c r="C4" s="103">
        <f>'COLTURA 1'!C31</f>
        <v>0</v>
      </c>
      <c r="D4" s="128">
        <f>'COLTURA 1'!G27</f>
        <v>0</v>
      </c>
      <c r="E4" s="128">
        <f>'COLTURA 1'!G29</f>
        <v>0</v>
      </c>
      <c r="F4" s="129">
        <f>SUM(E4-D4)</f>
        <v>0</v>
      </c>
      <c r="G4" s="130" t="s">
        <v>92</v>
      </c>
      <c r="H4" s="131" t="b">
        <f t="shared" ref="H4:H9" si="0">IF(J4=83,F4)</f>
        <v>0</v>
      </c>
      <c r="I4" s="132"/>
      <c r="J4" s="133">
        <f t="shared" ref="J4:J9" si="1">CODE(G4)</f>
        <v>32</v>
      </c>
      <c r="L4" s="122"/>
      <c r="M4" s="122"/>
    </row>
    <row r="5" spans="1:13">
      <c r="A5" s="93">
        <v>2</v>
      </c>
      <c r="B5" s="127">
        <f>'DATI AZIENDA'!B18</f>
        <v>0</v>
      </c>
      <c r="C5" s="103">
        <f>'COLTURA 2'!C31</f>
        <v>0</v>
      </c>
      <c r="D5" s="128">
        <f>'COLTURA 2'!G27</f>
        <v>0</v>
      </c>
      <c r="E5" s="128">
        <f>'COLTURA 2'!G29</f>
        <v>0</v>
      </c>
      <c r="F5" s="129">
        <f>SUM(E5-D5)</f>
        <v>0</v>
      </c>
      <c r="G5" s="130" t="s">
        <v>92</v>
      </c>
      <c r="H5" s="131" t="b">
        <f t="shared" si="0"/>
        <v>0</v>
      </c>
      <c r="I5" s="134"/>
      <c r="J5" s="133">
        <f t="shared" si="1"/>
        <v>32</v>
      </c>
      <c r="L5" s="122"/>
      <c r="M5" s="122"/>
    </row>
    <row r="6" spans="1:13">
      <c r="A6" s="93">
        <v>3</v>
      </c>
      <c r="B6" s="127">
        <f>'DATI AZIENDA'!B20</f>
        <v>0</v>
      </c>
      <c r="C6" s="103">
        <f>'COLTURA 3'!C31</f>
        <v>0</v>
      </c>
      <c r="D6" s="135">
        <f>'COLTURA 3'!G27</f>
        <v>0</v>
      </c>
      <c r="E6" s="128">
        <f>'COLTURA 3'!G29</f>
        <v>0</v>
      </c>
      <c r="F6" s="129">
        <f>SUM(E6-D6)</f>
        <v>0</v>
      </c>
      <c r="G6" s="130" t="s">
        <v>92</v>
      </c>
      <c r="H6" s="131" t="b">
        <f t="shared" si="0"/>
        <v>0</v>
      </c>
      <c r="I6" s="134"/>
      <c r="J6" s="133">
        <f t="shared" si="1"/>
        <v>32</v>
      </c>
      <c r="L6" s="122"/>
      <c r="M6" s="122"/>
    </row>
    <row r="7" spans="1:13">
      <c r="A7" s="93">
        <v>4</v>
      </c>
      <c r="B7" s="127">
        <f>'DATI AZIENDA'!B22</f>
        <v>0</v>
      </c>
      <c r="C7" s="103">
        <f>'COLTURA 4'!C31</f>
        <v>0</v>
      </c>
      <c r="D7" s="128">
        <f>'COLTURA 4'!G27</f>
        <v>0</v>
      </c>
      <c r="E7" s="128">
        <f>'COLTURA 4'!G29</f>
        <v>0</v>
      </c>
      <c r="F7" s="129">
        <f>SUM(E7-D7)</f>
        <v>0</v>
      </c>
      <c r="G7" s="130" t="s">
        <v>92</v>
      </c>
      <c r="H7" s="131" t="b">
        <f t="shared" si="0"/>
        <v>0</v>
      </c>
      <c r="I7" s="134"/>
      <c r="J7" s="133">
        <f t="shared" si="1"/>
        <v>32</v>
      </c>
      <c r="L7" s="122"/>
      <c r="M7" s="122"/>
    </row>
    <row r="8" spans="1:13">
      <c r="A8" s="93">
        <v>5</v>
      </c>
      <c r="B8" s="127">
        <f>'DATI AZIENDA'!B24</f>
        <v>0</v>
      </c>
      <c r="C8" s="103">
        <f>'COLTURA 5'!C31</f>
        <v>0</v>
      </c>
      <c r="D8" s="128">
        <f>'COLTURA 5'!G27</f>
        <v>0</v>
      </c>
      <c r="E8" s="128">
        <f>'COLTURA 5'!G29</f>
        <v>0</v>
      </c>
      <c r="F8" s="129">
        <f>SUM(E8-D8)</f>
        <v>0</v>
      </c>
      <c r="G8" s="130" t="s">
        <v>92</v>
      </c>
      <c r="H8" s="131" t="b">
        <f t="shared" si="0"/>
        <v>0</v>
      </c>
      <c r="I8" s="134"/>
      <c r="J8" s="133">
        <f t="shared" si="1"/>
        <v>32</v>
      </c>
      <c r="L8" s="122"/>
      <c r="M8" s="122"/>
    </row>
    <row r="9" spans="1:13">
      <c r="A9" s="93">
        <v>6</v>
      </c>
      <c r="B9" s="127">
        <f>'DATI AZIENDA'!B26</f>
        <v>0</v>
      </c>
      <c r="C9" s="103">
        <f>'FORAGG. AZIENDALI'!C31</f>
        <v>0</v>
      </c>
      <c r="D9" s="128">
        <f>'FORAGG. AZIENDALI'!G27</f>
        <v>0</v>
      </c>
      <c r="E9" s="128">
        <f>'FORAGG. AZIENDALI'!G29</f>
        <v>0</v>
      </c>
      <c r="F9" s="129">
        <f>'FORAGG. AZIENDALI'!G31</f>
        <v>0</v>
      </c>
      <c r="G9" s="130" t="s">
        <v>92</v>
      </c>
      <c r="H9" s="131" t="b">
        <f t="shared" si="0"/>
        <v>0</v>
      </c>
      <c r="I9" s="134"/>
      <c r="J9" s="133">
        <f t="shared" si="1"/>
        <v>32</v>
      </c>
      <c r="L9" s="122"/>
      <c r="M9" s="122"/>
    </row>
    <row r="10" spans="1:13">
      <c r="A10" s="93">
        <v>7</v>
      </c>
      <c r="B10" s="5" t="s">
        <v>107</v>
      </c>
      <c r="C10" s="5"/>
      <c r="D10" s="136">
        <f>'INCREMENTO COSTI'!C28</f>
        <v>0</v>
      </c>
      <c r="E10" s="136">
        <f>'INCREMENTO COSTI'!H28</f>
        <v>0</v>
      </c>
      <c r="F10" s="129">
        <f>SUM(D10-E10)</f>
        <v>0</v>
      </c>
      <c r="G10" s="137"/>
      <c r="H10" s="138">
        <f>F10</f>
        <v>0</v>
      </c>
      <c r="I10" s="15"/>
      <c r="J10" s="139"/>
      <c r="L10" s="122"/>
      <c r="M10" s="122"/>
    </row>
    <row r="11" spans="1:13">
      <c r="A11" s="30"/>
      <c r="B11" s="140" t="s">
        <v>108</v>
      </c>
      <c r="C11" s="141">
        <f>SUM(C4:C9)</f>
        <v>0</v>
      </c>
      <c r="D11" s="142">
        <f>SUM(D4:D9)</f>
        <v>0</v>
      </c>
      <c r="E11" s="142">
        <f>SUM(E4:E9)</f>
        <v>0</v>
      </c>
      <c r="F11" s="143">
        <f>SUM(F4:F10)</f>
        <v>0</v>
      </c>
      <c r="G11" s="144" t="s">
        <v>109</v>
      </c>
      <c r="H11" s="145" t="e">
        <f>SUM(H4:H10)/D11</f>
        <v>#DIV/0!</v>
      </c>
      <c r="I11" s="146"/>
      <c r="J11" s="147">
        <v>0.3</v>
      </c>
      <c r="L11" s="122"/>
      <c r="M11" s="122"/>
    </row>
    <row r="12" spans="1:13">
      <c r="A12" s="15"/>
      <c r="B12" s="15"/>
      <c r="C12" s="15"/>
      <c r="D12" s="15"/>
      <c r="E12" s="15"/>
      <c r="F12" s="15"/>
      <c r="G12" s="15"/>
      <c r="H12" s="15"/>
      <c r="I12" s="15"/>
      <c r="K12" s="122"/>
      <c r="L12" s="122"/>
      <c r="M12" s="122"/>
    </row>
    <row r="13" spans="1:13">
      <c r="A13" s="265" t="s">
        <v>110</v>
      </c>
      <c r="B13" s="265"/>
      <c r="C13" s="265"/>
      <c r="D13" s="265"/>
      <c r="E13" s="265"/>
      <c r="F13" s="265"/>
      <c r="G13" s="265"/>
      <c r="H13" s="265"/>
      <c r="I13" s="110" t="s">
        <v>84</v>
      </c>
      <c r="K13" s="122"/>
      <c r="L13" s="122"/>
      <c r="M13" s="122"/>
    </row>
    <row r="14" spans="1:13">
      <c r="A14" s="148" t="s">
        <v>111</v>
      </c>
      <c r="B14" s="266" t="s">
        <v>112</v>
      </c>
      <c r="C14" s="266"/>
      <c r="D14" s="266"/>
      <c r="E14" s="266"/>
      <c r="F14" s="266"/>
      <c r="G14" s="266"/>
      <c r="H14" s="148" t="s">
        <v>113</v>
      </c>
      <c r="I14" s="134"/>
      <c r="K14" s="122"/>
      <c r="L14" s="122"/>
      <c r="M14" s="122"/>
    </row>
    <row r="15" spans="1:13">
      <c r="A15" s="93" t="s">
        <v>114</v>
      </c>
      <c r="B15" s="6" t="s">
        <v>115</v>
      </c>
      <c r="C15" s="6"/>
      <c r="D15" s="6"/>
      <c r="E15" s="6"/>
      <c r="F15" s="6"/>
      <c r="G15" s="6"/>
      <c r="H15" s="149">
        <f>D11</f>
        <v>0</v>
      </c>
      <c r="I15" s="134"/>
    </row>
    <row r="16" spans="1:13">
      <c r="A16" s="93" t="s">
        <v>116</v>
      </c>
      <c r="B16" s="6" t="s">
        <v>117</v>
      </c>
      <c r="C16" s="6"/>
      <c r="D16" s="6"/>
      <c r="E16" s="6"/>
      <c r="F16" s="6"/>
      <c r="G16" s="6"/>
      <c r="H16" s="149">
        <f>E11</f>
        <v>0</v>
      </c>
      <c r="I16" s="134"/>
    </row>
    <row r="17" spans="1:10" ht="14.65" customHeight="1">
      <c r="A17" s="93" t="s">
        <v>118</v>
      </c>
      <c r="B17" s="267" t="s">
        <v>119</v>
      </c>
      <c r="C17" s="267"/>
      <c r="D17" s="267"/>
      <c r="E17" s="267"/>
      <c r="F17" s="267"/>
      <c r="G17" s="267"/>
      <c r="H17" s="150"/>
      <c r="I17" s="134"/>
    </row>
    <row r="18" spans="1:10" ht="14.65" customHeight="1">
      <c r="A18" s="93" t="s">
        <v>120</v>
      </c>
      <c r="B18" s="267" t="s">
        <v>121</v>
      </c>
      <c r="C18" s="267"/>
      <c r="D18" s="267"/>
      <c r="E18" s="267"/>
      <c r="F18" s="267"/>
      <c r="G18" s="267"/>
      <c r="H18" s="149">
        <f>SUM(H16+H17)</f>
        <v>0</v>
      </c>
      <c r="I18" s="134"/>
    </row>
    <row r="19" spans="1:10" ht="14.65" customHeight="1">
      <c r="A19" s="93" t="s">
        <v>122</v>
      </c>
      <c r="B19" s="267" t="s">
        <v>123</v>
      </c>
      <c r="C19" s="267"/>
      <c r="D19" s="267"/>
      <c r="E19" s="267"/>
      <c r="F19" s="267"/>
      <c r="G19" s="267"/>
      <c r="H19" s="151">
        <f>SUM(F11+H17)</f>
        <v>0</v>
      </c>
      <c r="I19" s="134"/>
    </row>
    <row r="20" spans="1:10" ht="24" customHeight="1">
      <c r="A20" s="152" t="s">
        <v>124</v>
      </c>
      <c r="B20" s="268" t="s">
        <v>125</v>
      </c>
      <c r="C20" s="268"/>
      <c r="D20" s="268"/>
      <c r="E20" s="268"/>
      <c r="F20" s="268"/>
      <c r="G20" s="268"/>
      <c r="H20" s="153"/>
      <c r="I20" s="134"/>
    </row>
    <row r="21" spans="1:10" ht="14.65" customHeight="1">
      <c r="A21" s="152" t="s">
        <v>126</v>
      </c>
      <c r="B21" s="269" t="s">
        <v>127</v>
      </c>
      <c r="C21" s="269"/>
      <c r="D21" s="269"/>
      <c r="E21" s="269"/>
      <c r="F21" s="269"/>
      <c r="G21" s="269"/>
      <c r="H21" s="154">
        <f>SUM(H19+H20)</f>
        <v>0</v>
      </c>
      <c r="I21" s="134"/>
    </row>
    <row r="22" spans="1:10">
      <c r="A22" s="15"/>
      <c r="B22" s="15"/>
      <c r="C22" s="15"/>
      <c r="D22" s="15"/>
      <c r="E22" s="15"/>
      <c r="F22" s="15"/>
      <c r="G22" s="15"/>
      <c r="H22" s="15"/>
      <c r="I22" s="134"/>
    </row>
    <row r="23" spans="1:10">
      <c r="A23" s="270" t="s">
        <v>128</v>
      </c>
      <c r="B23" s="270"/>
      <c r="C23" s="270"/>
      <c r="D23" s="270"/>
      <c r="E23" s="270"/>
      <c r="F23" s="270"/>
      <c r="G23" s="270"/>
      <c r="H23" s="270"/>
      <c r="I23" s="110" t="s">
        <v>129</v>
      </c>
    </row>
    <row r="24" spans="1:10">
      <c r="A24" s="148" t="s">
        <v>101</v>
      </c>
      <c r="B24" s="155" t="s">
        <v>50</v>
      </c>
      <c r="C24" s="155" t="s">
        <v>23</v>
      </c>
      <c r="D24" s="271" t="s">
        <v>130</v>
      </c>
      <c r="E24" s="271"/>
      <c r="F24" s="155" t="s">
        <v>131</v>
      </c>
      <c r="G24" s="155" t="s">
        <v>132</v>
      </c>
      <c r="H24" s="148" t="s">
        <v>133</v>
      </c>
      <c r="I24" s="134"/>
    </row>
    <row r="25" spans="1:10">
      <c r="A25" s="93">
        <v>1</v>
      </c>
      <c r="B25" s="156">
        <f>'COLTURA 1'!B2</f>
        <v>0</v>
      </c>
      <c r="C25" s="157">
        <f>'COLTURA 1'!E2</f>
        <v>0</v>
      </c>
      <c r="D25" s="272">
        <f>'DATI AZIENDA'!B16</f>
        <v>0</v>
      </c>
      <c r="E25" s="272"/>
      <c r="F25" s="159">
        <f>'COLTURA 1'!C31</f>
        <v>0</v>
      </c>
      <c r="G25" s="160"/>
      <c r="H25" s="161" t="e">
        <f t="shared" ref="H25:H31" si="2">IF($G$32&lt;=-30%,H4)</f>
        <v>#DIV/0!</v>
      </c>
      <c r="I25" s="134"/>
      <c r="J25" s="162" t="b">
        <f t="shared" ref="J25:J31" si="3">H4</f>
        <v>0</v>
      </c>
    </row>
    <row r="26" spans="1:10">
      <c r="A26" s="93">
        <v>2</v>
      </c>
      <c r="B26" s="156">
        <f>'COLTURA 2'!B2</f>
        <v>0</v>
      </c>
      <c r="C26" s="157">
        <f>'COLTURA 2'!E2</f>
        <v>0</v>
      </c>
      <c r="D26" s="272">
        <f>'DATI AZIENDA'!B18</f>
        <v>0</v>
      </c>
      <c r="E26" s="272"/>
      <c r="F26" s="163">
        <f>'COLTURA 2'!C31</f>
        <v>0</v>
      </c>
      <c r="G26" s="160"/>
      <c r="H26" s="161" t="e">
        <f t="shared" si="2"/>
        <v>#DIV/0!</v>
      </c>
      <c r="I26" s="134"/>
      <c r="J26" s="162" t="b">
        <f t="shared" si="3"/>
        <v>0</v>
      </c>
    </row>
    <row r="27" spans="1:10">
      <c r="A27" s="93">
        <v>3</v>
      </c>
      <c r="B27" s="156">
        <f>'COLTURA 3'!B2</f>
        <v>0</v>
      </c>
      <c r="C27" s="157">
        <f>'COLTURA 3'!E2</f>
        <v>0</v>
      </c>
      <c r="D27" s="272">
        <f>'DATI AZIENDA'!B20</f>
        <v>0</v>
      </c>
      <c r="E27" s="272"/>
      <c r="F27" s="163">
        <f>'COLTURA 3'!C31</f>
        <v>0</v>
      </c>
      <c r="G27" s="160"/>
      <c r="H27" s="161" t="e">
        <f t="shared" si="2"/>
        <v>#DIV/0!</v>
      </c>
      <c r="I27" s="134"/>
      <c r="J27" s="162" t="b">
        <f t="shared" si="3"/>
        <v>0</v>
      </c>
    </row>
    <row r="28" spans="1:10">
      <c r="A28" s="93">
        <v>4</v>
      </c>
      <c r="B28" s="158">
        <f>'COLTURA 4'!B2</f>
        <v>0</v>
      </c>
      <c r="C28" s="158">
        <f>'COLTURA 4'!E2</f>
        <v>0</v>
      </c>
      <c r="D28" s="272">
        <f>'DATI AZIENDA'!B22</f>
        <v>0</v>
      </c>
      <c r="E28" s="272"/>
      <c r="F28" s="163">
        <f>'COLTURA 4'!C31</f>
        <v>0</v>
      </c>
      <c r="G28" s="160"/>
      <c r="H28" s="161" t="e">
        <f t="shared" si="2"/>
        <v>#DIV/0!</v>
      </c>
      <c r="I28" s="134"/>
      <c r="J28" s="162" t="b">
        <f t="shared" si="3"/>
        <v>0</v>
      </c>
    </row>
    <row r="29" spans="1:10" ht="14.65" customHeight="1">
      <c r="A29" s="93">
        <v>5</v>
      </c>
      <c r="B29" s="158">
        <f>'COLTURA 5'!B2</f>
        <v>0</v>
      </c>
      <c r="C29" s="158">
        <f>'COLTURA 5'!E2</f>
        <v>0</v>
      </c>
      <c r="D29" s="272">
        <f>'DATI AZIENDA'!B24</f>
        <v>0</v>
      </c>
      <c r="E29" s="272"/>
      <c r="F29" s="163">
        <f>'COLTURA 5'!C31</f>
        <v>0</v>
      </c>
      <c r="G29" s="160"/>
      <c r="H29" s="161" t="e">
        <f t="shared" si="2"/>
        <v>#DIV/0!</v>
      </c>
      <c r="I29" s="134"/>
      <c r="J29" s="162" t="b">
        <f t="shared" si="3"/>
        <v>0</v>
      </c>
    </row>
    <row r="30" spans="1:10" ht="14.65" customHeight="1">
      <c r="A30" s="93">
        <v>6</v>
      </c>
      <c r="B30" s="158">
        <f>'DATI AZIENDA'!E26</f>
        <v>0</v>
      </c>
      <c r="C30" s="158">
        <f>'FORAGG. AZIENDALI'!E2</f>
        <v>0</v>
      </c>
      <c r="D30" s="272">
        <f>'DATI AZIENDA'!B26</f>
        <v>0</v>
      </c>
      <c r="E30" s="272"/>
      <c r="F30" s="163">
        <f>'FORAGG. AZIENDALI'!C31</f>
        <v>0</v>
      </c>
      <c r="G30" s="160"/>
      <c r="H30" s="161" t="e">
        <f t="shared" si="2"/>
        <v>#DIV/0!</v>
      </c>
      <c r="I30" s="134"/>
      <c r="J30" s="162" t="b">
        <f t="shared" si="3"/>
        <v>0</v>
      </c>
    </row>
    <row r="31" spans="1:10" ht="14.65" customHeight="1">
      <c r="A31" s="93">
        <v>7</v>
      </c>
      <c r="B31" s="273"/>
      <c r="C31" s="273"/>
      <c r="D31" s="272" t="str">
        <f>B10</f>
        <v xml:space="preserve">Incremento costi conseguenza diretta calamità naturale </v>
      </c>
      <c r="E31" s="272"/>
      <c r="F31" s="272"/>
      <c r="G31" s="160" t="s">
        <v>92</v>
      </c>
      <c r="H31" s="161" t="e">
        <f t="shared" si="2"/>
        <v>#DIV/0!</v>
      </c>
      <c r="I31" s="134"/>
      <c r="J31" s="162">
        <f t="shared" si="3"/>
        <v>0</v>
      </c>
    </row>
    <row r="32" spans="1:10" ht="14.65" customHeight="1">
      <c r="A32" s="15"/>
      <c r="B32" s="15"/>
      <c r="C32" s="15"/>
      <c r="D32" s="274" t="s">
        <v>134</v>
      </c>
      <c r="E32" s="274"/>
      <c r="F32" s="107">
        <f>SUM(F25:F30)</f>
        <v>0</v>
      </c>
      <c r="G32" s="164" t="e">
        <f>SUM(J35/D11)</f>
        <v>#DIV/0!</v>
      </c>
      <c r="H32" s="165" t="e">
        <f>SUM(H25:H31)</f>
        <v>#DIV/0!</v>
      </c>
      <c r="I32" s="134"/>
      <c r="J32" s="162">
        <f>SUM(J25:J31)</f>
        <v>0</v>
      </c>
    </row>
    <row r="33" spans="1:10" ht="15.6" customHeight="1">
      <c r="A33" s="166"/>
      <c r="B33" s="275" t="s">
        <v>135</v>
      </c>
      <c r="C33" s="6" t="s">
        <v>136</v>
      </c>
      <c r="D33" s="6"/>
      <c r="E33" s="6"/>
      <c r="F33" s="6"/>
      <c r="G33" s="6"/>
      <c r="H33" s="167">
        <f>H17</f>
        <v>0</v>
      </c>
      <c r="I33" s="134"/>
      <c r="J33" s="162">
        <f>H33</f>
        <v>0</v>
      </c>
    </row>
    <row r="34" spans="1:10" ht="31.15" customHeight="1">
      <c r="A34" s="166"/>
      <c r="B34" s="275"/>
      <c r="C34" s="267" t="s">
        <v>137</v>
      </c>
      <c r="D34" s="267"/>
      <c r="E34" s="267"/>
      <c r="F34" s="267"/>
      <c r="G34" s="267"/>
      <c r="H34" s="168">
        <f>H20</f>
        <v>0</v>
      </c>
      <c r="I34" s="134"/>
      <c r="J34" s="162">
        <f>H34</f>
        <v>0</v>
      </c>
    </row>
    <row r="35" spans="1:10" ht="14.65" customHeight="1">
      <c r="A35" s="166"/>
      <c r="B35" s="166"/>
      <c r="C35" s="15"/>
      <c r="D35" s="276" t="s">
        <v>138</v>
      </c>
      <c r="E35" s="276"/>
      <c r="F35" s="276"/>
      <c r="G35" s="276"/>
      <c r="H35" s="161" t="e">
        <f>IF($G$32&lt;=-30%,J35,0)</f>
        <v>#DIV/0!</v>
      </c>
      <c r="I35" s="134"/>
      <c r="J35" s="169">
        <f>SUM(J32+J33+J34)</f>
        <v>0</v>
      </c>
    </row>
    <row r="36" spans="1:10" ht="14.65" customHeight="1">
      <c r="A36" s="166"/>
      <c r="B36" s="81" t="s">
        <v>69</v>
      </c>
      <c r="C36" s="15"/>
      <c r="D36" s="15"/>
      <c r="E36" s="15"/>
      <c r="F36" s="15"/>
      <c r="G36" s="15"/>
      <c r="H36" s="15"/>
      <c r="I36" s="134"/>
      <c r="J36" s="170"/>
    </row>
  </sheetData>
  <sheetProtection password="C970" sheet="1" objects="1" scenarios="1" selectLockedCells="1"/>
  <mergeCells count="28">
    <mergeCell ref="D35:G35"/>
    <mergeCell ref="D30:E30"/>
    <mergeCell ref="B31:C31"/>
    <mergeCell ref="D31:F31"/>
    <mergeCell ref="D32:E32"/>
    <mergeCell ref="B33:B34"/>
    <mergeCell ref="C33:G33"/>
    <mergeCell ref="C34:G34"/>
    <mergeCell ref="D25:E25"/>
    <mergeCell ref="D26:E26"/>
    <mergeCell ref="D27:E27"/>
    <mergeCell ref="D28:E28"/>
    <mergeCell ref="D29:E29"/>
    <mergeCell ref="B19:G19"/>
    <mergeCell ref="B20:G20"/>
    <mergeCell ref="B21:G21"/>
    <mergeCell ref="A23:H23"/>
    <mergeCell ref="D24:E24"/>
    <mergeCell ref="B14:G14"/>
    <mergeCell ref="B15:G15"/>
    <mergeCell ref="B16:G16"/>
    <mergeCell ref="B17:G17"/>
    <mergeCell ref="B18:G18"/>
    <mergeCell ref="A2:F2"/>
    <mergeCell ref="G2:G3"/>
    <mergeCell ref="H2:H3"/>
    <mergeCell ref="B10:C10"/>
    <mergeCell ref="A13:H13"/>
  </mergeCells>
  <dataValidations count="1">
    <dataValidation type="list" allowBlank="1" showInputMessage="1" showErrorMessage="1" prompt="Cliccare nella freccia per selezionare SI o NO" sqref="G4:G9">
      <formula1>Elenchi!$E$3:$E$5</formula1>
      <formula2>0</formula2>
    </dataValidation>
  </dataValidations>
  <pageMargins left="0.196527777777778" right="0.196527777777778" top="0.85555555555555596" bottom="0.85555555555555596" header="0.59027777777777801" footer="0.59027777777777801"/>
  <pageSetup paperSize="77" firstPageNumber="0" orientation="landscape" horizontalDpi="300" verticalDpi="300"/>
  <headerFooter>
    <oddHeader>&amp;C&amp;"Times New Roman,Normale"&amp;12&amp;A</oddHeader>
    <oddFooter>&amp;C&amp;"Times New Roman,Normale"&amp;12Pagina &amp;P</oddFooter>
  </headerFooter>
</worksheet>
</file>

<file path=docProps/app.xml><?xml version="1.0" encoding="utf-8"?>
<Properties xmlns="http://schemas.openxmlformats.org/officeDocument/2006/extended-properties" xmlns:vt="http://schemas.openxmlformats.org/officeDocument/2006/docPropsVTypes">
  <Template/>
  <TotalTime>2360</TotalTime>
  <Application>LibreOffice/6.4.7.2$Windows_X86_64 LibreOffice_project/639b8ac485750d5696d7590a72ef1b496725cfb5</Application>
  <DocSecurity>0</DocSecurity>
  <ScaleCrop>false</ScaleCrop>
  <HeadingPairs>
    <vt:vector size="4" baseType="variant">
      <vt:variant>
        <vt:lpstr>Fogli di lavoro</vt:lpstr>
      </vt:variant>
      <vt:variant>
        <vt:i4>13</vt:i4>
      </vt:variant>
      <vt:variant>
        <vt:lpstr>Intervalli denominati</vt:lpstr>
      </vt:variant>
      <vt:variant>
        <vt:i4>4</vt:i4>
      </vt:variant>
    </vt:vector>
  </HeadingPairs>
  <TitlesOfParts>
    <vt:vector size="17" baseType="lpstr">
      <vt:lpstr>DATI AZIENDA</vt:lpstr>
      <vt:lpstr>COLTURA 1</vt:lpstr>
      <vt:lpstr>COLTURA 2</vt:lpstr>
      <vt:lpstr>COLTURA 3</vt:lpstr>
      <vt:lpstr>COLTURA 4</vt:lpstr>
      <vt:lpstr>COLTURA 5</vt:lpstr>
      <vt:lpstr>FORAGG. AZIENDALI</vt:lpstr>
      <vt:lpstr>INCREMENTO COSTI</vt:lpstr>
      <vt:lpstr>RIEPILOGO</vt:lpstr>
      <vt:lpstr>DICHIARAZIONE</vt:lpstr>
      <vt:lpstr>R.L.S.</vt:lpstr>
      <vt:lpstr>DELIMITAZIONE</vt:lpstr>
      <vt:lpstr>Elenchi</vt:lpstr>
      <vt:lpstr>DICHIARAZIONE!Area_stampa</vt:lpstr>
      <vt:lpstr>DELIMITAZIONE!Excel_BuiltIn__FilterDatabase</vt:lpstr>
      <vt:lpstr>DICHIARAZIONE!Excel_BuiltIn__FilterDatabase</vt:lpstr>
      <vt:lpstr>DICHIARAZIONE!Excel_BuiltIn_Print_Area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Ruggero Lai</dc:creator>
  <cp:lastModifiedBy>demografici</cp:lastModifiedBy>
  <cp:revision>686</cp:revision>
  <dcterms:created xsi:type="dcterms:W3CDTF">2021-10-14T06:44:55Z</dcterms:created>
  <dcterms:modified xsi:type="dcterms:W3CDTF">2021-12-15T07:45:13Z</dcterms:modified>
  <dc:language>it-IT</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