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Qnap2018\Ragioneria\TRASPARENZA\12 - PAGAMENTI DELL'AMMINISTRAZIONE\A - Dati sui pagamenti\2025\"/>
    </mc:Choice>
  </mc:AlternateContent>
  <xr:revisionPtr revIDLastSave="0" documentId="13_ncr:1_{AC51FB11-256C-4253-AEB9-D0729CD5C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Sheet1!$A$5:$G$199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4" i="1" l="1"/>
  <c r="E185" i="1"/>
  <c r="E169" i="1"/>
  <c r="E168" i="1"/>
  <c r="E164" i="1"/>
  <c r="E155" i="1"/>
  <c r="E131" i="1"/>
  <c r="E130" i="1"/>
  <c r="E128" i="1"/>
  <c r="E121" i="1"/>
  <c r="E115" i="1"/>
  <c r="E114" i="1"/>
  <c r="E105" i="1"/>
  <c r="E67" i="1"/>
  <c r="E63" i="1"/>
  <c r="E58" i="1"/>
  <c r="E56" i="1"/>
  <c r="E29" i="1"/>
  <c r="E22" i="1"/>
  <c r="E20" i="1"/>
  <c r="E19" i="1"/>
  <c r="E17" i="1"/>
  <c r="E15" i="1"/>
  <c r="E10" i="1"/>
  <c r="E8" i="1"/>
</calcChain>
</file>

<file path=xl/sharedStrings.xml><?xml version="1.0" encoding="utf-8"?>
<sst xmlns="http://schemas.openxmlformats.org/spreadsheetml/2006/main" count="772" uniqueCount="374">
  <si>
    <t>Anno</t>
  </si>
  <si>
    <t>Trimestre</t>
  </si>
  <si>
    <t>Categoria di spesa</t>
  </si>
  <si>
    <t>Tipologia di spesa</t>
  </si>
  <si>
    <t>Importo</t>
  </si>
  <si>
    <t>Beneficiario</t>
  </si>
  <si>
    <t>uscite correnti</t>
  </si>
  <si>
    <t>Acquisto di beni e di servizi</t>
  </si>
  <si>
    <t>00053810149</t>
  </si>
  <si>
    <t>00384350435</t>
  </si>
  <si>
    <t>00488410010</t>
  </si>
  <si>
    <t>00533470167</t>
  </si>
  <si>
    <t>00578930349</t>
  </si>
  <si>
    <t>00582490983</t>
  </si>
  <si>
    <t>00595540295</t>
  </si>
  <si>
    <t>00802250175</t>
  </si>
  <si>
    <t>00842990152</t>
  </si>
  <si>
    <t>01148190547</t>
  </si>
  <si>
    <t>01301620173</t>
  </si>
  <si>
    <t>01304400177</t>
  </si>
  <si>
    <t>01355000132</t>
  </si>
  <si>
    <t>01462770171</t>
  </si>
  <si>
    <t>01535090474</t>
  </si>
  <si>
    <t>01568340176</t>
  </si>
  <si>
    <t>01583740988</t>
  </si>
  <si>
    <t>01601510983</t>
  </si>
  <si>
    <t>01651350231</t>
  </si>
  <si>
    <t>01844010171</t>
  </si>
  <si>
    <t>01872630171</t>
  </si>
  <si>
    <t>01897431209</t>
  </si>
  <si>
    <t>01908460171</t>
  </si>
  <si>
    <t>01975600170</t>
  </si>
  <si>
    <t>01998200982</t>
  </si>
  <si>
    <t>02004110413</t>
  </si>
  <si>
    <t>02037780984</t>
  </si>
  <si>
    <t>02091210175</t>
  </si>
  <si>
    <t>02144390123</t>
  </si>
  <si>
    <t>02155560176</t>
  </si>
  <si>
    <t>02198100238</t>
  </si>
  <si>
    <t>02243320989</t>
  </si>
  <si>
    <t>02313821007</t>
  </si>
  <si>
    <t>02357980982</t>
  </si>
  <si>
    <t>02383950983</t>
  </si>
  <si>
    <t>02520240983</t>
  </si>
  <si>
    <t>02547990982</t>
  </si>
  <si>
    <t>02565160989</t>
  </si>
  <si>
    <t>02609240300</t>
  </si>
  <si>
    <t>02649530280</t>
  </si>
  <si>
    <t>02804860175</t>
  </si>
  <si>
    <t>02891720175</t>
  </si>
  <si>
    <t>02925560985</t>
  </si>
  <si>
    <t>02927940987</t>
  </si>
  <si>
    <t>03038290171</t>
  </si>
  <si>
    <t>03146630169</t>
  </si>
  <si>
    <t>03155490984</t>
  </si>
  <si>
    <t>03194990176</t>
  </si>
  <si>
    <t>03200290983</t>
  </si>
  <si>
    <t>03203190982</t>
  </si>
  <si>
    <t>03329360170</t>
  </si>
  <si>
    <t>03426790170</t>
  </si>
  <si>
    <t>03432100174</t>
  </si>
  <si>
    <t>03462390166</t>
  </si>
  <si>
    <t>03479450177</t>
  </si>
  <si>
    <t>03480880982</t>
  </si>
  <si>
    <t>03494820164</t>
  </si>
  <si>
    <t>03561550173</t>
  </si>
  <si>
    <t>03611520176</t>
  </si>
  <si>
    <t>03674930981</t>
  </si>
  <si>
    <t>03678140967</t>
  </si>
  <si>
    <t>03732000983</t>
  </si>
  <si>
    <t>03748580986</t>
  </si>
  <si>
    <t>03775110988</t>
  </si>
  <si>
    <t>03775820982</t>
  </si>
  <si>
    <t>03804230104</t>
  </si>
  <si>
    <t>03832490985</t>
  </si>
  <si>
    <t>03842690160</t>
  </si>
  <si>
    <t>03844670988</t>
  </si>
  <si>
    <t>03909120044</t>
  </si>
  <si>
    <t>03925680989</t>
  </si>
  <si>
    <t>03940290988</t>
  </si>
  <si>
    <t>04068290982</t>
  </si>
  <si>
    <t>04107060966</t>
  </si>
  <si>
    <t>04142440728</t>
  </si>
  <si>
    <t>04144450980</t>
  </si>
  <si>
    <t>04157070964</t>
  </si>
  <si>
    <t>04257360984</t>
  </si>
  <si>
    <t>04296350988</t>
  </si>
  <si>
    <t>05095330014</t>
  </si>
  <si>
    <t>05950660968</t>
  </si>
  <si>
    <t>06348791218</t>
  </si>
  <si>
    <t>09287120159</t>
  </si>
  <si>
    <t>09541470960</t>
  </si>
  <si>
    <t>09939050150</t>
  </si>
  <si>
    <t>12878470157</t>
  </si>
  <si>
    <t>12883420155</t>
  </si>
  <si>
    <t>15376371009</t>
  </si>
  <si>
    <t>80078750587</t>
  </si>
  <si>
    <t>83002630172</t>
  </si>
  <si>
    <t>98058870175</t>
  </si>
  <si>
    <t>Soggetto privato</t>
  </si>
  <si>
    <t>Altre spese correnti</t>
  </si>
  <si>
    <t>03333560179</t>
  </si>
  <si>
    <t>92004910177</t>
  </si>
  <si>
    <t>92008120179</t>
  </si>
  <si>
    <t>92008770171</t>
  </si>
  <si>
    <t>Contributi in conto esercizio</t>
  </si>
  <si>
    <t>00761890177</t>
  </si>
  <si>
    <t>01229650377</t>
  </si>
  <si>
    <t>02894710983</t>
  </si>
  <si>
    <t>04497480980</t>
  </si>
  <si>
    <t>83001710173</t>
  </si>
  <si>
    <t>92003210173</t>
  </si>
  <si>
    <t>92004860174</t>
  </si>
  <si>
    <t>92006100173</t>
  </si>
  <si>
    <t>92016720176</t>
  </si>
  <si>
    <t>92016810175</t>
  </si>
  <si>
    <t>92016880178</t>
  </si>
  <si>
    <t>92017960177</t>
  </si>
  <si>
    <t>98007330172</t>
  </si>
  <si>
    <t>98037090176</t>
  </si>
  <si>
    <t>98101130171</t>
  </si>
  <si>
    <t>98223770177</t>
  </si>
  <si>
    <t>uscite in conto capitale</t>
  </si>
  <si>
    <t>Investimenti in beni immateriali</t>
  </si>
  <si>
    <t>00089070403</t>
  </si>
  <si>
    <t>02955940982</t>
  </si>
  <si>
    <t>Investimenti in beni materiali</t>
  </si>
  <si>
    <t>00216580290</t>
  </si>
  <si>
    <t>00284320173</t>
  </si>
  <si>
    <t>01255010553</t>
  </si>
  <si>
    <t>01287610495</t>
  </si>
  <si>
    <t>01454910215</t>
  </si>
  <si>
    <t>01581690987</t>
  </si>
  <si>
    <t>01596440980</t>
  </si>
  <si>
    <t>01947470165</t>
  </si>
  <si>
    <t>02061900391</t>
  </si>
  <si>
    <t>02255140507</t>
  </si>
  <si>
    <t>02361680982</t>
  </si>
  <si>
    <t>02710110020</t>
  </si>
  <si>
    <t>02831630161</t>
  </si>
  <si>
    <t>03072820982</t>
  </si>
  <si>
    <t>03132000989</t>
  </si>
  <si>
    <t>03447300165</t>
  </si>
  <si>
    <t>03450970987</t>
  </si>
  <si>
    <t>03528040243</t>
  </si>
  <si>
    <t>03599690173</t>
  </si>
  <si>
    <t>03959310982</t>
  </si>
  <si>
    <t>04195910981</t>
  </si>
  <si>
    <t>04492560984</t>
  </si>
  <si>
    <t>10459410014</t>
  </si>
  <si>
    <t>Codice fiscale</t>
  </si>
  <si>
    <t>BANCA POPOLARE DI SONDRIO S.P.A.</t>
  </si>
  <si>
    <t>GRAFICHE E.GASPARI SRL</t>
  </si>
  <si>
    <t>MOBILFERRO SRL</t>
  </si>
  <si>
    <t>I.R.I. IMPIANTI SRL</t>
  </si>
  <si>
    <t>HALLEY INFORMATICA SRL</t>
  </si>
  <si>
    <t>ISTITUTO OSPEDALIERO DI SOSPIRO - ONLUS</t>
  </si>
  <si>
    <t>TELECOM ITALIA SPA</t>
  </si>
  <si>
    <t>G.M.G. SRL</t>
  </si>
  <si>
    <t>ISTITUTO PALAZZOLO - ISTITUTO DELLE SUORE DELLE POVERELLE</t>
  </si>
  <si>
    <t>BATAN TIPOLITOGRAFIA SNC</t>
  </si>
  <si>
    <t>COMUNE DI LUMEZZANE</t>
  </si>
  <si>
    <t>CEDEPP SRL</t>
  </si>
  <si>
    <t>COMUNE DI SAREZZO</t>
  </si>
  <si>
    <t>SCUOLA DELL'INFANZIA PARROCCHIALE PONTE ZANANO</t>
  </si>
  <si>
    <t>BREVIGLIERI SRL</t>
  </si>
  <si>
    <t>AUTOSERVIZI LA VALLE DI BETTINSOLI M. E C. SNC</t>
  </si>
  <si>
    <t>VILCAR DI ROSELLI GIUSEPPE &amp; C SNC</t>
  </si>
  <si>
    <t>C.V.L. CALDERA VIRGINIO LUMEZZANE COOP.SOC. ONLUS</t>
  </si>
  <si>
    <t>R.V.M. IMPIANTI S.R.L.</t>
  </si>
  <si>
    <t>L'AQUILONE - SOCIETA' COOPERATIVA SOCIALE - ONLUS</t>
  </si>
  <si>
    <t>LA SORGENTE SOCIETA' COOPERATIVA SOCIALE ONLUS</t>
  </si>
  <si>
    <t>IL MOSAICO - SOCIETA' COOPERATIVA SOCIALE - ONLUS</t>
  </si>
  <si>
    <t>FERRAMENTA PELIZZARI DI TONSI ANDREA E C. SAS</t>
  </si>
  <si>
    <t>ENODRINK F.LLI QUARANTA SNC</t>
  </si>
  <si>
    <t>ARREDAMENTI PEDRETTI DI PEDRETTI PIETRO DI GIUSEPPE PEDRETTI E C. S.N.C.</t>
  </si>
  <si>
    <t>FONDAZIONE DI CURA "CITTA' DI GARDONE V.T. ONLUS"</t>
  </si>
  <si>
    <t>SCUOLA DELL'INFANZIA S.PIO X SAREZZO</t>
  </si>
  <si>
    <t>ISTITUTO BASSANO CREMONESINI PER DISABILI PSICHICHE – ONLUS</t>
  </si>
  <si>
    <t>FARMACIE COMUNALI RIUNITE</t>
  </si>
  <si>
    <t>COMUNE DI BRESCIA</t>
  </si>
  <si>
    <t>APRICA SPA</t>
  </si>
  <si>
    <t>SCHINDLER S.P.A</t>
  </si>
  <si>
    <t>CENTRUFFICIO LORETO SPA</t>
  </si>
  <si>
    <t>SIAE</t>
  </si>
  <si>
    <t>R.S.A. “CASA DI RIPOSO FIGLIE DI SAN CAMILLO”</t>
  </si>
  <si>
    <t>A2A AMBIENTE SPA</t>
  </si>
  <si>
    <t>ISTITUTO DELLE SUORE ADORATRICI DEL SS. SACRAMENTO</t>
  </si>
  <si>
    <t>KOS CARE SRL (GESTORE VILLAGGIO SAN FRANCESCO)</t>
  </si>
  <si>
    <t>FONDAZIONE ANT ITALIA ONLUS - DELEGAZIONE DI BRESCIA</t>
  </si>
  <si>
    <t>ESSETI SRL SISTEMI E TECNOLOGIE</t>
  </si>
  <si>
    <t>ELETTRO 2000 SRL</t>
  </si>
  <si>
    <t>FONDAZIONE MAMRE' ONLUS</t>
  </si>
  <si>
    <t>DETERCHIMICA SRL</t>
  </si>
  <si>
    <t>BCS BIOMEDICAL COMPUTERING SYSTEMS SRL</t>
  </si>
  <si>
    <t>PRIMI PASSI NEL MONDO</t>
  </si>
  <si>
    <t>NUOVA SICUREZZA DEL CITTADINO - GRUPPO CIVIS SPA</t>
  </si>
  <si>
    <t>NOVALI EGIDIO SRL</t>
  </si>
  <si>
    <t>CONSORZIO LEONARDO SERVIZI E LAVORI SOCIETA' COOPERATIVA CONSORTILE STABILE</t>
  </si>
  <si>
    <t>FONDAZIONE "CASA DI RIPOSO S. GIOVANNI-O.N.L.U.S."</t>
  </si>
  <si>
    <t>ELBA ELETTROMEDICALI SRL</t>
  </si>
  <si>
    <t>ARUBA S.P.A</t>
  </si>
  <si>
    <t>NILMA SPA</t>
  </si>
  <si>
    <t>IL PONTE SOC. COOP ARL</t>
  </si>
  <si>
    <t>BERARDI PUBBLICITÀ BERARDI ROBERTO DI ANDI CUCI &amp; C. SNC</t>
  </si>
  <si>
    <t>SERENITY SPA</t>
  </si>
  <si>
    <t>NUOVA ASSISTENZA SOCIETA' COOPERATIVA SOCIALE ONLUS</t>
  </si>
  <si>
    <t>PUBLIADIGE SRL</t>
  </si>
  <si>
    <t xml:space="preserve">ENGIE SERVIZI S.P.A </t>
  </si>
  <si>
    <t>FONDAZIONE ONLUS “GARIBALDI-POGLIANI”</t>
  </si>
  <si>
    <t>FONDAZIONE VILLA DEI FIORI RSA</t>
  </si>
  <si>
    <t>SOLCO - CONSORZIO DI COOPERATIVE SOCIALI - SOCIETÀ COOPERATIVA SOCIALE</t>
  </si>
  <si>
    <t>EFFEGI DI FANTONI GIAMBATTISTA SRL</t>
  </si>
  <si>
    <t>ANUSCA SRL</t>
  </si>
  <si>
    <t>CENTRO C SPA</t>
  </si>
  <si>
    <t>SUARDI SRL</t>
  </si>
  <si>
    <t>LA VELA COOP. SOCIALE A.R.L. - ONLUS</t>
  </si>
  <si>
    <t>VERDE CONSULTING SRL</t>
  </si>
  <si>
    <t>TECNOSERVICE ‘21 SRL</t>
  </si>
  <si>
    <t>INTRED SPA</t>
  </si>
  <si>
    <t>TOILET SERVICE SAS</t>
  </si>
  <si>
    <t>ASSOCIAZIONE FILARMONICA SANTA CECILIA</t>
  </si>
  <si>
    <t>TECNOLOGIE D'IMPRESA SRL</t>
  </si>
  <si>
    <t xml:space="preserve">QUADRA SRL </t>
  </si>
  <si>
    <t>MAGGIOLI SPA</t>
  </si>
  <si>
    <t>SANIPUR SPA</t>
  </si>
  <si>
    <t>VILLA SANTA MARIA SOCIETA' COOPERATIVA SOCIALE</t>
  </si>
  <si>
    <t>ASECAR SRL</t>
  </si>
  <si>
    <t>SOC. COOP. DOC SERVIZI</t>
  </si>
  <si>
    <t>ANTICO CAFFE' DEI F.LLI ZANONI DI ZANONI ANDREA E C. SNC</t>
  </si>
  <si>
    <t>A.T.I.  PROJECT SRL</t>
  </si>
  <si>
    <t>INFOCAMERE S.C.P.A.</t>
  </si>
  <si>
    <t>FERRY MARK DI PICCINI CRISTIAN E CLAUDIO S.N.C.</t>
  </si>
  <si>
    <t>QUARTIERE FIORITO SS AZIENDA FLOROVIVAISTICA</t>
  </si>
  <si>
    <t>FRATERNITA' SISTEMI ISSCS ONLUS</t>
  </si>
  <si>
    <t>MASTER FIRE S.R.L.</t>
  </si>
  <si>
    <t>BORGO SPURGHI S.R.L.</t>
  </si>
  <si>
    <t>LDDS SRL</t>
  </si>
  <si>
    <t>ANA'-THEMA TEATRO</t>
  </si>
  <si>
    <t>ZUCCHETTI HEALTHCARE S.R.L.</t>
  </si>
  <si>
    <t>JUST4BRANDING SRL</t>
  </si>
  <si>
    <t>LA MONGOLFIERA COOP. A R.L.</t>
  </si>
  <si>
    <t>PLANETEL SPA</t>
  </si>
  <si>
    <t>TEMPO LIBERO SOCIETA' COOPERATIVA SOCIALE ONLUS</t>
  </si>
  <si>
    <t>SCUOLA DELL'INFANZIA MARIA IMMACOLATA</t>
  </si>
  <si>
    <t>MAFLAN SRL</t>
  </si>
  <si>
    <t>AZIENDA SPECIALE CONSORTILE "OVEST SOLIDALE"</t>
  </si>
  <si>
    <t>PROJECT AUTOMATION S.P.A.</t>
  </si>
  <si>
    <t>STUDIO TECNICO ASSOCIATO PIOTTI</t>
  </si>
  <si>
    <t>D.A.C. SPA</t>
  </si>
  <si>
    <t xml:space="preserve">STUDIO RIZZINELLI E VEZZOLI ARCHITETTI ASSOCIATI </t>
  </si>
  <si>
    <t>CONSORZIO DI COOPERATIVE KURSANA C.S.</t>
  </si>
  <si>
    <t>CENTOPERCENTO TEATRO A.P.S./E.T.S.</t>
  </si>
  <si>
    <t>CDS SRL DIAGNOSTICA STRUMENTALE</t>
  </si>
  <si>
    <t>ANGELO STRAOLZINI &amp; PARTNERS SRL</t>
  </si>
  <si>
    <t>ASSOCIAZIONE ALCHECHENGI</t>
  </si>
  <si>
    <t>ASSOCIAZIONE COORDINAMENTO FAMIGLIE AFFIDATARIE</t>
  </si>
  <si>
    <t>CAUTO CANTIERE AUTOLIMITAZIONE COOP SOCIALE ONLUS</t>
  </si>
  <si>
    <t>SIAL SRL - SICUREZZA IGIENE AMBIENTE LAVORO</t>
  </si>
  <si>
    <t>ESTALIA PERFORMANCE COATING SPA</t>
  </si>
  <si>
    <t>COLMAN LUCA SRL</t>
  </si>
  <si>
    <t>CENTRO DI SERVIZIO PER IL VOLONTARIATO BRESCIA - ETS</t>
  </si>
  <si>
    <t>COOPERATIVA SOCIALE RESTART ONLUS</t>
  </si>
  <si>
    <t>FO.B.A.P. ONLUS</t>
  </si>
  <si>
    <t>BRESCIAPAN MEINI SRL</t>
  </si>
  <si>
    <t>SOTTOZERO REFRIGERAZIONI INDUSTRIALI SRL - SOCIETA' UNIPERSONALE</t>
  </si>
  <si>
    <t>BLADE INFORMATICA S.R.L.</t>
  </si>
  <si>
    <t>EURVEN SRL</t>
  </si>
  <si>
    <t>BURLOTTI SRL</t>
  </si>
  <si>
    <t>ACB SERVIZI S.R.L.</t>
  </si>
  <si>
    <t>IDRO CLIMA SERVICE SRL</t>
  </si>
  <si>
    <t>CAREMED SRL</t>
  </si>
  <si>
    <t>PADERNO FRUTTA S.R.L.</t>
  </si>
  <si>
    <t>CRIMPIANTI SAS</t>
  </si>
  <si>
    <t>AZIENDA SOCIO SANITARIA TERRITORIALE DEGLI SPEDALI CIVILI DI BRESCIA</t>
  </si>
  <si>
    <t>ASST DELLA FRANCIACORTA</t>
  </si>
  <si>
    <t>MAESTRIPIERI S.R.L.</t>
  </si>
  <si>
    <t>HERA LUCE SRL</t>
  </si>
  <si>
    <t>HERA COMM SPA</t>
  </si>
  <si>
    <t>ACQUE BRESCIANE SRL</t>
  </si>
  <si>
    <t>CRES LT SRL</t>
  </si>
  <si>
    <t>MELPLAST 2 SRL</t>
  </si>
  <si>
    <t>ASSOCIAZIONE LAMPEDEE APS</t>
  </si>
  <si>
    <t>ALMA PAGHE PA STP S.R.L.</t>
  </si>
  <si>
    <t>COOP81 SOCIETA' COOPERATIVA SOCIALE</t>
  </si>
  <si>
    <t>HEALTHY AGING RESEARCH GROUP SOCIETA' BENEFIT SRL</t>
  </si>
  <si>
    <t>CENTRO NOLEGGI 2000 SRL</t>
  </si>
  <si>
    <t>AREA S.R.L.</t>
  </si>
  <si>
    <t>PROGETTOB20 SRL</t>
  </si>
  <si>
    <t xml:space="preserve">NEXI PAYMENTS SPA </t>
  </si>
  <si>
    <t>SAN MARCO SPA</t>
  </si>
  <si>
    <t>G.P. ESSE SRLS SERVIZI POSTALI</t>
  </si>
  <si>
    <t>CAPITAL ACQUE S.R.L.</t>
  </si>
  <si>
    <t>MC-CLEAN SAS</t>
  </si>
  <si>
    <t>NIBA SRL</t>
  </si>
  <si>
    <t>SANISYSTEM SRL</t>
  </si>
  <si>
    <t>ARJO ITALIA SPA</t>
  </si>
  <si>
    <t>MICRONTEL S.P.A.</t>
  </si>
  <si>
    <t>ARRIVA ITALIA S.R.L.</t>
  </si>
  <si>
    <t>LABEVOLUTION SRL</t>
  </si>
  <si>
    <t>VODAFONE ITALIA S.P.A.</t>
  </si>
  <si>
    <t>IMSA AUTOMAZIONI SRL</t>
  </si>
  <si>
    <t>E-VAI S.R.L.</t>
  </si>
  <si>
    <t>FARMODERM SRL</t>
  </si>
  <si>
    <t>STUDIO SIGAUDO S.R.L.</t>
  </si>
  <si>
    <t>FASTWEB S.P.A.</t>
  </si>
  <si>
    <t>A2A ENERGIA SPA</t>
  </si>
  <si>
    <t>KONE SPA</t>
  </si>
  <si>
    <t>PAGOPA S.P.A.</t>
  </si>
  <si>
    <t>E-DISTRIBUZIONE SPA</t>
  </si>
  <si>
    <t>INPS</t>
  </si>
  <si>
    <t>COMUNITA' MONTANA DI VALLE TROMPIA</t>
  </si>
  <si>
    <t>VOLONTARI AMBULANZA VILLA CARCINA</t>
  </si>
  <si>
    <t>AVIS COMUNALE DI SAREZZO, ORGANIZZAZIONE DI VOLONTARIATO ODV</t>
  </si>
  <si>
    <t>U.S.S.C.S. - UNIONE SOCIETA' SPORTIVE COMUNALI SARETINE</t>
  </si>
  <si>
    <t>ASSOCIAZIONE RUT ORGANIZZAZIONE DI VOLONTARIATO</t>
  </si>
  <si>
    <t>ERARIO DELLO STATO</t>
  </si>
  <si>
    <t>COMPLESSO SANT'EMILIANO</t>
  </si>
  <si>
    <t>COMITATO ANZIANI DI SAREZZO</t>
  </si>
  <si>
    <t xml:space="preserve">ASSOCIAZIONE CITTADINI QUARTIERE DEL GOBBIA </t>
  </si>
  <si>
    <t>COMITATO PARCO IRLE</t>
  </si>
  <si>
    <t>OFFICINA CULTURALE TRIUMPLINA</t>
  </si>
  <si>
    <t>ASSOCIAZIONE CASA DELLE DONNE ONLUS</t>
  </si>
  <si>
    <t>ASSOCIAZIONE DORMITORIO SAN VINCENZO DE PAOLI</t>
  </si>
  <si>
    <t>FONDAZIONE COMUNITA' BRESCIANA ENTE FILANTROPICO</t>
  </si>
  <si>
    <t>PROGEASS SRL</t>
  </si>
  <si>
    <t>FANTÀSIA DI BERTARINI R.&amp; L.SNC</t>
  </si>
  <si>
    <t>RUBNER HOLZBAU GMBH</t>
  </si>
  <si>
    <t>PAVONI SPA</t>
  </si>
  <si>
    <t>CENTROGAMMA SPA</t>
  </si>
  <si>
    <t>STUDIO TECNICO BERTOLINA</t>
  </si>
  <si>
    <t>MLIGHT S.R.L.</t>
  </si>
  <si>
    <t xml:space="preserve">LIMELIGHT SRL </t>
  </si>
  <si>
    <t xml:space="preserve">BOTTI SPERANDIO SNC </t>
  </si>
  <si>
    <t>01255650168</t>
  </si>
  <si>
    <t>02971560046</t>
  </si>
  <si>
    <t>05503160011</t>
  </si>
  <si>
    <t>04552920482</t>
  </si>
  <si>
    <t>01105520173</t>
  </si>
  <si>
    <t>00431960178</t>
  </si>
  <si>
    <t>01920880174</t>
  </si>
  <si>
    <t>00451340178</t>
  </si>
  <si>
    <t>05779711000</t>
  </si>
  <si>
    <t>07149930583</t>
  </si>
  <si>
    <t>02941780179</t>
  </si>
  <si>
    <t>02059780177</t>
  </si>
  <si>
    <t>00285360376</t>
  </si>
  <si>
    <t>02221101203</t>
  </si>
  <si>
    <t>02074861200</t>
  </si>
  <si>
    <t>02046570178</t>
  </si>
  <si>
    <t>02880660150</t>
  </si>
  <si>
    <t>05069070158</t>
  </si>
  <si>
    <t>01988650170</t>
  </si>
  <si>
    <t>01977230174</t>
  </si>
  <si>
    <t>06188330150</t>
  </si>
  <si>
    <t>01051770368</t>
  </si>
  <si>
    <t>06902520011</t>
  </si>
  <si>
    <t>01183050127</t>
  </si>
  <si>
    <t>03483920173</t>
  </si>
  <si>
    <t>01588540581</t>
  </si>
  <si>
    <t>01251280689</t>
  </si>
  <si>
    <t>01336610587</t>
  </si>
  <si>
    <t>05100520153</t>
  </si>
  <si>
    <t>01613600178</t>
  </si>
  <si>
    <t>CONDOMINIO PALAZZINA VALGOBBIA</t>
  </si>
  <si>
    <t>A.N.P.I.</t>
  </si>
  <si>
    <t>00872700174</t>
  </si>
  <si>
    <t>02961680176</t>
  </si>
  <si>
    <t>08312370151</t>
  </si>
  <si>
    <t>01928000171</t>
  </si>
  <si>
    <t>DATI SUI PAGAMENTI  (art. 4-bis D.Lgs. 33/2013)</t>
  </si>
  <si>
    <t>Importi al netto della quota iva</t>
  </si>
  <si>
    <t>Dati relativi al terzo trimestre 2025</t>
  </si>
  <si>
    <t>Sarezzo, 02/10/2025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</si>
</sst>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43" fontId="5" fillId="0" borderId="1" xfId="1" applyFont="1" applyBorder="1"/>
    <xf numFmtId="0" fontId="2" fillId="0" borderId="2" xfId="0" applyFont="1" applyBorder="1"/>
    <xf numFmtId="43" fontId="2" fillId="0" borderId="2" xfId="1" applyFont="1" applyBorder="1"/>
    <xf numFmtId="49" fontId="2" fillId="0" borderId="2" xfId="0" applyNumberFormat="1" applyFont="1" applyBorder="1"/>
    <xf numFmtId="0" fontId="2" fillId="0" borderId="3" xfId="0" applyFont="1" applyBorder="1"/>
    <xf numFmtId="43" fontId="2" fillId="0" borderId="3" xfId="1" applyFont="1" applyBorder="1"/>
    <xf numFmtId="49" fontId="2" fillId="0" borderId="3" xfId="0" applyNumberFormat="1" applyFont="1" applyBorder="1"/>
    <xf numFmtId="0" fontId="2" fillId="0" borderId="4" xfId="0" applyFont="1" applyBorder="1"/>
    <xf numFmtId="43" fontId="2" fillId="0" borderId="4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2"/>
  <sheetViews>
    <sheetView tabSelected="1" workbookViewId="0">
      <pane ySplit="5" topLeftCell="A6" activePane="bottomLeft" state="frozen"/>
      <selection pane="bottomLeft" activeCell="A4" sqref="A4"/>
    </sheetView>
  </sheetViews>
  <sheetFormatPr defaultRowHeight="12.75" x14ac:dyDescent="0.2"/>
  <cols>
    <col min="1" max="2" width="9" style="1"/>
    <col min="3" max="3" width="17.25" style="1" bestFit="1" customWidth="1"/>
    <col min="4" max="4" width="23.375" style="1" bestFit="1" customWidth="1"/>
    <col min="5" max="5" width="12.625" style="2" bestFit="1" customWidth="1"/>
    <col min="6" max="6" width="61.5" style="2" bestFit="1" customWidth="1"/>
    <col min="7" max="7" width="12" style="1" bestFit="1" customWidth="1"/>
    <col min="8" max="10" width="9" style="1"/>
    <col min="11" max="11" width="12.625" style="1" bestFit="1" customWidth="1"/>
    <col min="12" max="16384" width="9" style="1"/>
  </cols>
  <sheetData>
    <row r="1" spans="1:11" ht="23.25" x14ac:dyDescent="0.35">
      <c r="A1" s="3" t="s">
        <v>370</v>
      </c>
    </row>
    <row r="2" spans="1:11" ht="15.75" x14ac:dyDescent="0.25">
      <c r="A2" s="4" t="s">
        <v>372</v>
      </c>
    </row>
    <row r="3" spans="1:11" ht="15.75" x14ac:dyDescent="0.25">
      <c r="A3" s="4" t="s">
        <v>371</v>
      </c>
    </row>
    <row r="5" spans="1:11" s="5" customFormat="1" ht="13.5" customHeight="1" x14ac:dyDescent="0.2">
      <c r="A5" s="6" t="s">
        <v>0</v>
      </c>
      <c r="B5" s="6" t="s">
        <v>1</v>
      </c>
      <c r="C5" s="6" t="s">
        <v>2</v>
      </c>
      <c r="D5" s="6" t="s">
        <v>3</v>
      </c>
      <c r="E5" s="7" t="s">
        <v>4</v>
      </c>
      <c r="F5" s="6" t="s">
        <v>5</v>
      </c>
      <c r="G5" s="6" t="s">
        <v>150</v>
      </c>
    </row>
    <row r="6" spans="1:11" x14ac:dyDescent="0.2">
      <c r="A6" s="8">
        <v>2025</v>
      </c>
      <c r="B6" s="8">
        <v>3</v>
      </c>
      <c r="C6" s="8" t="s">
        <v>6</v>
      </c>
      <c r="D6" s="8" t="s">
        <v>7</v>
      </c>
      <c r="E6" s="9">
        <v>409.59</v>
      </c>
      <c r="F6" s="9" t="s">
        <v>186</v>
      </c>
      <c r="G6" s="10" t="s">
        <v>334</v>
      </c>
    </row>
    <row r="7" spans="1:11" x14ac:dyDescent="0.2">
      <c r="A7" s="11">
        <v>2025</v>
      </c>
      <c r="B7" s="11">
        <v>3</v>
      </c>
      <c r="C7" s="11" t="s">
        <v>6</v>
      </c>
      <c r="D7" s="11" t="s">
        <v>7</v>
      </c>
      <c r="E7" s="12">
        <v>24537.66</v>
      </c>
      <c r="F7" s="12" t="s">
        <v>306</v>
      </c>
      <c r="G7" s="11" t="s">
        <v>94</v>
      </c>
      <c r="K7" s="2"/>
    </row>
    <row r="8" spans="1:11" x14ac:dyDescent="0.2">
      <c r="A8" s="11">
        <v>2025</v>
      </c>
      <c r="B8" s="11">
        <v>3</v>
      </c>
      <c r="C8" s="11" t="s">
        <v>6</v>
      </c>
      <c r="D8" s="11" t="s">
        <v>7</v>
      </c>
      <c r="E8" s="12">
        <f>50+60+60</f>
        <v>170</v>
      </c>
      <c r="F8" s="12" t="s">
        <v>269</v>
      </c>
      <c r="G8" s="11" t="s">
        <v>66</v>
      </c>
    </row>
    <row r="9" spans="1:11" x14ac:dyDescent="0.2">
      <c r="A9" s="11">
        <v>2025</v>
      </c>
      <c r="B9" s="11">
        <v>3</v>
      </c>
      <c r="C9" s="11" t="s">
        <v>6</v>
      </c>
      <c r="D9" s="11" t="s">
        <v>7</v>
      </c>
      <c r="E9" s="12">
        <v>17622.89</v>
      </c>
      <c r="F9" s="12" t="s">
        <v>279</v>
      </c>
      <c r="G9" s="11" t="s">
        <v>74</v>
      </c>
    </row>
    <row r="10" spans="1:11" x14ac:dyDescent="0.2">
      <c r="A10" s="11">
        <v>2025</v>
      </c>
      <c r="B10" s="11">
        <v>3</v>
      </c>
      <c r="C10" s="11" t="s">
        <v>6</v>
      </c>
      <c r="D10" s="11" t="s">
        <v>7</v>
      </c>
      <c r="E10" s="12">
        <f>2505.36+124.8</f>
        <v>2630.1600000000003</v>
      </c>
      <c r="F10" s="12" t="s">
        <v>283</v>
      </c>
      <c r="G10" s="11" t="s">
        <v>77</v>
      </c>
    </row>
    <row r="11" spans="1:11" x14ac:dyDescent="0.2">
      <c r="A11" s="11">
        <v>2025</v>
      </c>
      <c r="B11" s="11">
        <v>3</v>
      </c>
      <c r="C11" s="11" t="s">
        <v>6</v>
      </c>
      <c r="D11" s="11" t="s">
        <v>7</v>
      </c>
      <c r="E11" s="12">
        <v>1620</v>
      </c>
      <c r="F11" s="12" t="s">
        <v>238</v>
      </c>
      <c r="G11" s="11" t="s">
        <v>46</v>
      </c>
    </row>
    <row r="12" spans="1:11" x14ac:dyDescent="0.2">
      <c r="A12" s="11">
        <v>2025</v>
      </c>
      <c r="B12" s="11">
        <v>3</v>
      </c>
      <c r="C12" s="11" t="s">
        <v>6</v>
      </c>
      <c r="D12" s="11" t="s">
        <v>7</v>
      </c>
      <c r="E12" s="12">
        <v>1250</v>
      </c>
      <c r="F12" s="12" t="s">
        <v>254</v>
      </c>
      <c r="G12" s="11" t="s">
        <v>56</v>
      </c>
    </row>
    <row r="13" spans="1:11" x14ac:dyDescent="0.2">
      <c r="A13" s="11">
        <v>2025</v>
      </c>
      <c r="B13" s="11">
        <v>3</v>
      </c>
      <c r="C13" s="11" t="s">
        <v>6</v>
      </c>
      <c r="D13" s="11" t="s">
        <v>7</v>
      </c>
      <c r="E13" s="12">
        <v>445.52</v>
      </c>
      <c r="F13" s="12" t="s">
        <v>229</v>
      </c>
      <c r="G13" s="11" t="s">
        <v>39</v>
      </c>
    </row>
    <row r="14" spans="1:11" x14ac:dyDescent="0.2">
      <c r="A14" s="11">
        <v>2025</v>
      </c>
      <c r="B14" s="11">
        <v>3</v>
      </c>
      <c r="C14" s="11" t="s">
        <v>6</v>
      </c>
      <c r="D14" s="11" t="s">
        <v>7</v>
      </c>
      <c r="E14" s="12">
        <v>150</v>
      </c>
      <c r="F14" s="12" t="s">
        <v>213</v>
      </c>
      <c r="G14" s="11" t="s">
        <v>29</v>
      </c>
    </row>
    <row r="15" spans="1:11" x14ac:dyDescent="0.2">
      <c r="A15" s="11">
        <v>2025</v>
      </c>
      <c r="B15" s="11">
        <v>3</v>
      </c>
      <c r="C15" s="11" t="s">
        <v>6</v>
      </c>
      <c r="D15" s="11" t="s">
        <v>7</v>
      </c>
      <c r="E15" s="12">
        <f>79889.56+80652.9</f>
        <v>160542.46</v>
      </c>
      <c r="F15" s="12" t="s">
        <v>181</v>
      </c>
      <c r="G15" s="11" t="s">
        <v>15</v>
      </c>
    </row>
    <row r="16" spans="1:11" x14ac:dyDescent="0.2">
      <c r="A16" s="11">
        <v>2025</v>
      </c>
      <c r="B16" s="11">
        <v>3</v>
      </c>
      <c r="C16" s="11" t="s">
        <v>6</v>
      </c>
      <c r="D16" s="11" t="s">
        <v>7</v>
      </c>
      <c r="E16" s="12">
        <v>8775.33</v>
      </c>
      <c r="F16" s="12" t="s">
        <v>287</v>
      </c>
      <c r="G16" s="13" t="s">
        <v>335</v>
      </c>
    </row>
    <row r="17" spans="1:7" x14ac:dyDescent="0.2">
      <c r="A17" s="11">
        <v>2025</v>
      </c>
      <c r="B17" s="11">
        <v>3</v>
      </c>
      <c r="C17" s="11" t="s">
        <v>6</v>
      </c>
      <c r="D17" s="11" t="s">
        <v>7</v>
      </c>
      <c r="E17" s="12">
        <f>264.87+700.56</f>
        <v>965.43</v>
      </c>
      <c r="F17" s="12" t="s">
        <v>296</v>
      </c>
      <c r="G17" s="13" t="s">
        <v>336</v>
      </c>
    </row>
    <row r="18" spans="1:7" x14ac:dyDescent="0.2">
      <c r="A18" s="11">
        <v>2025</v>
      </c>
      <c r="B18" s="11">
        <v>3</v>
      </c>
      <c r="C18" s="11" t="s">
        <v>6</v>
      </c>
      <c r="D18" s="11" t="s">
        <v>7</v>
      </c>
      <c r="E18" s="12">
        <v>14166.63</v>
      </c>
      <c r="F18" s="12" t="s">
        <v>298</v>
      </c>
      <c r="G18" s="11" t="s">
        <v>88</v>
      </c>
    </row>
    <row r="19" spans="1:7" x14ac:dyDescent="0.2">
      <c r="A19" s="11">
        <v>2025</v>
      </c>
      <c r="B19" s="11">
        <v>3</v>
      </c>
      <c r="C19" s="11" t="s">
        <v>6</v>
      </c>
      <c r="D19" s="11" t="s">
        <v>7</v>
      </c>
      <c r="E19" s="12">
        <f>43.9+43.9+45.9+43.9</f>
        <v>177.6</v>
      </c>
      <c r="F19" s="12" t="s">
        <v>201</v>
      </c>
      <c r="G19" s="13" t="s">
        <v>337</v>
      </c>
    </row>
    <row r="20" spans="1:7" x14ac:dyDescent="0.2">
      <c r="A20" s="11">
        <v>2025</v>
      </c>
      <c r="B20" s="11">
        <v>3</v>
      </c>
      <c r="C20" s="11" t="s">
        <v>6</v>
      </c>
      <c r="D20" s="11" t="s">
        <v>7</v>
      </c>
      <c r="E20" s="12">
        <f>703.9+2440.54+9284.23</f>
        <v>12428.67</v>
      </c>
      <c r="F20" s="12" t="s">
        <v>227</v>
      </c>
      <c r="G20" s="11" t="s">
        <v>37</v>
      </c>
    </row>
    <row r="21" spans="1:7" x14ac:dyDescent="0.2">
      <c r="A21" s="11">
        <v>2025</v>
      </c>
      <c r="B21" s="11">
        <v>3</v>
      </c>
      <c r="C21" s="11" t="s">
        <v>6</v>
      </c>
      <c r="D21" s="11" t="s">
        <v>7</v>
      </c>
      <c r="E21" s="12">
        <v>275</v>
      </c>
      <c r="F21" s="12" t="s">
        <v>255</v>
      </c>
      <c r="G21" s="11" t="s">
        <v>57</v>
      </c>
    </row>
    <row r="22" spans="1:7" x14ac:dyDescent="0.2">
      <c r="A22" s="11">
        <v>2025</v>
      </c>
      <c r="B22" s="11">
        <v>3</v>
      </c>
      <c r="C22" s="11" t="s">
        <v>6</v>
      </c>
      <c r="D22" s="11" t="s">
        <v>7</v>
      </c>
      <c r="E22" s="12">
        <f>1002+1002</f>
        <v>2004</v>
      </c>
      <c r="F22" s="12" t="s">
        <v>256</v>
      </c>
      <c r="G22" s="13">
        <v>98122040177</v>
      </c>
    </row>
    <row r="23" spans="1:7" x14ac:dyDescent="0.2">
      <c r="A23" s="11">
        <v>2025</v>
      </c>
      <c r="B23" s="11">
        <v>3</v>
      </c>
      <c r="C23" s="11" t="s">
        <v>6</v>
      </c>
      <c r="D23" s="11" t="s">
        <v>7</v>
      </c>
      <c r="E23" s="12">
        <v>4069</v>
      </c>
      <c r="F23" s="12" t="s">
        <v>323</v>
      </c>
      <c r="G23" s="11" t="s">
        <v>98</v>
      </c>
    </row>
    <row r="24" spans="1:7" x14ac:dyDescent="0.2">
      <c r="A24" s="11">
        <v>2025</v>
      </c>
      <c r="B24" s="11">
        <v>3</v>
      </c>
      <c r="C24" s="11" t="s">
        <v>6</v>
      </c>
      <c r="D24" s="11" t="s">
        <v>7</v>
      </c>
      <c r="E24" s="12">
        <v>2440</v>
      </c>
      <c r="F24" s="12" t="s">
        <v>282</v>
      </c>
      <c r="G24" s="13">
        <v>98193270174</v>
      </c>
    </row>
    <row r="25" spans="1:7" x14ac:dyDescent="0.2">
      <c r="A25" s="11">
        <v>2025</v>
      </c>
      <c r="B25" s="11">
        <v>3</v>
      </c>
      <c r="C25" s="11" t="s">
        <v>6</v>
      </c>
      <c r="D25" s="11" t="s">
        <v>7</v>
      </c>
      <c r="E25" s="12">
        <v>24</v>
      </c>
      <c r="F25" s="12" t="s">
        <v>275</v>
      </c>
      <c r="G25" s="11" t="s">
        <v>72</v>
      </c>
    </row>
    <row r="26" spans="1:7" x14ac:dyDescent="0.2">
      <c r="A26" s="11">
        <v>2025</v>
      </c>
      <c r="B26" s="11">
        <v>3</v>
      </c>
      <c r="C26" s="11" t="s">
        <v>6</v>
      </c>
      <c r="D26" s="11" t="s">
        <v>7</v>
      </c>
      <c r="E26" s="12">
        <v>454.54</v>
      </c>
      <c r="F26" s="12" t="s">
        <v>166</v>
      </c>
      <c r="G26" s="13" t="s">
        <v>338</v>
      </c>
    </row>
    <row r="27" spans="1:7" x14ac:dyDescent="0.2">
      <c r="A27" s="11">
        <v>2025</v>
      </c>
      <c r="B27" s="11">
        <v>3</v>
      </c>
      <c r="C27" s="11" t="s">
        <v>6</v>
      </c>
      <c r="D27" s="11" t="s">
        <v>7</v>
      </c>
      <c r="E27" s="12">
        <v>3012</v>
      </c>
      <c r="F27" s="12" t="s">
        <v>274</v>
      </c>
      <c r="G27" s="11" t="s">
        <v>71</v>
      </c>
    </row>
    <row r="28" spans="1:7" x14ac:dyDescent="0.2">
      <c r="A28" s="11">
        <v>2025</v>
      </c>
      <c r="B28" s="11">
        <v>3</v>
      </c>
      <c r="C28" s="11" t="s">
        <v>6</v>
      </c>
      <c r="D28" s="11" t="s">
        <v>7</v>
      </c>
      <c r="E28" s="12">
        <v>215</v>
      </c>
      <c r="F28" s="12" t="s">
        <v>246</v>
      </c>
      <c r="G28" s="11" t="s">
        <v>51</v>
      </c>
    </row>
    <row r="29" spans="1:7" x14ac:dyDescent="0.2">
      <c r="A29" s="11">
        <v>2025</v>
      </c>
      <c r="B29" s="11">
        <v>3</v>
      </c>
      <c r="C29" s="11" t="s">
        <v>6</v>
      </c>
      <c r="D29" s="11" t="s">
        <v>7</v>
      </c>
      <c r="E29" s="12">
        <f>98.89+120</f>
        <v>218.89</v>
      </c>
      <c r="F29" s="12" t="s">
        <v>151</v>
      </c>
      <c r="G29" s="11" t="s">
        <v>8</v>
      </c>
    </row>
    <row r="30" spans="1:7" x14ac:dyDescent="0.2">
      <c r="A30" s="11">
        <v>2025</v>
      </c>
      <c r="B30" s="11">
        <v>3</v>
      </c>
      <c r="C30" s="11" t="s">
        <v>6</v>
      </c>
      <c r="D30" s="11" t="s">
        <v>7</v>
      </c>
      <c r="E30" s="12">
        <v>4550</v>
      </c>
      <c r="F30" s="12" t="s">
        <v>160</v>
      </c>
      <c r="G30" s="13" t="s">
        <v>339</v>
      </c>
    </row>
    <row r="31" spans="1:7" x14ac:dyDescent="0.2">
      <c r="A31" s="11">
        <v>2025</v>
      </c>
      <c r="B31" s="11">
        <v>3</v>
      </c>
      <c r="C31" s="11" t="s">
        <v>6</v>
      </c>
      <c r="D31" s="11" t="s">
        <v>7</v>
      </c>
      <c r="E31" s="12">
        <v>100</v>
      </c>
      <c r="F31" s="12" t="s">
        <v>194</v>
      </c>
      <c r="G31" s="11" t="s">
        <v>20</v>
      </c>
    </row>
    <row r="32" spans="1:7" x14ac:dyDescent="0.2">
      <c r="A32" s="11">
        <v>2025</v>
      </c>
      <c r="B32" s="11">
        <v>3</v>
      </c>
      <c r="C32" s="11" t="s">
        <v>6</v>
      </c>
      <c r="D32" s="11" t="s">
        <v>7</v>
      </c>
      <c r="E32" s="12">
        <v>220</v>
      </c>
      <c r="F32" s="12" t="s">
        <v>204</v>
      </c>
      <c r="G32" s="11" t="s">
        <v>25</v>
      </c>
    </row>
    <row r="33" spans="1:7" x14ac:dyDescent="0.2">
      <c r="A33" s="11">
        <v>2025</v>
      </c>
      <c r="B33" s="11">
        <v>3</v>
      </c>
      <c r="C33" s="11" t="s">
        <v>6</v>
      </c>
      <c r="D33" s="11" t="s">
        <v>7</v>
      </c>
      <c r="E33" s="12">
        <v>1976.4</v>
      </c>
      <c r="F33" s="12" t="s">
        <v>266</v>
      </c>
      <c r="G33" s="11" t="s">
        <v>64</v>
      </c>
    </row>
    <row r="34" spans="1:7" x14ac:dyDescent="0.2">
      <c r="A34" s="11">
        <v>2025</v>
      </c>
      <c r="B34" s="11">
        <v>3</v>
      </c>
      <c r="C34" s="11" t="s">
        <v>6</v>
      </c>
      <c r="D34" s="11" t="s">
        <v>7</v>
      </c>
      <c r="E34" s="12">
        <v>1832.88</v>
      </c>
      <c r="F34" s="12" t="s">
        <v>236</v>
      </c>
      <c r="G34" s="11" t="s">
        <v>44</v>
      </c>
    </row>
    <row r="35" spans="1:7" x14ac:dyDescent="0.2">
      <c r="A35" s="11">
        <v>2025</v>
      </c>
      <c r="B35" s="11">
        <v>3</v>
      </c>
      <c r="C35" s="11" t="s">
        <v>6</v>
      </c>
      <c r="D35" s="11" t="s">
        <v>7</v>
      </c>
      <c r="E35" s="12">
        <v>1501.96</v>
      </c>
      <c r="F35" s="12" t="s">
        <v>264</v>
      </c>
      <c r="G35" s="11" t="s">
        <v>62</v>
      </c>
    </row>
    <row r="36" spans="1:7" x14ac:dyDescent="0.2">
      <c r="A36" s="11">
        <v>2025</v>
      </c>
      <c r="B36" s="11">
        <v>3</v>
      </c>
      <c r="C36" s="11" t="s">
        <v>6</v>
      </c>
      <c r="D36" s="11" t="s">
        <v>7</v>
      </c>
      <c r="E36" s="12">
        <v>741.71</v>
      </c>
      <c r="F36" s="12" t="s">
        <v>165</v>
      </c>
      <c r="G36" s="11" t="s">
        <v>14</v>
      </c>
    </row>
    <row r="37" spans="1:7" x14ac:dyDescent="0.2">
      <c r="A37" s="11">
        <v>2025</v>
      </c>
      <c r="B37" s="11">
        <v>3</v>
      </c>
      <c r="C37" s="11" t="s">
        <v>6</v>
      </c>
      <c r="D37" s="11" t="s">
        <v>7</v>
      </c>
      <c r="E37" s="12">
        <v>2395.86</v>
      </c>
      <c r="F37" s="12" t="s">
        <v>268</v>
      </c>
      <c r="G37" s="11" t="s">
        <v>65</v>
      </c>
    </row>
    <row r="38" spans="1:7" x14ac:dyDescent="0.2">
      <c r="A38" s="11">
        <v>2025</v>
      </c>
      <c r="B38" s="11">
        <v>3</v>
      </c>
      <c r="C38" s="11" t="s">
        <v>6</v>
      </c>
      <c r="D38" s="11" t="s">
        <v>7</v>
      </c>
      <c r="E38" s="12">
        <v>15296.2</v>
      </c>
      <c r="F38" s="12" t="s">
        <v>168</v>
      </c>
      <c r="G38" s="13" t="s">
        <v>340</v>
      </c>
    </row>
    <row r="39" spans="1:7" x14ac:dyDescent="0.2">
      <c r="A39" s="11">
        <v>2025</v>
      </c>
      <c r="B39" s="11">
        <v>3</v>
      </c>
      <c r="C39" s="11" t="s">
        <v>6</v>
      </c>
      <c r="D39" s="11" t="s">
        <v>7</v>
      </c>
      <c r="E39" s="12">
        <v>450</v>
      </c>
      <c r="F39" s="12" t="s">
        <v>292</v>
      </c>
      <c r="G39" s="11" t="s">
        <v>84</v>
      </c>
    </row>
    <row r="40" spans="1:7" x14ac:dyDescent="0.2">
      <c r="A40" s="11">
        <v>2025</v>
      </c>
      <c r="B40" s="11">
        <v>3</v>
      </c>
      <c r="C40" s="11" t="s">
        <v>6</v>
      </c>
      <c r="D40" s="11" t="s">
        <v>7</v>
      </c>
      <c r="E40" s="12">
        <v>200</v>
      </c>
      <c r="F40" s="12" t="s">
        <v>271</v>
      </c>
      <c r="G40" s="11" t="s">
        <v>68</v>
      </c>
    </row>
    <row r="41" spans="1:7" x14ac:dyDescent="0.2">
      <c r="A41" s="11">
        <v>2025</v>
      </c>
      <c r="B41" s="11">
        <v>3</v>
      </c>
      <c r="C41" s="11" t="s">
        <v>6</v>
      </c>
      <c r="D41" s="11" t="s">
        <v>7</v>
      </c>
      <c r="E41" s="12">
        <v>117182.14</v>
      </c>
      <c r="F41" s="12" t="s">
        <v>257</v>
      </c>
      <c r="G41" s="11" t="s">
        <v>58</v>
      </c>
    </row>
    <row r="42" spans="1:7" x14ac:dyDescent="0.2">
      <c r="A42" s="11">
        <v>2025</v>
      </c>
      <c r="B42" s="11">
        <v>3</v>
      </c>
      <c r="C42" s="11" t="s">
        <v>6</v>
      </c>
      <c r="D42" s="11" t="s">
        <v>7</v>
      </c>
      <c r="E42" s="12">
        <v>652.67999999999995</v>
      </c>
      <c r="F42" s="12" t="s">
        <v>253</v>
      </c>
      <c r="G42" s="11" t="s">
        <v>55</v>
      </c>
    </row>
    <row r="43" spans="1:7" x14ac:dyDescent="0.2">
      <c r="A43" s="11">
        <v>2025</v>
      </c>
      <c r="B43" s="11">
        <v>3</v>
      </c>
      <c r="C43" s="11" t="s">
        <v>6</v>
      </c>
      <c r="D43" s="11" t="s">
        <v>7</v>
      </c>
      <c r="E43" s="12">
        <v>4635</v>
      </c>
      <c r="F43" s="12" t="s">
        <v>162</v>
      </c>
      <c r="G43" s="11" t="s">
        <v>12</v>
      </c>
    </row>
    <row r="44" spans="1:7" x14ac:dyDescent="0.2">
      <c r="A44" s="11">
        <v>2025</v>
      </c>
      <c r="B44" s="11">
        <v>3</v>
      </c>
      <c r="C44" s="11" t="s">
        <v>6</v>
      </c>
      <c r="D44" s="11" t="s">
        <v>7</v>
      </c>
      <c r="E44" s="12">
        <v>1100</v>
      </c>
      <c r="F44" s="12" t="s">
        <v>252</v>
      </c>
      <c r="G44" s="11" t="s">
        <v>54</v>
      </c>
    </row>
    <row r="45" spans="1:7" x14ac:dyDescent="0.2">
      <c r="A45" s="11">
        <v>2025</v>
      </c>
      <c r="B45" s="11">
        <v>3</v>
      </c>
      <c r="C45" s="11" t="s">
        <v>6</v>
      </c>
      <c r="D45" s="11" t="s">
        <v>7</v>
      </c>
      <c r="E45" s="12">
        <v>4950</v>
      </c>
      <c r="F45" s="12" t="s">
        <v>214</v>
      </c>
      <c r="G45" s="11" t="s">
        <v>30</v>
      </c>
    </row>
    <row r="46" spans="1:7" x14ac:dyDescent="0.2">
      <c r="A46" s="11">
        <v>2025</v>
      </c>
      <c r="B46" s="11">
        <v>3</v>
      </c>
      <c r="C46" s="11" t="s">
        <v>6</v>
      </c>
      <c r="D46" s="11" t="s">
        <v>7</v>
      </c>
      <c r="E46" s="12">
        <v>434.51</v>
      </c>
      <c r="F46" s="12" t="s">
        <v>261</v>
      </c>
      <c r="G46" s="13">
        <v>98076720170</v>
      </c>
    </row>
    <row r="47" spans="1:7" x14ac:dyDescent="0.2">
      <c r="A47" s="11">
        <v>2025</v>
      </c>
      <c r="B47" s="11">
        <v>3</v>
      </c>
      <c r="C47" s="11" t="s">
        <v>6</v>
      </c>
      <c r="D47" s="11" t="s">
        <v>7</v>
      </c>
      <c r="E47" s="12">
        <v>23.52</v>
      </c>
      <c r="F47" s="12" t="s">
        <v>161</v>
      </c>
      <c r="G47" s="13" t="s">
        <v>341</v>
      </c>
    </row>
    <row r="48" spans="1:7" x14ac:dyDescent="0.2">
      <c r="A48" s="11">
        <v>2025</v>
      </c>
      <c r="B48" s="11">
        <v>3</v>
      </c>
      <c r="C48" s="11" t="s">
        <v>6</v>
      </c>
      <c r="D48" s="11" t="s">
        <v>7</v>
      </c>
      <c r="E48" s="12">
        <v>101379.82</v>
      </c>
      <c r="F48" s="12" t="s">
        <v>163</v>
      </c>
      <c r="G48" s="11" t="s">
        <v>13</v>
      </c>
    </row>
    <row r="49" spans="1:7" x14ac:dyDescent="0.2">
      <c r="A49" s="11">
        <v>2025</v>
      </c>
      <c r="B49" s="11">
        <v>3</v>
      </c>
      <c r="C49" s="11" t="s">
        <v>6</v>
      </c>
      <c r="D49" s="11" t="s">
        <v>7</v>
      </c>
      <c r="E49" s="12">
        <v>308980.47999999998</v>
      </c>
      <c r="F49" s="12" t="s">
        <v>251</v>
      </c>
      <c r="G49" s="11" t="s">
        <v>53</v>
      </c>
    </row>
    <row r="50" spans="1:7" x14ac:dyDescent="0.2">
      <c r="A50" s="11">
        <v>2025</v>
      </c>
      <c r="B50" s="11">
        <v>3</v>
      </c>
      <c r="C50" s="11" t="s">
        <v>6</v>
      </c>
      <c r="D50" s="11" t="s">
        <v>7</v>
      </c>
      <c r="E50" s="12">
        <v>11772.13</v>
      </c>
      <c r="F50" s="12" t="s">
        <v>198</v>
      </c>
      <c r="G50" s="11" t="s">
        <v>22</v>
      </c>
    </row>
    <row r="51" spans="1:7" x14ac:dyDescent="0.2">
      <c r="A51" s="11">
        <v>2025</v>
      </c>
      <c r="B51" s="11">
        <v>3</v>
      </c>
      <c r="C51" s="11" t="s">
        <v>6</v>
      </c>
      <c r="D51" s="11" t="s">
        <v>7</v>
      </c>
      <c r="E51" s="12">
        <v>14872.78</v>
      </c>
      <c r="F51" s="12" t="s">
        <v>284</v>
      </c>
      <c r="G51" s="11" t="s">
        <v>78</v>
      </c>
    </row>
    <row r="52" spans="1:7" x14ac:dyDescent="0.2">
      <c r="A52" s="11">
        <v>2025</v>
      </c>
      <c r="B52" s="11">
        <v>3</v>
      </c>
      <c r="C52" s="11" t="s">
        <v>6</v>
      </c>
      <c r="D52" s="11" t="s">
        <v>7</v>
      </c>
      <c r="E52" s="12">
        <v>7642.86</v>
      </c>
      <c r="F52" s="12" t="s">
        <v>262</v>
      </c>
      <c r="G52" s="11" t="s">
        <v>61</v>
      </c>
    </row>
    <row r="53" spans="1:7" x14ac:dyDescent="0.2">
      <c r="A53" s="11">
        <v>2025</v>
      </c>
      <c r="B53" s="11">
        <v>3</v>
      </c>
      <c r="C53" s="11" t="s">
        <v>6</v>
      </c>
      <c r="D53" s="11" t="s">
        <v>7</v>
      </c>
      <c r="E53" s="12">
        <v>4525</v>
      </c>
      <c r="F53" s="12" t="s">
        <v>280</v>
      </c>
      <c r="G53" s="11" t="s">
        <v>75</v>
      </c>
    </row>
    <row r="54" spans="1:7" x14ac:dyDescent="0.2">
      <c r="A54" s="11">
        <v>2025</v>
      </c>
      <c r="B54" s="11">
        <v>3</v>
      </c>
      <c r="C54" s="11" t="s">
        <v>6</v>
      </c>
      <c r="D54" s="11" t="s">
        <v>7</v>
      </c>
      <c r="E54" s="12">
        <v>2338.35</v>
      </c>
      <c r="F54" s="12" t="s">
        <v>273</v>
      </c>
      <c r="G54" s="11" t="s">
        <v>70</v>
      </c>
    </row>
    <row r="55" spans="1:7" x14ac:dyDescent="0.2">
      <c r="A55" s="11">
        <v>2025</v>
      </c>
      <c r="B55" s="11">
        <v>3</v>
      </c>
      <c r="C55" s="11" t="s">
        <v>6</v>
      </c>
      <c r="D55" s="11" t="s">
        <v>7</v>
      </c>
      <c r="E55" s="12">
        <v>55526.1</v>
      </c>
      <c r="F55" s="12" t="s">
        <v>249</v>
      </c>
      <c r="G55" s="11" t="s">
        <v>52</v>
      </c>
    </row>
    <row r="56" spans="1:7" x14ac:dyDescent="0.2">
      <c r="A56" s="11">
        <v>2025</v>
      </c>
      <c r="B56" s="11">
        <v>3</v>
      </c>
      <c r="C56" s="11" t="s">
        <v>6</v>
      </c>
      <c r="D56" s="11" t="s">
        <v>7</v>
      </c>
      <c r="E56" s="12">
        <f>697.27+465.43+394.36</f>
        <v>1557.06</v>
      </c>
      <c r="F56" s="12" t="s">
        <v>193</v>
      </c>
      <c r="G56" s="11" t="s">
        <v>19</v>
      </c>
    </row>
    <row r="57" spans="1:7" x14ac:dyDescent="0.2">
      <c r="A57" s="11">
        <v>2025</v>
      </c>
      <c r="B57" s="11">
        <v>3</v>
      </c>
      <c r="C57" s="11" t="s">
        <v>6</v>
      </c>
      <c r="D57" s="11" t="s">
        <v>7</v>
      </c>
      <c r="E57" s="12">
        <v>56.55</v>
      </c>
      <c r="F57" s="12" t="s">
        <v>309</v>
      </c>
      <c r="G57" s="13" t="s">
        <v>342</v>
      </c>
    </row>
    <row r="58" spans="1:7" x14ac:dyDescent="0.2">
      <c r="A58" s="11">
        <v>2025</v>
      </c>
      <c r="B58" s="11">
        <v>3</v>
      </c>
      <c r="C58" s="11" t="s">
        <v>6</v>
      </c>
      <c r="D58" s="11" t="s">
        <v>7</v>
      </c>
      <c r="E58" s="12">
        <f>120+144.63</f>
        <v>264.63</v>
      </c>
      <c r="F58" s="12" t="s">
        <v>212</v>
      </c>
      <c r="G58" s="11" t="s">
        <v>28</v>
      </c>
    </row>
    <row r="59" spans="1:7" x14ac:dyDescent="0.2">
      <c r="A59" s="11">
        <v>2025</v>
      </c>
      <c r="B59" s="11">
        <v>3</v>
      </c>
      <c r="C59" s="11" t="s">
        <v>6</v>
      </c>
      <c r="D59" s="11" t="s">
        <v>7</v>
      </c>
      <c r="E59" s="12">
        <v>5037</v>
      </c>
      <c r="F59" s="12" t="s">
        <v>200</v>
      </c>
      <c r="G59" s="11" t="s">
        <v>23</v>
      </c>
    </row>
    <row r="60" spans="1:7" x14ac:dyDescent="0.2">
      <c r="A60" s="11">
        <v>2025</v>
      </c>
      <c r="B60" s="11">
        <v>3</v>
      </c>
      <c r="C60" s="11" t="s">
        <v>6</v>
      </c>
      <c r="D60" s="11" t="s">
        <v>7</v>
      </c>
      <c r="E60" s="12">
        <v>11704.73</v>
      </c>
      <c r="F60" s="12" t="s">
        <v>208</v>
      </c>
      <c r="G60" s="13" t="s">
        <v>343</v>
      </c>
    </row>
    <row r="61" spans="1:7" x14ac:dyDescent="0.2">
      <c r="A61" s="11">
        <v>2025</v>
      </c>
      <c r="B61" s="11">
        <v>3</v>
      </c>
      <c r="C61" s="11" t="s">
        <v>6</v>
      </c>
      <c r="D61" s="11" t="s">
        <v>7</v>
      </c>
      <c r="E61" s="12">
        <v>606.38</v>
      </c>
      <c r="F61" s="12" t="s">
        <v>174</v>
      </c>
      <c r="G61" s="13" t="s">
        <v>344</v>
      </c>
    </row>
    <row r="62" spans="1:7" x14ac:dyDescent="0.2">
      <c r="A62" s="11">
        <v>2025</v>
      </c>
      <c r="B62" s="11">
        <v>3</v>
      </c>
      <c r="C62" s="11" t="s">
        <v>6</v>
      </c>
      <c r="D62" s="11" t="s">
        <v>7</v>
      </c>
      <c r="E62" s="12">
        <v>122.5</v>
      </c>
      <c r="F62" s="12" t="s">
        <v>259</v>
      </c>
      <c r="G62" s="11" t="s">
        <v>60</v>
      </c>
    </row>
    <row r="63" spans="1:7" x14ac:dyDescent="0.2">
      <c r="A63" s="11">
        <v>2025</v>
      </c>
      <c r="B63" s="11">
        <v>3</v>
      </c>
      <c r="C63" s="11" t="s">
        <v>6</v>
      </c>
      <c r="D63" s="11" t="s">
        <v>7</v>
      </c>
      <c r="E63" s="12">
        <f>550*3</f>
        <v>1650</v>
      </c>
      <c r="F63" s="12" t="s">
        <v>302</v>
      </c>
      <c r="G63" s="11" t="s">
        <v>91</v>
      </c>
    </row>
    <row r="64" spans="1:7" x14ac:dyDescent="0.2">
      <c r="A64" s="11">
        <v>2025</v>
      </c>
      <c r="B64" s="11">
        <v>3</v>
      </c>
      <c r="C64" s="11" t="s">
        <v>6</v>
      </c>
      <c r="D64" s="11" t="s">
        <v>7</v>
      </c>
      <c r="E64" s="12">
        <v>13866.53</v>
      </c>
      <c r="F64" s="12" t="s">
        <v>179</v>
      </c>
      <c r="G64" s="13">
        <v>91018750355</v>
      </c>
    </row>
    <row r="65" spans="1:7" x14ac:dyDescent="0.2">
      <c r="A65" s="11">
        <v>2025</v>
      </c>
      <c r="B65" s="11">
        <v>3</v>
      </c>
      <c r="C65" s="11" t="s">
        <v>6</v>
      </c>
      <c r="D65" s="11" t="s">
        <v>7</v>
      </c>
      <c r="E65" s="12">
        <v>1820.95</v>
      </c>
      <c r="F65" s="12" t="s">
        <v>303</v>
      </c>
      <c r="G65" s="11" t="s">
        <v>92</v>
      </c>
    </row>
    <row r="66" spans="1:7" x14ac:dyDescent="0.2">
      <c r="A66" s="11">
        <v>2025</v>
      </c>
      <c r="B66" s="11">
        <v>3</v>
      </c>
      <c r="C66" s="11" t="s">
        <v>6</v>
      </c>
      <c r="D66" s="11" t="s">
        <v>7</v>
      </c>
      <c r="E66" s="12">
        <v>794.78</v>
      </c>
      <c r="F66" s="12" t="s">
        <v>305</v>
      </c>
      <c r="G66" s="11" t="s">
        <v>93</v>
      </c>
    </row>
    <row r="67" spans="1:7" x14ac:dyDescent="0.2">
      <c r="A67" s="11">
        <v>2025</v>
      </c>
      <c r="B67" s="11">
        <v>3</v>
      </c>
      <c r="C67" s="11" t="s">
        <v>6</v>
      </c>
      <c r="D67" s="11" t="s">
        <v>7</v>
      </c>
      <c r="E67" s="12">
        <f>271+292.55</f>
        <v>563.54999999999995</v>
      </c>
      <c r="F67" s="12" t="s">
        <v>173</v>
      </c>
      <c r="G67" s="13" t="s">
        <v>345</v>
      </c>
    </row>
    <row r="68" spans="1:7" x14ac:dyDescent="0.2">
      <c r="A68" s="11">
        <v>2025</v>
      </c>
      <c r="B68" s="11">
        <v>3</v>
      </c>
      <c r="C68" s="11" t="s">
        <v>6</v>
      </c>
      <c r="D68" s="11" t="s">
        <v>7</v>
      </c>
      <c r="E68" s="12">
        <v>2693.99</v>
      </c>
      <c r="F68" s="12" t="s">
        <v>232</v>
      </c>
      <c r="G68" s="11" t="s">
        <v>41</v>
      </c>
    </row>
    <row r="69" spans="1:7" x14ac:dyDescent="0.2">
      <c r="A69" s="11">
        <v>2025</v>
      </c>
      <c r="B69" s="11">
        <v>3</v>
      </c>
      <c r="C69" s="11" t="s">
        <v>6</v>
      </c>
      <c r="D69" s="11" t="s">
        <v>7</v>
      </c>
      <c r="E69" s="12">
        <v>3500</v>
      </c>
      <c r="F69" s="12" t="s">
        <v>263</v>
      </c>
      <c r="G69" s="13">
        <v>98012300178</v>
      </c>
    </row>
    <row r="70" spans="1:7" x14ac:dyDescent="0.2">
      <c r="A70" s="11">
        <v>2025</v>
      </c>
      <c r="B70" s="11">
        <v>3</v>
      </c>
      <c r="C70" s="11" t="s">
        <v>6</v>
      </c>
      <c r="D70" s="11" t="s">
        <v>7</v>
      </c>
      <c r="E70" s="12">
        <v>690</v>
      </c>
      <c r="F70" s="12" t="s">
        <v>199</v>
      </c>
      <c r="G70" s="13">
        <v>83002510176</v>
      </c>
    </row>
    <row r="71" spans="1:7" x14ac:dyDescent="0.2">
      <c r="A71" s="11">
        <v>2025</v>
      </c>
      <c r="B71" s="11">
        <v>3</v>
      </c>
      <c r="C71" s="11" t="s">
        <v>6</v>
      </c>
      <c r="D71" s="11" t="s">
        <v>7</v>
      </c>
      <c r="E71" s="12">
        <v>824</v>
      </c>
      <c r="F71" s="12" t="s">
        <v>176</v>
      </c>
      <c r="G71" s="13">
        <v>83000650172</v>
      </c>
    </row>
    <row r="72" spans="1:7" x14ac:dyDescent="0.2">
      <c r="A72" s="11">
        <v>2025</v>
      </c>
      <c r="B72" s="11">
        <v>3</v>
      </c>
      <c r="C72" s="11" t="s">
        <v>6</v>
      </c>
      <c r="D72" s="11" t="s">
        <v>7</v>
      </c>
      <c r="E72" s="12">
        <v>13194</v>
      </c>
      <c r="F72" s="12" t="s">
        <v>192</v>
      </c>
      <c r="G72" s="11" t="s">
        <v>18</v>
      </c>
    </row>
    <row r="73" spans="1:7" x14ac:dyDescent="0.2">
      <c r="A73" s="11">
        <v>2025</v>
      </c>
      <c r="B73" s="11">
        <v>3</v>
      </c>
      <c r="C73" s="11" t="s">
        <v>6</v>
      </c>
      <c r="D73" s="11" t="s">
        <v>7</v>
      </c>
      <c r="E73" s="12">
        <v>3306</v>
      </c>
      <c r="F73" s="12" t="s">
        <v>209</v>
      </c>
      <c r="G73" s="13">
        <v>81002570133</v>
      </c>
    </row>
    <row r="74" spans="1:7" x14ac:dyDescent="0.2">
      <c r="A74" s="11">
        <v>2025</v>
      </c>
      <c r="B74" s="11">
        <v>3</v>
      </c>
      <c r="C74" s="11" t="s">
        <v>6</v>
      </c>
      <c r="D74" s="11" t="s">
        <v>7</v>
      </c>
      <c r="E74" s="12">
        <v>1860</v>
      </c>
      <c r="F74" s="12" t="s">
        <v>210</v>
      </c>
      <c r="G74" s="13">
        <v>80014450177</v>
      </c>
    </row>
    <row r="75" spans="1:7" x14ac:dyDescent="0.2">
      <c r="A75" s="11">
        <v>2025</v>
      </c>
      <c r="B75" s="11">
        <v>3</v>
      </c>
      <c r="C75" s="11" t="s">
        <v>6</v>
      </c>
      <c r="D75" s="11" t="s">
        <v>7</v>
      </c>
      <c r="E75" s="12">
        <v>1261.4100000000001</v>
      </c>
      <c r="F75" s="12" t="s">
        <v>234</v>
      </c>
      <c r="G75" s="11" t="s">
        <v>42</v>
      </c>
    </row>
    <row r="76" spans="1:7" x14ac:dyDescent="0.2">
      <c r="A76" s="11">
        <v>2025</v>
      </c>
      <c r="B76" s="11">
        <v>3</v>
      </c>
      <c r="C76" s="11" t="s">
        <v>6</v>
      </c>
      <c r="D76" s="11" t="s">
        <v>7</v>
      </c>
      <c r="E76" s="12">
        <v>4122.1099999999997</v>
      </c>
      <c r="F76" s="12" t="s">
        <v>158</v>
      </c>
      <c r="G76" s="13" t="s">
        <v>346</v>
      </c>
    </row>
    <row r="77" spans="1:7" x14ac:dyDescent="0.2">
      <c r="A77" s="11">
        <v>2025</v>
      </c>
      <c r="B77" s="11">
        <v>3</v>
      </c>
      <c r="C77" s="11" t="s">
        <v>6</v>
      </c>
      <c r="D77" s="11" t="s">
        <v>7</v>
      </c>
      <c r="E77" s="12">
        <v>2736.08</v>
      </c>
      <c r="F77" s="12" t="s">
        <v>291</v>
      </c>
      <c r="G77" s="11" t="s">
        <v>83</v>
      </c>
    </row>
    <row r="78" spans="1:7" x14ac:dyDescent="0.2">
      <c r="A78" s="11">
        <v>2025</v>
      </c>
      <c r="B78" s="11">
        <v>3</v>
      </c>
      <c r="C78" s="11" t="s">
        <v>6</v>
      </c>
      <c r="D78" s="11" t="s">
        <v>7</v>
      </c>
      <c r="E78" s="12">
        <v>3158.17</v>
      </c>
      <c r="F78" s="12" t="s">
        <v>155</v>
      </c>
      <c r="G78" s="11" t="s">
        <v>9</v>
      </c>
    </row>
    <row r="79" spans="1:7" x14ac:dyDescent="0.2">
      <c r="A79" s="11">
        <v>2025</v>
      </c>
      <c r="B79" s="11">
        <v>3</v>
      </c>
      <c r="C79" s="11" t="s">
        <v>6</v>
      </c>
      <c r="D79" s="11" t="s">
        <v>7</v>
      </c>
      <c r="E79" s="12">
        <v>4435.1400000000003</v>
      </c>
      <c r="F79" s="12" t="s">
        <v>285</v>
      </c>
      <c r="G79" s="11" t="s">
        <v>79</v>
      </c>
    </row>
    <row r="80" spans="1:7" x14ac:dyDescent="0.2">
      <c r="A80" s="11">
        <v>2025</v>
      </c>
      <c r="B80" s="11">
        <v>3</v>
      </c>
      <c r="C80" s="11" t="s">
        <v>6</v>
      </c>
      <c r="D80" s="11" t="s">
        <v>7</v>
      </c>
      <c r="E80" s="12">
        <v>8410.4500000000007</v>
      </c>
      <c r="F80" s="12" t="s">
        <v>278</v>
      </c>
      <c r="G80" s="13" t="s">
        <v>347</v>
      </c>
    </row>
    <row r="81" spans="1:7" x14ac:dyDescent="0.2">
      <c r="A81" s="11">
        <v>2025</v>
      </c>
      <c r="B81" s="11">
        <v>3</v>
      </c>
      <c r="C81" s="11" t="s">
        <v>6</v>
      </c>
      <c r="D81" s="11" t="s">
        <v>7</v>
      </c>
      <c r="E81" s="12">
        <v>36295.839999999997</v>
      </c>
      <c r="F81" s="12" t="s">
        <v>277</v>
      </c>
      <c r="G81" s="13" t="s">
        <v>348</v>
      </c>
    </row>
    <row r="82" spans="1:7" x14ac:dyDescent="0.2">
      <c r="A82" s="11">
        <v>2025</v>
      </c>
      <c r="B82" s="11">
        <v>3</v>
      </c>
      <c r="C82" s="11" t="s">
        <v>6</v>
      </c>
      <c r="D82" s="11" t="s">
        <v>7</v>
      </c>
      <c r="E82" s="12">
        <v>6719</v>
      </c>
      <c r="F82" s="12" t="s">
        <v>270</v>
      </c>
      <c r="G82" s="11" t="s">
        <v>67</v>
      </c>
    </row>
    <row r="83" spans="1:7" x14ac:dyDescent="0.2">
      <c r="A83" s="11">
        <v>2025</v>
      </c>
      <c r="B83" s="11">
        <v>3</v>
      </c>
      <c r="C83" s="11" t="s">
        <v>6</v>
      </c>
      <c r="D83" s="11" t="s">
        <v>7</v>
      </c>
      <c r="E83" s="12">
        <v>3248.59</v>
      </c>
      <c r="F83" s="12" t="s">
        <v>172</v>
      </c>
      <c r="G83" s="13" t="s">
        <v>349</v>
      </c>
    </row>
    <row r="84" spans="1:7" x14ac:dyDescent="0.2">
      <c r="A84" s="11">
        <v>2025</v>
      </c>
      <c r="B84" s="11">
        <v>3</v>
      </c>
      <c r="C84" s="11" t="s">
        <v>6</v>
      </c>
      <c r="D84" s="11" t="s">
        <v>7</v>
      </c>
      <c r="E84" s="12">
        <v>1722.9</v>
      </c>
      <c r="F84" s="12" t="s">
        <v>203</v>
      </c>
      <c r="G84" s="11" t="s">
        <v>24</v>
      </c>
    </row>
    <row r="85" spans="1:7" x14ac:dyDescent="0.2">
      <c r="A85" s="11">
        <v>2025</v>
      </c>
      <c r="B85" s="11">
        <v>3</v>
      </c>
      <c r="C85" s="11" t="s">
        <v>6</v>
      </c>
      <c r="D85" s="11" t="s">
        <v>7</v>
      </c>
      <c r="E85" s="12">
        <v>400</v>
      </c>
      <c r="F85" s="12" t="s">
        <v>301</v>
      </c>
      <c r="G85" s="11" t="s">
        <v>90</v>
      </c>
    </row>
    <row r="86" spans="1:7" x14ac:dyDescent="0.2">
      <c r="A86" s="11">
        <v>2025</v>
      </c>
      <c r="B86" s="11">
        <v>3</v>
      </c>
      <c r="C86" s="11" t="s">
        <v>6</v>
      </c>
      <c r="D86" s="11" t="s">
        <v>7</v>
      </c>
      <c r="E86" s="12">
        <v>250.02</v>
      </c>
      <c r="F86" s="12" t="s">
        <v>231</v>
      </c>
      <c r="G86" s="11" t="s">
        <v>40</v>
      </c>
    </row>
    <row r="87" spans="1:7" x14ac:dyDescent="0.2">
      <c r="A87" s="11">
        <v>2025</v>
      </c>
      <c r="B87" s="11">
        <v>3</v>
      </c>
      <c r="C87" s="11" t="s">
        <v>6</v>
      </c>
      <c r="D87" s="11" t="s">
        <v>7</v>
      </c>
      <c r="E87" s="12">
        <v>1209.33</v>
      </c>
      <c r="F87" s="12" t="s">
        <v>310</v>
      </c>
      <c r="G87" s="11" t="s">
        <v>96</v>
      </c>
    </row>
    <row r="88" spans="1:7" x14ac:dyDescent="0.2">
      <c r="A88" s="11">
        <v>2025</v>
      </c>
      <c r="B88" s="11">
        <v>3</v>
      </c>
      <c r="C88" s="11" t="s">
        <v>6</v>
      </c>
      <c r="D88" s="11" t="s">
        <v>7</v>
      </c>
      <c r="E88" s="12">
        <v>3451</v>
      </c>
      <c r="F88" s="12" t="s">
        <v>219</v>
      </c>
      <c r="G88" s="13">
        <v>11717020157</v>
      </c>
    </row>
    <row r="89" spans="1:7" x14ac:dyDescent="0.2">
      <c r="A89" s="11">
        <v>2025</v>
      </c>
      <c r="B89" s="11">
        <v>3</v>
      </c>
      <c r="C89" s="11" t="s">
        <v>6</v>
      </c>
      <c r="D89" s="11" t="s">
        <v>7</v>
      </c>
      <c r="E89" s="12">
        <v>1509</v>
      </c>
      <c r="F89" s="12" t="s">
        <v>178</v>
      </c>
      <c r="G89" s="13">
        <v>88002090178</v>
      </c>
    </row>
    <row r="90" spans="1:7" x14ac:dyDescent="0.2">
      <c r="A90" s="11">
        <v>2025</v>
      </c>
      <c r="B90" s="11">
        <v>3</v>
      </c>
      <c r="C90" s="11" t="s">
        <v>6</v>
      </c>
      <c r="D90" s="11" t="s">
        <v>7</v>
      </c>
      <c r="E90" s="12">
        <v>1863</v>
      </c>
      <c r="F90" s="12" t="s">
        <v>187</v>
      </c>
      <c r="G90" s="13" t="s">
        <v>350</v>
      </c>
    </row>
    <row r="91" spans="1:7" x14ac:dyDescent="0.2">
      <c r="A91" s="11">
        <v>2025</v>
      </c>
      <c r="B91" s="11">
        <v>3</v>
      </c>
      <c r="C91" s="11" t="s">
        <v>6</v>
      </c>
      <c r="D91" s="11" t="s">
        <v>7</v>
      </c>
      <c r="E91" s="12">
        <v>6164</v>
      </c>
      <c r="F91" s="12" t="s">
        <v>156</v>
      </c>
      <c r="G91" s="13">
        <v>80004030195</v>
      </c>
    </row>
    <row r="92" spans="1:7" x14ac:dyDescent="0.2">
      <c r="A92" s="11">
        <v>2025</v>
      </c>
      <c r="B92" s="11">
        <v>3</v>
      </c>
      <c r="C92" s="11" t="s">
        <v>6</v>
      </c>
      <c r="D92" s="11" t="s">
        <v>7</v>
      </c>
      <c r="E92" s="12">
        <v>30652.1</v>
      </c>
      <c r="F92" s="12" t="s">
        <v>159</v>
      </c>
      <c r="G92" s="11" t="s">
        <v>11</v>
      </c>
    </row>
    <row r="93" spans="1:7" x14ac:dyDescent="0.2">
      <c r="A93" s="11">
        <v>2025</v>
      </c>
      <c r="B93" s="11">
        <v>3</v>
      </c>
      <c r="C93" s="11" t="s">
        <v>6</v>
      </c>
      <c r="D93" s="11" t="s">
        <v>7</v>
      </c>
      <c r="E93" s="12">
        <v>1357.92</v>
      </c>
      <c r="F93" s="12" t="s">
        <v>307</v>
      </c>
      <c r="G93" s="13" t="s">
        <v>351</v>
      </c>
    </row>
    <row r="94" spans="1:7" x14ac:dyDescent="0.2">
      <c r="A94" s="11">
        <v>2025</v>
      </c>
      <c r="B94" s="11">
        <v>3</v>
      </c>
      <c r="C94" s="11" t="s">
        <v>6</v>
      </c>
      <c r="D94" s="11" t="s">
        <v>7</v>
      </c>
      <c r="E94" s="12">
        <v>1908</v>
      </c>
      <c r="F94" s="12" t="s">
        <v>188</v>
      </c>
      <c r="G94" s="11" t="s">
        <v>17</v>
      </c>
    </row>
    <row r="95" spans="1:7" x14ac:dyDescent="0.2">
      <c r="A95" s="11">
        <v>2025</v>
      </c>
      <c r="B95" s="11">
        <v>3</v>
      </c>
      <c r="C95" s="11" t="s">
        <v>6</v>
      </c>
      <c r="D95" s="11" t="s">
        <v>7</v>
      </c>
      <c r="E95" s="12">
        <v>5363.59</v>
      </c>
      <c r="F95" s="12" t="s">
        <v>241</v>
      </c>
      <c r="G95" s="11" t="s">
        <v>48</v>
      </c>
    </row>
    <row r="96" spans="1:7" x14ac:dyDescent="0.2">
      <c r="A96" s="11">
        <v>2025</v>
      </c>
      <c r="B96" s="11">
        <v>3</v>
      </c>
      <c r="C96" s="11" t="s">
        <v>6</v>
      </c>
      <c r="D96" s="11" t="s">
        <v>7</v>
      </c>
      <c r="E96" s="12">
        <v>8988.57</v>
      </c>
      <c r="F96" s="12" t="s">
        <v>171</v>
      </c>
      <c r="G96" s="13" t="s">
        <v>352</v>
      </c>
    </row>
    <row r="97" spans="1:7" x14ac:dyDescent="0.2">
      <c r="A97" s="11">
        <v>2025</v>
      </c>
      <c r="B97" s="11">
        <v>3</v>
      </c>
      <c r="C97" s="11" t="s">
        <v>6</v>
      </c>
      <c r="D97" s="11" t="s">
        <v>7</v>
      </c>
      <c r="E97" s="12">
        <v>2151.25</v>
      </c>
      <c r="F97" s="12" t="s">
        <v>216</v>
      </c>
      <c r="G97" s="11" t="s">
        <v>31</v>
      </c>
    </row>
    <row r="98" spans="1:7" x14ac:dyDescent="0.2">
      <c r="A98" s="11">
        <v>2025</v>
      </c>
      <c r="B98" s="11">
        <v>3</v>
      </c>
      <c r="C98" s="11" t="s">
        <v>6</v>
      </c>
      <c r="D98" s="11" t="s">
        <v>7</v>
      </c>
      <c r="E98" s="12">
        <v>245</v>
      </c>
      <c r="F98" s="12" t="s">
        <v>299</v>
      </c>
      <c r="G98" s="11" t="s">
        <v>89</v>
      </c>
    </row>
    <row r="99" spans="1:7" x14ac:dyDescent="0.2">
      <c r="A99" s="11">
        <v>2025</v>
      </c>
      <c r="B99" s="11">
        <v>3</v>
      </c>
      <c r="C99" s="11" t="s">
        <v>6</v>
      </c>
      <c r="D99" s="11" t="s">
        <v>7</v>
      </c>
      <c r="E99" s="12">
        <v>17365.62</v>
      </c>
      <c r="F99" s="12" t="s">
        <v>170</v>
      </c>
      <c r="G99" s="13" t="s">
        <v>353</v>
      </c>
    </row>
    <row r="100" spans="1:7" x14ac:dyDescent="0.2">
      <c r="A100" s="11">
        <v>2025</v>
      </c>
      <c r="B100" s="11">
        <v>3</v>
      </c>
      <c r="C100" s="11" t="s">
        <v>6</v>
      </c>
      <c r="D100" s="11" t="s">
        <v>7</v>
      </c>
      <c r="E100" s="12">
        <v>400</v>
      </c>
      <c r="F100" s="12" t="s">
        <v>237</v>
      </c>
      <c r="G100" s="11" t="s">
        <v>45</v>
      </c>
    </row>
    <row r="101" spans="1:7" x14ac:dyDescent="0.2">
      <c r="A101" s="11">
        <v>2025</v>
      </c>
      <c r="B101" s="11">
        <v>3</v>
      </c>
      <c r="C101" s="11" t="s">
        <v>6</v>
      </c>
      <c r="D101" s="11" t="s">
        <v>7</v>
      </c>
      <c r="E101" s="12">
        <v>1252.1099999999999</v>
      </c>
      <c r="F101" s="12" t="s">
        <v>276</v>
      </c>
      <c r="G101" s="11" t="s">
        <v>73</v>
      </c>
    </row>
    <row r="102" spans="1:7" x14ac:dyDescent="0.2">
      <c r="A102" s="11">
        <v>2025</v>
      </c>
      <c r="B102" s="11">
        <v>3</v>
      </c>
      <c r="C102" s="11" t="s">
        <v>6</v>
      </c>
      <c r="D102" s="11" t="s">
        <v>7</v>
      </c>
      <c r="E102" s="12">
        <v>1120.95</v>
      </c>
      <c r="F102" s="12" t="s">
        <v>245</v>
      </c>
      <c r="G102" s="11" t="s">
        <v>50</v>
      </c>
    </row>
    <row r="103" spans="1:7" x14ac:dyDescent="0.2">
      <c r="A103" s="11">
        <v>2025</v>
      </c>
      <c r="B103" s="11">
        <v>3</v>
      </c>
      <c r="C103" s="11" t="s">
        <v>6</v>
      </c>
      <c r="D103" s="11" t="s">
        <v>7</v>
      </c>
      <c r="E103" s="12">
        <v>35002.199999999997</v>
      </c>
      <c r="F103" s="12" t="s">
        <v>224</v>
      </c>
      <c r="G103" s="13" t="s">
        <v>354</v>
      </c>
    </row>
    <row r="104" spans="1:7" x14ac:dyDescent="0.2">
      <c r="A104" s="11">
        <v>2025</v>
      </c>
      <c r="B104" s="11">
        <v>3</v>
      </c>
      <c r="C104" s="11" t="s">
        <v>6</v>
      </c>
      <c r="D104" s="11" t="s">
        <v>7</v>
      </c>
      <c r="E104" s="12">
        <v>297.5</v>
      </c>
      <c r="F104" s="12" t="s">
        <v>235</v>
      </c>
      <c r="G104" s="11" t="s">
        <v>43</v>
      </c>
    </row>
    <row r="105" spans="1:7" x14ac:dyDescent="0.2">
      <c r="A105" s="11">
        <v>2025</v>
      </c>
      <c r="B105" s="11">
        <v>3</v>
      </c>
      <c r="C105" s="11" t="s">
        <v>6</v>
      </c>
      <c r="D105" s="11" t="s">
        <v>7</v>
      </c>
      <c r="E105" s="12">
        <f>1394.06+120.94</f>
        <v>1515</v>
      </c>
      <c r="F105" s="12" t="s">
        <v>281</v>
      </c>
      <c r="G105" s="11" t="s">
        <v>76</v>
      </c>
    </row>
    <row r="106" spans="1:7" x14ac:dyDescent="0.2">
      <c r="A106" s="11">
        <v>2025</v>
      </c>
      <c r="B106" s="11">
        <v>3</v>
      </c>
      <c r="C106" s="11" t="s">
        <v>6</v>
      </c>
      <c r="D106" s="11" t="s">
        <v>7</v>
      </c>
      <c r="E106" s="12">
        <v>240</v>
      </c>
      <c r="F106" s="12" t="s">
        <v>297</v>
      </c>
      <c r="G106" s="11" t="s">
        <v>87</v>
      </c>
    </row>
    <row r="107" spans="1:7" x14ac:dyDescent="0.2">
      <c r="A107" s="11">
        <v>2025</v>
      </c>
      <c r="B107" s="11">
        <v>3</v>
      </c>
      <c r="C107" s="11" t="s">
        <v>6</v>
      </c>
      <c r="D107" s="11" t="s">
        <v>7</v>
      </c>
      <c r="E107" s="12">
        <v>66.72</v>
      </c>
      <c r="F107" s="12" t="s">
        <v>289</v>
      </c>
      <c r="G107" s="11" t="s">
        <v>81</v>
      </c>
    </row>
    <row r="108" spans="1:7" x14ac:dyDescent="0.2">
      <c r="A108" s="11">
        <v>2025</v>
      </c>
      <c r="B108" s="11">
        <v>3</v>
      </c>
      <c r="C108" s="11" t="s">
        <v>6</v>
      </c>
      <c r="D108" s="11" t="s">
        <v>7</v>
      </c>
      <c r="E108" s="12">
        <v>548.4</v>
      </c>
      <c r="F108" s="12" t="s">
        <v>294</v>
      </c>
      <c r="G108" s="11" t="s">
        <v>85</v>
      </c>
    </row>
    <row r="109" spans="1:7" x14ac:dyDescent="0.2">
      <c r="A109" s="11">
        <v>2025</v>
      </c>
      <c r="B109" s="11">
        <v>3</v>
      </c>
      <c r="C109" s="11" t="s">
        <v>6</v>
      </c>
      <c r="D109" s="11" t="s">
        <v>7</v>
      </c>
      <c r="E109" s="12">
        <v>146</v>
      </c>
      <c r="F109" s="12" t="s">
        <v>202</v>
      </c>
      <c r="G109" s="13" t="s">
        <v>355</v>
      </c>
    </row>
    <row r="110" spans="1:7" x14ac:dyDescent="0.2">
      <c r="A110" s="11">
        <v>2025</v>
      </c>
      <c r="B110" s="11">
        <v>3</v>
      </c>
      <c r="C110" s="11" t="s">
        <v>6</v>
      </c>
      <c r="D110" s="11" t="s">
        <v>7</v>
      </c>
      <c r="E110" s="12">
        <v>773.99</v>
      </c>
      <c r="F110" s="12" t="s">
        <v>197</v>
      </c>
      <c r="G110" s="11" t="s">
        <v>21</v>
      </c>
    </row>
    <row r="111" spans="1:7" x14ac:dyDescent="0.2">
      <c r="A111" s="11">
        <v>2025</v>
      </c>
      <c r="B111" s="11">
        <v>3</v>
      </c>
      <c r="C111" s="11" t="s">
        <v>6</v>
      </c>
      <c r="D111" s="11" t="s">
        <v>7</v>
      </c>
      <c r="E111" s="12">
        <v>97609.02</v>
      </c>
      <c r="F111" s="12" t="s">
        <v>206</v>
      </c>
      <c r="G111" s="13" t="s">
        <v>356</v>
      </c>
    </row>
    <row r="112" spans="1:7" x14ac:dyDescent="0.2">
      <c r="A112" s="11">
        <v>2025</v>
      </c>
      <c r="B112" s="11">
        <v>3</v>
      </c>
      <c r="C112" s="11" t="s">
        <v>6</v>
      </c>
      <c r="D112" s="11" t="s">
        <v>7</v>
      </c>
      <c r="E112" s="12">
        <v>1542.63</v>
      </c>
      <c r="F112" s="12" t="s">
        <v>196</v>
      </c>
      <c r="G112" s="13" t="s">
        <v>357</v>
      </c>
    </row>
    <row r="113" spans="1:7" x14ac:dyDescent="0.2">
      <c r="A113" s="11">
        <v>2025</v>
      </c>
      <c r="B113" s="11">
        <v>3</v>
      </c>
      <c r="C113" s="11" t="s">
        <v>6</v>
      </c>
      <c r="D113" s="11" t="s">
        <v>7</v>
      </c>
      <c r="E113" s="12">
        <v>6198.57</v>
      </c>
      <c r="F113" s="12" t="s">
        <v>272</v>
      </c>
      <c r="G113" s="11" t="s">
        <v>69</v>
      </c>
    </row>
    <row r="114" spans="1:7" x14ac:dyDescent="0.2">
      <c r="A114" s="11">
        <v>2025</v>
      </c>
      <c r="B114" s="11">
        <v>3</v>
      </c>
      <c r="C114" s="11" t="s">
        <v>6</v>
      </c>
      <c r="D114" s="11" t="s">
        <v>7</v>
      </c>
      <c r="E114" s="12">
        <f>55.9+533.73</f>
        <v>589.63</v>
      </c>
      <c r="F114" s="12" t="s">
        <v>308</v>
      </c>
      <c r="G114" s="11" t="s">
        <v>95</v>
      </c>
    </row>
    <row r="115" spans="1:7" x14ac:dyDescent="0.2">
      <c r="A115" s="11">
        <v>2025</v>
      </c>
      <c r="B115" s="11">
        <v>3</v>
      </c>
      <c r="C115" s="11" t="s">
        <v>6</v>
      </c>
      <c r="D115" s="11" t="s">
        <v>7</v>
      </c>
      <c r="E115" s="12">
        <f>14347.9+4160</f>
        <v>18507.900000000001</v>
      </c>
      <c r="F115" s="12" t="s">
        <v>288</v>
      </c>
      <c r="G115" s="11" t="s">
        <v>80</v>
      </c>
    </row>
    <row r="116" spans="1:7" x14ac:dyDescent="0.2">
      <c r="A116" s="11">
        <v>2025</v>
      </c>
      <c r="B116" s="11">
        <v>3</v>
      </c>
      <c r="C116" s="11" t="s">
        <v>6</v>
      </c>
      <c r="D116" s="11" t="s">
        <v>7</v>
      </c>
      <c r="E116" s="12">
        <v>2640</v>
      </c>
      <c r="F116" s="12" t="s">
        <v>247</v>
      </c>
      <c r="G116" s="13" t="s">
        <v>358</v>
      </c>
    </row>
    <row r="117" spans="1:7" x14ac:dyDescent="0.2">
      <c r="A117" s="11">
        <v>2025</v>
      </c>
      <c r="B117" s="11">
        <v>3</v>
      </c>
      <c r="C117" s="11" t="s">
        <v>6</v>
      </c>
      <c r="D117" s="11" t="s">
        <v>7</v>
      </c>
      <c r="E117" s="12">
        <v>176.7</v>
      </c>
      <c r="F117" s="12" t="s">
        <v>207</v>
      </c>
      <c r="G117" s="11" t="s">
        <v>26</v>
      </c>
    </row>
    <row r="118" spans="1:7" x14ac:dyDescent="0.2">
      <c r="A118" s="11">
        <v>2025</v>
      </c>
      <c r="B118" s="11">
        <v>3</v>
      </c>
      <c r="C118" s="11" t="s">
        <v>6</v>
      </c>
      <c r="D118" s="11" t="s">
        <v>7</v>
      </c>
      <c r="E118" s="12">
        <v>2750</v>
      </c>
      <c r="F118" s="12" t="s">
        <v>185</v>
      </c>
      <c r="G118" s="13" t="s">
        <v>359</v>
      </c>
    </row>
    <row r="119" spans="1:7" x14ac:dyDescent="0.2">
      <c r="A119" s="11">
        <v>2025</v>
      </c>
      <c r="B119" s="11">
        <v>3</v>
      </c>
      <c r="C119" s="11" t="s">
        <v>6</v>
      </c>
      <c r="D119" s="11" t="s">
        <v>7</v>
      </c>
      <c r="E119" s="12">
        <v>17752.810000000001</v>
      </c>
      <c r="F119" s="12" t="s">
        <v>290</v>
      </c>
      <c r="G119" s="11" t="s">
        <v>82</v>
      </c>
    </row>
    <row r="120" spans="1:7" x14ac:dyDescent="0.2">
      <c r="A120" s="11">
        <v>2025</v>
      </c>
      <c r="B120" s="11">
        <v>3</v>
      </c>
      <c r="C120" s="11" t="s">
        <v>6</v>
      </c>
      <c r="D120" s="11" t="s">
        <v>7</v>
      </c>
      <c r="E120" s="12">
        <v>1888.5</v>
      </c>
      <c r="F120" s="12" t="s">
        <v>225</v>
      </c>
      <c r="G120" s="11" t="s">
        <v>35</v>
      </c>
    </row>
    <row r="121" spans="1:7" x14ac:dyDescent="0.2">
      <c r="A121" s="11">
        <v>2025</v>
      </c>
      <c r="B121" s="11">
        <v>3</v>
      </c>
      <c r="C121" s="11" t="s">
        <v>6</v>
      </c>
      <c r="D121" s="11" t="s">
        <v>7</v>
      </c>
      <c r="E121" s="12">
        <f>844.16+461.07</f>
        <v>1305.23</v>
      </c>
      <c r="F121" s="12" t="s">
        <v>295</v>
      </c>
      <c r="G121" s="11" t="s">
        <v>86</v>
      </c>
    </row>
    <row r="122" spans="1:7" x14ac:dyDescent="0.2">
      <c r="A122" s="11">
        <v>2025</v>
      </c>
      <c r="B122" s="11">
        <v>3</v>
      </c>
      <c r="C122" s="11" t="s">
        <v>6</v>
      </c>
      <c r="D122" s="11" t="s">
        <v>7</v>
      </c>
      <c r="E122" s="12">
        <v>2231.5</v>
      </c>
      <c r="F122" s="12" t="s">
        <v>182</v>
      </c>
      <c r="G122" s="11" t="s">
        <v>16</v>
      </c>
    </row>
    <row r="123" spans="1:7" x14ac:dyDescent="0.2">
      <c r="A123" s="11">
        <v>2025</v>
      </c>
      <c r="B123" s="11">
        <v>3</v>
      </c>
      <c r="C123" s="11" t="s">
        <v>6</v>
      </c>
      <c r="D123" s="11" t="s">
        <v>7</v>
      </c>
      <c r="E123" s="12">
        <v>8428.7800000000007</v>
      </c>
      <c r="F123" s="12" t="s">
        <v>205</v>
      </c>
      <c r="G123" s="13" t="s">
        <v>360</v>
      </c>
    </row>
    <row r="124" spans="1:7" x14ac:dyDescent="0.2">
      <c r="A124" s="11">
        <v>2025</v>
      </c>
      <c r="B124" s="11">
        <v>3</v>
      </c>
      <c r="C124" s="11" t="s">
        <v>6</v>
      </c>
      <c r="D124" s="11" t="s">
        <v>7</v>
      </c>
      <c r="E124" s="12">
        <v>597.26</v>
      </c>
      <c r="F124" s="12" t="s">
        <v>184</v>
      </c>
      <c r="G124" s="13" t="s">
        <v>361</v>
      </c>
    </row>
    <row r="125" spans="1:7" x14ac:dyDescent="0.2">
      <c r="A125" s="11">
        <v>2025</v>
      </c>
      <c r="B125" s="11">
        <v>3</v>
      </c>
      <c r="C125" s="11" t="s">
        <v>6</v>
      </c>
      <c r="D125" s="11" t="s">
        <v>7</v>
      </c>
      <c r="E125" s="12">
        <v>1700</v>
      </c>
      <c r="F125" s="12" t="s">
        <v>258</v>
      </c>
      <c r="G125" s="11" t="s">
        <v>59</v>
      </c>
    </row>
    <row r="126" spans="1:7" x14ac:dyDescent="0.2">
      <c r="A126" s="11">
        <v>2025</v>
      </c>
      <c r="B126" s="11">
        <v>3</v>
      </c>
      <c r="C126" s="11" t="s">
        <v>6</v>
      </c>
      <c r="D126" s="11" t="s">
        <v>7</v>
      </c>
      <c r="E126" s="12">
        <v>350</v>
      </c>
      <c r="F126" s="12" t="s">
        <v>228</v>
      </c>
      <c r="G126" s="11" t="s">
        <v>38</v>
      </c>
    </row>
    <row r="127" spans="1:7" x14ac:dyDescent="0.2">
      <c r="A127" s="11">
        <v>2025</v>
      </c>
      <c r="B127" s="11">
        <v>3</v>
      </c>
      <c r="C127" s="11" t="s">
        <v>6</v>
      </c>
      <c r="D127" s="11" t="s">
        <v>7</v>
      </c>
      <c r="E127" s="12">
        <v>20860.25</v>
      </c>
      <c r="F127" s="12" t="s">
        <v>99</v>
      </c>
      <c r="G127" s="11" t="s">
        <v>99</v>
      </c>
    </row>
    <row r="128" spans="1:7" x14ac:dyDescent="0.2">
      <c r="A128" s="11">
        <v>2025</v>
      </c>
      <c r="B128" s="11">
        <v>3</v>
      </c>
      <c r="C128" s="11" t="s">
        <v>6</v>
      </c>
      <c r="D128" s="11" t="s">
        <v>7</v>
      </c>
      <c r="E128" s="12">
        <f>3427.08+3393.99</f>
        <v>6821.07</v>
      </c>
      <c r="F128" s="12" t="s">
        <v>211</v>
      </c>
      <c r="G128" s="11" t="s">
        <v>27</v>
      </c>
    </row>
    <row r="129" spans="1:7" x14ac:dyDescent="0.2">
      <c r="A129" s="11">
        <v>2025</v>
      </c>
      <c r="B129" s="11">
        <v>3</v>
      </c>
      <c r="C129" s="11" t="s">
        <v>6</v>
      </c>
      <c r="D129" s="11" t="s">
        <v>7</v>
      </c>
      <c r="E129" s="12">
        <v>200</v>
      </c>
      <c r="F129" s="12" t="s">
        <v>265</v>
      </c>
      <c r="G129" s="11" t="s">
        <v>63</v>
      </c>
    </row>
    <row r="130" spans="1:7" x14ac:dyDescent="0.2">
      <c r="A130" s="11">
        <v>2025</v>
      </c>
      <c r="B130" s="11">
        <v>3</v>
      </c>
      <c r="C130" s="11" t="s">
        <v>6</v>
      </c>
      <c r="D130" s="11" t="s">
        <v>7</v>
      </c>
      <c r="E130" s="12">
        <f>720+760</f>
        <v>1480</v>
      </c>
      <c r="F130" s="12" t="s">
        <v>222</v>
      </c>
      <c r="G130" s="13" t="s">
        <v>362</v>
      </c>
    </row>
    <row r="131" spans="1:7" x14ac:dyDescent="0.2">
      <c r="A131" s="11">
        <v>2025</v>
      </c>
      <c r="B131" s="11">
        <v>3</v>
      </c>
      <c r="C131" s="11" t="s">
        <v>6</v>
      </c>
      <c r="D131" s="11" t="s">
        <v>7</v>
      </c>
      <c r="E131" s="12">
        <f>2003.25+1051.69</f>
        <v>3054.94</v>
      </c>
      <c r="F131" s="12" t="s">
        <v>218</v>
      </c>
      <c r="G131" s="11" t="s">
        <v>33</v>
      </c>
    </row>
    <row r="132" spans="1:7" x14ac:dyDescent="0.2">
      <c r="A132" s="11">
        <v>2025</v>
      </c>
      <c r="B132" s="11">
        <v>3</v>
      </c>
      <c r="C132" s="11" t="s">
        <v>6</v>
      </c>
      <c r="D132" s="11" t="s">
        <v>7</v>
      </c>
      <c r="E132" s="12">
        <v>376.62</v>
      </c>
      <c r="F132" s="12" t="s">
        <v>157</v>
      </c>
      <c r="G132" s="11" t="s">
        <v>10</v>
      </c>
    </row>
    <row r="133" spans="1:7" x14ac:dyDescent="0.2">
      <c r="A133" s="11">
        <v>2025</v>
      </c>
      <c r="B133" s="11">
        <v>3</v>
      </c>
      <c r="C133" s="11" t="s">
        <v>6</v>
      </c>
      <c r="D133" s="11" t="s">
        <v>7</v>
      </c>
      <c r="E133" s="12">
        <v>44233.5</v>
      </c>
      <c r="F133" s="12" t="s">
        <v>243</v>
      </c>
      <c r="G133" s="11" t="s">
        <v>49</v>
      </c>
    </row>
    <row r="134" spans="1:7" x14ac:dyDescent="0.2">
      <c r="A134" s="11">
        <v>2025</v>
      </c>
      <c r="B134" s="11">
        <v>3</v>
      </c>
      <c r="C134" s="11" t="s">
        <v>6</v>
      </c>
      <c r="D134" s="11" t="s">
        <v>7</v>
      </c>
      <c r="E134" s="12">
        <v>245</v>
      </c>
      <c r="F134" s="12" t="s">
        <v>220</v>
      </c>
      <c r="G134" s="11" t="s">
        <v>34</v>
      </c>
    </row>
    <row r="135" spans="1:7" x14ac:dyDescent="0.2">
      <c r="A135" s="11">
        <v>2025</v>
      </c>
      <c r="B135" s="11">
        <v>3</v>
      </c>
      <c r="C135" s="11" t="s">
        <v>6</v>
      </c>
      <c r="D135" s="11" t="s">
        <v>7</v>
      </c>
      <c r="E135" s="12">
        <v>225</v>
      </c>
      <c r="F135" s="12" t="s">
        <v>217</v>
      </c>
      <c r="G135" s="11" t="s">
        <v>32</v>
      </c>
    </row>
    <row r="136" spans="1:7" x14ac:dyDescent="0.2">
      <c r="A136" s="11">
        <v>2025</v>
      </c>
      <c r="B136" s="11">
        <v>3</v>
      </c>
      <c r="C136" s="11" t="s">
        <v>6</v>
      </c>
      <c r="D136" s="11" t="s">
        <v>7</v>
      </c>
      <c r="E136" s="12">
        <v>200</v>
      </c>
      <c r="F136" s="12" t="s">
        <v>167</v>
      </c>
      <c r="G136" s="13" t="s">
        <v>363</v>
      </c>
    </row>
    <row r="137" spans="1:7" x14ac:dyDescent="0.2">
      <c r="A137" s="11">
        <v>2025</v>
      </c>
      <c r="B137" s="11">
        <v>3</v>
      </c>
      <c r="C137" s="11" t="s">
        <v>6</v>
      </c>
      <c r="D137" s="11" t="s">
        <v>7</v>
      </c>
      <c r="E137" s="12">
        <v>682.5</v>
      </c>
      <c r="F137" s="12" t="s">
        <v>226</v>
      </c>
      <c r="G137" s="11" t="s">
        <v>36</v>
      </c>
    </row>
    <row r="138" spans="1:7" x14ac:dyDescent="0.2">
      <c r="A138" s="11">
        <v>2025</v>
      </c>
      <c r="B138" s="11">
        <v>3</v>
      </c>
      <c r="C138" s="11" t="s">
        <v>6</v>
      </c>
      <c r="D138" s="11" t="s">
        <v>7</v>
      </c>
      <c r="E138" s="12">
        <v>60.94</v>
      </c>
      <c r="F138" s="12" t="s">
        <v>300</v>
      </c>
      <c r="G138" s="13">
        <v>93026890017</v>
      </c>
    </row>
    <row r="139" spans="1:7" x14ac:dyDescent="0.2">
      <c r="A139" s="11">
        <v>2025</v>
      </c>
      <c r="B139" s="11">
        <v>3</v>
      </c>
      <c r="C139" s="11" t="s">
        <v>6</v>
      </c>
      <c r="D139" s="11" t="s">
        <v>7</v>
      </c>
      <c r="E139" s="12">
        <v>150</v>
      </c>
      <c r="F139" s="12" t="s">
        <v>312</v>
      </c>
      <c r="G139" s="11" t="s">
        <v>97</v>
      </c>
    </row>
    <row r="140" spans="1:7" x14ac:dyDescent="0.2">
      <c r="A140" s="11">
        <v>2025</v>
      </c>
      <c r="B140" s="11">
        <v>3</v>
      </c>
      <c r="C140" s="11" t="s">
        <v>6</v>
      </c>
      <c r="D140" s="11" t="s">
        <v>7</v>
      </c>
      <c r="E140" s="12">
        <v>42.3</v>
      </c>
      <c r="F140" s="12" t="s">
        <v>239</v>
      </c>
      <c r="G140" s="11" t="s">
        <v>47</v>
      </c>
    </row>
    <row r="141" spans="1:7" x14ac:dyDescent="0.2">
      <c r="A141" s="11">
        <v>2025</v>
      </c>
      <c r="B141" s="11">
        <v>3</v>
      </c>
      <c r="C141" s="11" t="s">
        <v>6</v>
      </c>
      <c r="D141" s="11" t="s">
        <v>100</v>
      </c>
      <c r="E141" s="12">
        <v>2681.84</v>
      </c>
      <c r="F141" s="12" t="s">
        <v>317</v>
      </c>
      <c r="G141" s="11" t="s">
        <v>104</v>
      </c>
    </row>
    <row r="142" spans="1:7" x14ac:dyDescent="0.2">
      <c r="A142" s="11">
        <v>2025</v>
      </c>
      <c r="B142" s="11">
        <v>3</v>
      </c>
      <c r="C142" s="11" t="s">
        <v>6</v>
      </c>
      <c r="D142" s="11" t="s">
        <v>100</v>
      </c>
      <c r="E142" s="12">
        <v>555.20000000000005</v>
      </c>
      <c r="F142" s="12" t="s">
        <v>364</v>
      </c>
      <c r="G142" s="11" t="s">
        <v>102</v>
      </c>
    </row>
    <row r="143" spans="1:7" x14ac:dyDescent="0.2">
      <c r="A143" s="11">
        <v>2025</v>
      </c>
      <c r="B143" s="11">
        <v>3</v>
      </c>
      <c r="C143" s="11" t="s">
        <v>6</v>
      </c>
      <c r="D143" s="11" t="s">
        <v>100</v>
      </c>
      <c r="E143" s="12">
        <v>31892.46</v>
      </c>
      <c r="F143" s="12" t="s">
        <v>316</v>
      </c>
      <c r="G143" s="11" t="s">
        <v>103</v>
      </c>
    </row>
    <row r="144" spans="1:7" x14ac:dyDescent="0.2">
      <c r="A144" s="11">
        <v>2025</v>
      </c>
      <c r="B144" s="11">
        <v>3</v>
      </c>
      <c r="C144" s="11" t="s">
        <v>6</v>
      </c>
      <c r="D144" s="11" t="s">
        <v>100</v>
      </c>
      <c r="E144" s="12">
        <v>50748.71</v>
      </c>
      <c r="F144" s="12" t="s">
        <v>325</v>
      </c>
      <c r="G144" s="11" t="s">
        <v>101</v>
      </c>
    </row>
    <row r="145" spans="1:7" x14ac:dyDescent="0.2">
      <c r="A145" s="11">
        <v>2025</v>
      </c>
      <c r="B145" s="11">
        <v>3</v>
      </c>
      <c r="C145" s="11" t="s">
        <v>6</v>
      </c>
      <c r="D145" s="11" t="s">
        <v>105</v>
      </c>
      <c r="E145" s="12">
        <v>180</v>
      </c>
      <c r="F145" s="12" t="s">
        <v>365</v>
      </c>
      <c r="G145" s="11" t="s">
        <v>118</v>
      </c>
    </row>
    <row r="146" spans="1:7" x14ac:dyDescent="0.2">
      <c r="A146" s="11">
        <v>2025</v>
      </c>
      <c r="B146" s="11">
        <v>3</v>
      </c>
      <c r="C146" s="11" t="s">
        <v>6</v>
      </c>
      <c r="D146" s="11" t="s">
        <v>105</v>
      </c>
      <c r="E146" s="12">
        <v>500</v>
      </c>
      <c r="F146" s="12" t="s">
        <v>322</v>
      </c>
      <c r="G146" s="11" t="s">
        <v>119</v>
      </c>
    </row>
    <row r="147" spans="1:7" x14ac:dyDescent="0.2">
      <c r="A147" s="11">
        <v>2025</v>
      </c>
      <c r="B147" s="11">
        <v>3</v>
      </c>
      <c r="C147" s="11" t="s">
        <v>6</v>
      </c>
      <c r="D147" s="11" t="s">
        <v>105</v>
      </c>
      <c r="E147" s="12">
        <v>550</v>
      </c>
      <c r="F147" s="12" t="s">
        <v>319</v>
      </c>
      <c r="G147" s="11" t="s">
        <v>115</v>
      </c>
    </row>
    <row r="148" spans="1:7" x14ac:dyDescent="0.2">
      <c r="A148" s="11">
        <v>2025</v>
      </c>
      <c r="B148" s="11">
        <v>3</v>
      </c>
      <c r="C148" s="11" t="s">
        <v>6</v>
      </c>
      <c r="D148" s="11" t="s">
        <v>105</v>
      </c>
      <c r="E148" s="12">
        <v>8000</v>
      </c>
      <c r="F148" s="12" t="s">
        <v>221</v>
      </c>
      <c r="G148" s="13">
        <v>92000180171</v>
      </c>
    </row>
    <row r="149" spans="1:7" x14ac:dyDescent="0.2">
      <c r="A149" s="11">
        <v>2025</v>
      </c>
      <c r="B149" s="11">
        <v>3</v>
      </c>
      <c r="C149" s="11" t="s">
        <v>6</v>
      </c>
      <c r="D149" s="11" t="s">
        <v>105</v>
      </c>
      <c r="E149" s="12">
        <v>9873.6</v>
      </c>
      <c r="F149" s="12" t="s">
        <v>315</v>
      </c>
      <c r="G149" s="11" t="s">
        <v>113</v>
      </c>
    </row>
    <row r="150" spans="1:7" x14ac:dyDescent="0.2">
      <c r="A150" s="11">
        <v>2025</v>
      </c>
      <c r="B150" s="11">
        <v>3</v>
      </c>
      <c r="C150" s="11" t="s">
        <v>6</v>
      </c>
      <c r="D150" s="11" t="s">
        <v>105</v>
      </c>
      <c r="E150" s="12">
        <v>400</v>
      </c>
      <c r="F150" s="12" t="s">
        <v>313</v>
      </c>
      <c r="G150" s="11" t="s">
        <v>111</v>
      </c>
    </row>
    <row r="151" spans="1:7" x14ac:dyDescent="0.2">
      <c r="A151" s="11">
        <v>2025</v>
      </c>
      <c r="B151" s="11">
        <v>3</v>
      </c>
      <c r="C151" s="11" t="s">
        <v>6</v>
      </c>
      <c r="D151" s="11" t="s">
        <v>105</v>
      </c>
      <c r="E151" s="12">
        <v>500</v>
      </c>
      <c r="F151" s="12" t="s">
        <v>318</v>
      </c>
      <c r="G151" s="11" t="s">
        <v>114</v>
      </c>
    </row>
    <row r="152" spans="1:7" x14ac:dyDescent="0.2">
      <c r="A152" s="11">
        <v>2025</v>
      </c>
      <c r="B152" s="11">
        <v>3</v>
      </c>
      <c r="C152" s="11" t="s">
        <v>6</v>
      </c>
      <c r="D152" s="11" t="s">
        <v>105</v>
      </c>
      <c r="E152" s="12">
        <v>500</v>
      </c>
      <c r="F152" s="12" t="s">
        <v>320</v>
      </c>
      <c r="G152" s="11" t="s">
        <v>116</v>
      </c>
    </row>
    <row r="153" spans="1:7" x14ac:dyDescent="0.2">
      <c r="A153" s="11">
        <v>2025</v>
      </c>
      <c r="B153" s="11">
        <v>3</v>
      </c>
      <c r="C153" s="11" t="s">
        <v>6</v>
      </c>
      <c r="D153" s="11" t="s">
        <v>105</v>
      </c>
      <c r="E153" s="12">
        <v>300</v>
      </c>
      <c r="F153" s="12" t="s">
        <v>180</v>
      </c>
      <c r="G153" s="11" t="s">
        <v>106</v>
      </c>
    </row>
    <row r="154" spans="1:7" x14ac:dyDescent="0.2">
      <c r="A154" s="11">
        <v>2025</v>
      </c>
      <c r="B154" s="11">
        <v>3</v>
      </c>
      <c r="C154" s="11" t="s">
        <v>6</v>
      </c>
      <c r="D154" s="11" t="s">
        <v>105</v>
      </c>
      <c r="E154" s="12">
        <v>101020.4</v>
      </c>
      <c r="F154" s="12" t="s">
        <v>311</v>
      </c>
      <c r="G154" s="11" t="s">
        <v>110</v>
      </c>
    </row>
    <row r="155" spans="1:7" x14ac:dyDescent="0.2">
      <c r="A155" s="11">
        <v>2025</v>
      </c>
      <c r="B155" s="11">
        <v>3</v>
      </c>
      <c r="C155" s="11" t="s">
        <v>6</v>
      </c>
      <c r="D155" s="11" t="s">
        <v>105</v>
      </c>
      <c r="E155" s="12">
        <f>2300.43+2300.43</f>
        <v>4600.8599999999997</v>
      </c>
      <c r="F155" s="12" t="s">
        <v>326</v>
      </c>
      <c r="G155" s="11" t="s">
        <v>109</v>
      </c>
    </row>
    <row r="156" spans="1:7" x14ac:dyDescent="0.2">
      <c r="A156" s="11">
        <v>2025</v>
      </c>
      <c r="B156" s="11">
        <v>3</v>
      </c>
      <c r="C156" s="11" t="s">
        <v>6</v>
      </c>
      <c r="D156" s="11" t="s">
        <v>105</v>
      </c>
      <c r="E156" s="12">
        <v>600</v>
      </c>
      <c r="F156" s="12" t="s">
        <v>189</v>
      </c>
      <c r="G156" s="11" t="s">
        <v>107</v>
      </c>
    </row>
    <row r="157" spans="1:7" x14ac:dyDescent="0.2">
      <c r="A157" s="11">
        <v>2025</v>
      </c>
      <c r="B157" s="11">
        <v>3</v>
      </c>
      <c r="C157" s="11" t="s">
        <v>6</v>
      </c>
      <c r="D157" s="11" t="s">
        <v>105</v>
      </c>
      <c r="E157" s="12">
        <v>2000</v>
      </c>
      <c r="F157" s="12" t="s">
        <v>324</v>
      </c>
      <c r="G157" s="11" t="s">
        <v>120</v>
      </c>
    </row>
    <row r="158" spans="1:7" x14ac:dyDescent="0.2">
      <c r="A158" s="11">
        <v>2025</v>
      </c>
      <c r="B158" s="11">
        <v>3</v>
      </c>
      <c r="C158" s="11" t="s">
        <v>6</v>
      </c>
      <c r="D158" s="11" t="s">
        <v>105</v>
      </c>
      <c r="E158" s="12">
        <v>750</v>
      </c>
      <c r="F158" s="12" t="s">
        <v>321</v>
      </c>
      <c r="G158" s="11" t="s">
        <v>117</v>
      </c>
    </row>
    <row r="159" spans="1:7" x14ac:dyDescent="0.2">
      <c r="A159" s="11">
        <v>2025</v>
      </c>
      <c r="B159" s="11">
        <v>3</v>
      </c>
      <c r="C159" s="11" t="s">
        <v>6</v>
      </c>
      <c r="D159" s="11" t="s">
        <v>105</v>
      </c>
      <c r="E159" s="12">
        <v>2091.3000000000002</v>
      </c>
      <c r="F159" s="12" t="s">
        <v>195</v>
      </c>
      <c r="G159" s="11" t="s">
        <v>121</v>
      </c>
    </row>
    <row r="160" spans="1:7" x14ac:dyDescent="0.2">
      <c r="A160" s="11">
        <v>2025</v>
      </c>
      <c r="B160" s="11">
        <v>3</v>
      </c>
      <c r="C160" s="11" t="s">
        <v>6</v>
      </c>
      <c r="D160" s="11" t="s">
        <v>105</v>
      </c>
      <c r="E160" s="12">
        <v>10955.34</v>
      </c>
      <c r="F160" s="12" t="s">
        <v>244</v>
      </c>
      <c r="G160" s="11" t="s">
        <v>108</v>
      </c>
    </row>
    <row r="161" spans="1:7" x14ac:dyDescent="0.2">
      <c r="A161" s="11">
        <v>2025</v>
      </c>
      <c r="B161" s="11">
        <v>3</v>
      </c>
      <c r="C161" s="11" t="s">
        <v>6</v>
      </c>
      <c r="D161" s="11" t="s">
        <v>105</v>
      </c>
      <c r="E161" s="12">
        <v>11672.46</v>
      </c>
      <c r="F161" s="12" t="s">
        <v>164</v>
      </c>
      <c r="G161" s="13" t="s">
        <v>366</v>
      </c>
    </row>
    <row r="162" spans="1:7" x14ac:dyDescent="0.2">
      <c r="A162" s="11">
        <v>2025</v>
      </c>
      <c r="B162" s="11">
        <v>3</v>
      </c>
      <c r="C162" s="11" t="s">
        <v>6</v>
      </c>
      <c r="D162" s="11" t="s">
        <v>105</v>
      </c>
      <c r="E162" s="12">
        <v>37049.06</v>
      </c>
      <c r="F162" s="12" t="s">
        <v>177</v>
      </c>
      <c r="G162" s="13">
        <v>83002250179</v>
      </c>
    </row>
    <row r="163" spans="1:7" x14ac:dyDescent="0.2">
      <c r="A163" s="11">
        <v>2025</v>
      </c>
      <c r="B163" s="11">
        <v>3</v>
      </c>
      <c r="C163" s="11" t="s">
        <v>6</v>
      </c>
      <c r="D163" s="11" t="s">
        <v>105</v>
      </c>
      <c r="E163" s="12">
        <v>4838.8500000000004</v>
      </c>
      <c r="F163" s="12" t="s">
        <v>99</v>
      </c>
      <c r="G163" s="11" t="s">
        <v>99</v>
      </c>
    </row>
    <row r="164" spans="1:7" x14ac:dyDescent="0.2">
      <c r="A164" s="11">
        <v>2025</v>
      </c>
      <c r="B164" s="11">
        <v>3</v>
      </c>
      <c r="C164" s="11" t="s">
        <v>6</v>
      </c>
      <c r="D164" s="11" t="s">
        <v>105</v>
      </c>
      <c r="E164" s="12">
        <f>9000+15000</f>
        <v>24000</v>
      </c>
      <c r="F164" s="12" t="s">
        <v>314</v>
      </c>
      <c r="G164" s="11" t="s">
        <v>112</v>
      </c>
    </row>
    <row r="165" spans="1:7" x14ac:dyDescent="0.2">
      <c r="A165" s="11">
        <v>2025</v>
      </c>
      <c r="B165" s="11">
        <v>3</v>
      </c>
      <c r="C165" s="11" t="s">
        <v>6</v>
      </c>
      <c r="D165" s="11" t="s">
        <v>105</v>
      </c>
      <c r="E165" s="12">
        <v>2440</v>
      </c>
      <c r="F165" s="12" t="s">
        <v>312</v>
      </c>
      <c r="G165" s="11" t="s">
        <v>97</v>
      </c>
    </row>
    <row r="166" spans="1:7" x14ac:dyDescent="0.2">
      <c r="A166" s="11">
        <v>2025</v>
      </c>
      <c r="B166" s="11">
        <v>3</v>
      </c>
      <c r="C166" s="11" t="s">
        <v>122</v>
      </c>
      <c r="D166" s="11" t="s">
        <v>123</v>
      </c>
      <c r="E166" s="12">
        <v>1000</v>
      </c>
      <c r="F166" s="12" t="s">
        <v>152</v>
      </c>
      <c r="G166" s="11" t="s">
        <v>124</v>
      </c>
    </row>
    <row r="167" spans="1:7" x14ac:dyDescent="0.2">
      <c r="A167" s="11">
        <v>2025</v>
      </c>
      <c r="B167" s="11">
        <v>3</v>
      </c>
      <c r="C167" s="11" t="s">
        <v>122</v>
      </c>
      <c r="D167" s="11" t="s">
        <v>123</v>
      </c>
      <c r="E167" s="12">
        <v>21100</v>
      </c>
      <c r="F167" s="12" t="s">
        <v>224</v>
      </c>
      <c r="G167" s="13" t="s">
        <v>354</v>
      </c>
    </row>
    <row r="168" spans="1:7" x14ac:dyDescent="0.2">
      <c r="A168" s="11">
        <v>2025</v>
      </c>
      <c r="B168" s="11">
        <v>3</v>
      </c>
      <c r="C168" s="11" t="s">
        <v>122</v>
      </c>
      <c r="D168" s="11" t="s">
        <v>123</v>
      </c>
      <c r="E168" s="12">
        <f>408+756</f>
        <v>1164</v>
      </c>
      <c r="F168" s="12" t="s">
        <v>288</v>
      </c>
      <c r="G168" s="11" t="s">
        <v>80</v>
      </c>
    </row>
    <row r="169" spans="1:7" x14ac:dyDescent="0.2">
      <c r="A169" s="11">
        <v>2025</v>
      </c>
      <c r="B169" s="11">
        <v>3</v>
      </c>
      <c r="C169" s="11" t="s">
        <v>122</v>
      </c>
      <c r="D169" s="11" t="s">
        <v>123</v>
      </c>
      <c r="E169" s="12">
        <f>256.35+793.65</f>
        <v>1050</v>
      </c>
      <c r="F169" s="12" t="s">
        <v>99</v>
      </c>
      <c r="G169" s="11" t="s">
        <v>99</v>
      </c>
    </row>
    <row r="170" spans="1:7" x14ac:dyDescent="0.2">
      <c r="A170" s="11">
        <v>2025</v>
      </c>
      <c r="B170" s="11">
        <v>3</v>
      </c>
      <c r="C170" s="11" t="s">
        <v>122</v>
      </c>
      <c r="D170" s="11" t="s">
        <v>123</v>
      </c>
      <c r="E170" s="12">
        <v>4275.2</v>
      </c>
      <c r="F170" s="12" t="s">
        <v>248</v>
      </c>
      <c r="G170" s="11" t="s">
        <v>125</v>
      </c>
    </row>
    <row r="171" spans="1:7" x14ac:dyDescent="0.2">
      <c r="A171" s="11">
        <v>2025</v>
      </c>
      <c r="B171" s="11">
        <v>3</v>
      </c>
      <c r="C171" s="11" t="s">
        <v>122</v>
      </c>
      <c r="D171" s="11" t="s">
        <v>126</v>
      </c>
      <c r="E171" s="12">
        <v>32685.02</v>
      </c>
      <c r="F171" s="12" t="s">
        <v>230</v>
      </c>
      <c r="G171" s="11" t="s">
        <v>136</v>
      </c>
    </row>
    <row r="172" spans="1:7" x14ac:dyDescent="0.2">
      <c r="A172" s="11">
        <v>2025</v>
      </c>
      <c r="B172" s="11">
        <v>3</v>
      </c>
      <c r="C172" s="11" t="s">
        <v>122</v>
      </c>
      <c r="D172" s="11" t="s">
        <v>126</v>
      </c>
      <c r="E172" s="12">
        <v>10327.870000000001</v>
      </c>
      <c r="F172" s="12" t="s">
        <v>175</v>
      </c>
      <c r="G172" s="13" t="s">
        <v>367</v>
      </c>
    </row>
    <row r="173" spans="1:7" x14ac:dyDescent="0.2">
      <c r="A173" s="11">
        <v>2025</v>
      </c>
      <c r="B173" s="11">
        <v>3</v>
      </c>
      <c r="C173" s="11" t="s">
        <v>122</v>
      </c>
      <c r="D173" s="11" t="s">
        <v>126</v>
      </c>
      <c r="E173" s="12">
        <v>2750</v>
      </c>
      <c r="F173" s="12" t="s">
        <v>333</v>
      </c>
      <c r="G173" s="11" t="s">
        <v>148</v>
      </c>
    </row>
    <row r="174" spans="1:7" x14ac:dyDescent="0.2">
      <c r="A174" s="11">
        <v>2025</v>
      </c>
      <c r="B174" s="11">
        <v>3</v>
      </c>
      <c r="C174" s="11" t="s">
        <v>122</v>
      </c>
      <c r="D174" s="11" t="s">
        <v>126</v>
      </c>
      <c r="E174" s="12">
        <v>1400</v>
      </c>
      <c r="F174" s="12" t="s">
        <v>286</v>
      </c>
      <c r="G174" s="11" t="s">
        <v>146</v>
      </c>
    </row>
    <row r="175" spans="1:7" x14ac:dyDescent="0.2">
      <c r="A175" s="11">
        <v>2025</v>
      </c>
      <c r="B175" s="11">
        <v>3</v>
      </c>
      <c r="C175" s="11" t="s">
        <v>122</v>
      </c>
      <c r="D175" s="11" t="s">
        <v>126</v>
      </c>
      <c r="E175" s="12">
        <v>5911.84</v>
      </c>
      <c r="F175" s="12" t="s">
        <v>329</v>
      </c>
      <c r="G175" s="11" t="s">
        <v>133</v>
      </c>
    </row>
    <row r="176" spans="1:7" x14ac:dyDescent="0.2">
      <c r="A176" s="11">
        <v>2025</v>
      </c>
      <c r="B176" s="11">
        <v>3</v>
      </c>
      <c r="C176" s="11" t="s">
        <v>122</v>
      </c>
      <c r="D176" s="11" t="s">
        <v>126</v>
      </c>
      <c r="E176" s="12">
        <v>9850</v>
      </c>
      <c r="F176" s="12" t="s">
        <v>183</v>
      </c>
      <c r="G176" s="13" t="s">
        <v>368</v>
      </c>
    </row>
    <row r="177" spans="1:7" x14ac:dyDescent="0.2">
      <c r="A177" s="11">
        <v>2025</v>
      </c>
      <c r="B177" s="11">
        <v>3</v>
      </c>
      <c r="C177" s="11" t="s">
        <v>122</v>
      </c>
      <c r="D177" s="11" t="s">
        <v>126</v>
      </c>
      <c r="E177" s="12">
        <v>1884.94</v>
      </c>
      <c r="F177" s="12" t="s">
        <v>260</v>
      </c>
      <c r="G177" s="11" t="s">
        <v>142</v>
      </c>
    </row>
    <row r="178" spans="1:7" x14ac:dyDescent="0.2">
      <c r="A178" s="11">
        <v>2025</v>
      </c>
      <c r="B178" s="11">
        <v>3</v>
      </c>
      <c r="C178" s="11" t="s">
        <v>122</v>
      </c>
      <c r="D178" s="11" t="s">
        <v>126</v>
      </c>
      <c r="E178" s="12">
        <v>373891.99</v>
      </c>
      <c r="F178" s="12" t="s">
        <v>191</v>
      </c>
      <c r="G178" s="11" t="s">
        <v>130</v>
      </c>
    </row>
    <row r="179" spans="1:7" x14ac:dyDescent="0.2">
      <c r="A179" s="11">
        <v>2025</v>
      </c>
      <c r="B179" s="11">
        <v>3</v>
      </c>
      <c r="C179" s="11" t="s">
        <v>122</v>
      </c>
      <c r="D179" s="11" t="s">
        <v>126</v>
      </c>
      <c r="E179" s="12">
        <v>414200</v>
      </c>
      <c r="F179" s="12" t="s">
        <v>190</v>
      </c>
      <c r="G179" s="11" t="s">
        <v>129</v>
      </c>
    </row>
    <row r="180" spans="1:7" x14ac:dyDescent="0.2">
      <c r="A180" s="11">
        <v>2025</v>
      </c>
      <c r="B180" s="11">
        <v>3</v>
      </c>
      <c r="C180" s="11" t="s">
        <v>122</v>
      </c>
      <c r="D180" s="11" t="s">
        <v>126</v>
      </c>
      <c r="E180" s="12">
        <v>22590</v>
      </c>
      <c r="F180" s="12" t="s">
        <v>267</v>
      </c>
      <c r="G180" s="11" t="s">
        <v>144</v>
      </c>
    </row>
    <row r="181" spans="1:7" x14ac:dyDescent="0.2">
      <c r="A181" s="11">
        <v>2025</v>
      </c>
      <c r="B181" s="11">
        <v>3</v>
      </c>
      <c r="C181" s="11" t="s">
        <v>122</v>
      </c>
      <c r="D181" s="11" t="s">
        <v>126</v>
      </c>
      <c r="E181" s="12">
        <v>211477.67</v>
      </c>
      <c r="F181" s="12" t="s">
        <v>154</v>
      </c>
      <c r="G181" s="11" t="s">
        <v>128</v>
      </c>
    </row>
    <row r="182" spans="1:7" x14ac:dyDescent="0.2">
      <c r="A182" s="11">
        <v>2025</v>
      </c>
      <c r="B182" s="11">
        <v>3</v>
      </c>
      <c r="C182" s="11" t="s">
        <v>122</v>
      </c>
      <c r="D182" s="11" t="s">
        <v>126</v>
      </c>
      <c r="E182" s="12">
        <v>4950</v>
      </c>
      <c r="F182" s="12" t="s">
        <v>270</v>
      </c>
      <c r="G182" s="11" t="s">
        <v>67</v>
      </c>
    </row>
    <row r="183" spans="1:7" x14ac:dyDescent="0.2">
      <c r="A183" s="11">
        <v>2025</v>
      </c>
      <c r="B183" s="11">
        <v>3</v>
      </c>
      <c r="C183" s="11" t="s">
        <v>122</v>
      </c>
      <c r="D183" s="11" t="s">
        <v>126</v>
      </c>
      <c r="E183" s="12">
        <v>8015.07</v>
      </c>
      <c r="F183" s="12" t="s">
        <v>240</v>
      </c>
      <c r="G183" s="11" t="s">
        <v>138</v>
      </c>
    </row>
    <row r="184" spans="1:7" x14ac:dyDescent="0.2">
      <c r="A184" s="11">
        <v>2025</v>
      </c>
      <c r="B184" s="11">
        <v>3</v>
      </c>
      <c r="C184" s="11" t="s">
        <v>122</v>
      </c>
      <c r="D184" s="11" t="s">
        <v>126</v>
      </c>
      <c r="E184" s="12">
        <v>4919</v>
      </c>
      <c r="F184" s="12" t="s">
        <v>332</v>
      </c>
      <c r="G184" s="11" t="s">
        <v>145</v>
      </c>
    </row>
    <row r="185" spans="1:7" x14ac:dyDescent="0.2">
      <c r="A185" s="11">
        <v>2025</v>
      </c>
      <c r="B185" s="11">
        <v>3</v>
      </c>
      <c r="C185" s="11" t="s">
        <v>122</v>
      </c>
      <c r="D185" s="11" t="s">
        <v>126</v>
      </c>
      <c r="E185" s="12">
        <f>8034+4950</f>
        <v>12984</v>
      </c>
      <c r="F185" s="12" t="s">
        <v>293</v>
      </c>
      <c r="G185" s="11" t="s">
        <v>147</v>
      </c>
    </row>
    <row r="186" spans="1:7" x14ac:dyDescent="0.2">
      <c r="A186" s="11">
        <v>2025</v>
      </c>
      <c r="B186" s="11">
        <v>3</v>
      </c>
      <c r="C186" s="11" t="s">
        <v>122</v>
      </c>
      <c r="D186" s="11" t="s">
        <v>126</v>
      </c>
      <c r="E186" s="12">
        <v>1100</v>
      </c>
      <c r="F186" s="12" t="s">
        <v>331</v>
      </c>
      <c r="G186" s="11" t="s">
        <v>143</v>
      </c>
    </row>
    <row r="187" spans="1:7" x14ac:dyDescent="0.2">
      <c r="A187" s="11">
        <v>2025</v>
      </c>
      <c r="B187" s="11">
        <v>3</v>
      </c>
      <c r="C187" s="11" t="s">
        <v>122</v>
      </c>
      <c r="D187" s="11" t="s">
        <v>126</v>
      </c>
      <c r="E187" s="12">
        <v>117014.9</v>
      </c>
      <c r="F187" s="12" t="s">
        <v>153</v>
      </c>
      <c r="G187" s="11" t="s">
        <v>127</v>
      </c>
    </row>
    <row r="188" spans="1:7" x14ac:dyDescent="0.2">
      <c r="A188" s="11">
        <v>2025</v>
      </c>
      <c r="B188" s="11">
        <v>3</v>
      </c>
      <c r="C188" s="11" t="s">
        <v>122</v>
      </c>
      <c r="D188" s="11" t="s">
        <v>126</v>
      </c>
      <c r="E188" s="12">
        <v>58.19</v>
      </c>
      <c r="F188" s="12" t="s">
        <v>197</v>
      </c>
      <c r="G188" s="11" t="s">
        <v>21</v>
      </c>
    </row>
    <row r="189" spans="1:7" x14ac:dyDescent="0.2">
      <c r="A189" s="11">
        <v>2025</v>
      </c>
      <c r="B189" s="11">
        <v>3</v>
      </c>
      <c r="C189" s="11" t="s">
        <v>122</v>
      </c>
      <c r="D189" s="11" t="s">
        <v>126</v>
      </c>
      <c r="E189" s="12">
        <v>1401413.69</v>
      </c>
      <c r="F189" s="12" t="s">
        <v>328</v>
      </c>
      <c r="G189" s="11" t="s">
        <v>132</v>
      </c>
    </row>
    <row r="190" spans="1:7" x14ac:dyDescent="0.2">
      <c r="A190" s="11">
        <v>2025</v>
      </c>
      <c r="B190" s="11">
        <v>3</v>
      </c>
      <c r="C190" s="11" t="s">
        <v>122</v>
      </c>
      <c r="D190" s="11" t="s">
        <v>126</v>
      </c>
      <c r="E190" s="12">
        <v>3050</v>
      </c>
      <c r="F190" s="12" t="s">
        <v>242</v>
      </c>
      <c r="G190" s="11" t="s">
        <v>139</v>
      </c>
    </row>
    <row r="191" spans="1:7" x14ac:dyDescent="0.2">
      <c r="A191" s="11">
        <v>2025</v>
      </c>
      <c r="B191" s="11">
        <v>3</v>
      </c>
      <c r="C191" s="11" t="s">
        <v>122</v>
      </c>
      <c r="D191" s="11" t="s">
        <v>126</v>
      </c>
      <c r="E191" s="12">
        <v>3439</v>
      </c>
      <c r="F191" s="12" t="s">
        <v>223</v>
      </c>
      <c r="G191" s="11" t="s">
        <v>135</v>
      </c>
    </row>
    <row r="192" spans="1:7" x14ac:dyDescent="0.2">
      <c r="A192" s="11">
        <v>2025</v>
      </c>
      <c r="B192" s="11">
        <v>3</v>
      </c>
      <c r="C192" s="11" t="s">
        <v>122</v>
      </c>
      <c r="D192" s="11" t="s">
        <v>126</v>
      </c>
      <c r="E192" s="12">
        <v>42150</v>
      </c>
      <c r="F192" s="12" t="s">
        <v>233</v>
      </c>
      <c r="G192" s="11" t="s">
        <v>137</v>
      </c>
    </row>
    <row r="193" spans="1:7" x14ac:dyDescent="0.2">
      <c r="A193" s="11">
        <v>2025</v>
      </c>
      <c r="B193" s="11">
        <v>3</v>
      </c>
      <c r="C193" s="11" t="s">
        <v>122</v>
      </c>
      <c r="D193" s="11" t="s">
        <v>126</v>
      </c>
      <c r="E193" s="12">
        <v>1600</v>
      </c>
      <c r="F193" s="12" t="s">
        <v>169</v>
      </c>
      <c r="G193" s="13" t="s">
        <v>369</v>
      </c>
    </row>
    <row r="194" spans="1:7" x14ac:dyDescent="0.2">
      <c r="A194" s="11">
        <v>2025</v>
      </c>
      <c r="B194" s="11">
        <v>3</v>
      </c>
      <c r="C194" s="11" t="s">
        <v>122</v>
      </c>
      <c r="D194" s="11" t="s">
        <v>126</v>
      </c>
      <c r="E194" s="12">
        <f>5266.83+41367.87</f>
        <v>46634.700000000004</v>
      </c>
      <c r="F194" s="12" t="s">
        <v>327</v>
      </c>
      <c r="G194" s="11" t="s">
        <v>131</v>
      </c>
    </row>
    <row r="195" spans="1:7" x14ac:dyDescent="0.2">
      <c r="A195" s="11">
        <v>2025</v>
      </c>
      <c r="B195" s="11">
        <v>3</v>
      </c>
      <c r="C195" s="11" t="s">
        <v>122</v>
      </c>
      <c r="D195" s="11" t="s">
        <v>126</v>
      </c>
      <c r="E195" s="12">
        <v>15464.03</v>
      </c>
      <c r="F195" s="12" t="s">
        <v>99</v>
      </c>
      <c r="G195" s="11" t="s">
        <v>99</v>
      </c>
    </row>
    <row r="196" spans="1:7" x14ac:dyDescent="0.2">
      <c r="A196" s="11">
        <v>2025</v>
      </c>
      <c r="B196" s="11">
        <v>3</v>
      </c>
      <c r="C196" s="11" t="s">
        <v>122</v>
      </c>
      <c r="D196" s="11" t="s">
        <v>126</v>
      </c>
      <c r="E196" s="12">
        <v>7481.6</v>
      </c>
      <c r="F196" s="12" t="s">
        <v>250</v>
      </c>
      <c r="G196" s="11" t="s">
        <v>140</v>
      </c>
    </row>
    <row r="197" spans="1:7" x14ac:dyDescent="0.2">
      <c r="A197" s="11">
        <v>2025</v>
      </c>
      <c r="B197" s="11">
        <v>3</v>
      </c>
      <c r="C197" s="11" t="s">
        <v>122</v>
      </c>
      <c r="D197" s="11" t="s">
        <v>126</v>
      </c>
      <c r="E197" s="12">
        <v>1125</v>
      </c>
      <c r="F197" s="12" t="s">
        <v>304</v>
      </c>
      <c r="G197" s="11" t="s">
        <v>149</v>
      </c>
    </row>
    <row r="198" spans="1:7" x14ac:dyDescent="0.2">
      <c r="A198" s="11">
        <v>2025</v>
      </c>
      <c r="B198" s="11">
        <v>3</v>
      </c>
      <c r="C198" s="11" t="s">
        <v>122</v>
      </c>
      <c r="D198" s="11" t="s">
        <v>126</v>
      </c>
      <c r="E198" s="12">
        <v>1603.2</v>
      </c>
      <c r="F198" s="12" t="s">
        <v>330</v>
      </c>
      <c r="G198" s="11" t="s">
        <v>141</v>
      </c>
    </row>
    <row r="199" spans="1:7" x14ac:dyDescent="0.2">
      <c r="A199" s="14">
        <v>2025</v>
      </c>
      <c r="B199" s="14">
        <v>3</v>
      </c>
      <c r="C199" s="14" t="s">
        <v>122</v>
      </c>
      <c r="D199" s="14" t="s">
        <v>126</v>
      </c>
      <c r="E199" s="15">
        <v>2180</v>
      </c>
      <c r="F199" s="15" t="s">
        <v>215</v>
      </c>
      <c r="G199" s="14" t="s">
        <v>134</v>
      </c>
    </row>
    <row r="202" spans="1:7" x14ac:dyDescent="0.2">
      <c r="A202" s="1" t="s">
        <v>373</v>
      </c>
    </row>
  </sheetData>
  <autoFilter ref="A5:G199" xr:uid="{00000000-0001-0000-0000-000000000000}">
    <sortState xmlns:xlrd2="http://schemas.microsoft.com/office/spreadsheetml/2017/richdata2" ref="A6:G199">
      <sortCondition ref="C6:C199"/>
      <sortCondition ref="D6:D199"/>
      <sortCondition ref="F6:F199"/>
    </sortState>
  </autoFilter>
  <pageMargins left="0.7" right="0.7" top="0.75" bottom="0.75" header="0.3" footer="0.3"/>
  <pageSetup paperSize="9" orientation="portrait" r:id="rId1"/>
  <ignoredErrors>
    <ignoredError sqref="A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 Ilaria</dc:creator>
  <cp:lastModifiedBy>Olivi Ilaria</cp:lastModifiedBy>
  <dcterms:created xsi:type="dcterms:W3CDTF">2025-09-30T10:36:48Z</dcterms:created>
  <dcterms:modified xsi:type="dcterms:W3CDTF">2025-10-02T10:30:19Z</dcterms:modified>
</cp:coreProperties>
</file>