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W:\PIANO DI ZONA\Contributo per il Mantenimento dell'Alloggio in Locazione\Annata 2026 (IN LAVORAZIONE)\Modulistica (IN LAVORAZIONE)\"/>
    </mc:Choice>
  </mc:AlternateContent>
  <xr:revisionPtr revIDLastSave="0" documentId="13_ncr:1_{70E7F0CC-4D5F-4C9D-B0BA-606EB56908DA}" xr6:coauthVersionLast="47" xr6:coauthVersionMax="47" xr10:uidLastSave="{00000000-0000-0000-0000-000000000000}"/>
  <bookViews>
    <workbookView xWindow="-120" yWindow="-120" windowWidth="29040" windowHeight="15720" tabRatio="353" xr2:uid="{F7A14213-93A8-40C2-B2EB-0CD49292105F}"/>
  </bookViews>
  <sheets>
    <sheet name="Dati" sheetId="21" r:id="rId1"/>
    <sheet name="Tabelle" sheetId="22" r:id="rId2"/>
    <sheet name="C.F." sheetId="20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7" i="21" l="1"/>
  <c r="B7" i="21" s="1" a="1"/>
  <c r="B7" i="21" s="1"/>
  <c r="O8" i="21"/>
  <c r="B8" i="21" s="1" a="1"/>
  <c r="B8" i="21" s="1"/>
  <c r="O9" i="21"/>
  <c r="B9" i="21" s="1" a="1"/>
  <c r="B9" i="21" s="1"/>
  <c r="O10" i="21"/>
  <c r="B10" i="21" s="1" a="1"/>
  <c r="B10" i="21" s="1"/>
  <c r="O11" i="21"/>
  <c r="B11" i="21" s="1" a="1"/>
  <c r="B11" i="21" s="1"/>
  <c r="O12" i="21"/>
  <c r="B12" i="21" s="1" a="1"/>
  <c r="B12" i="21" s="1"/>
  <c r="O13" i="21"/>
  <c r="B13" i="21" s="1" a="1"/>
  <c r="B13" i="21" s="1"/>
  <c r="O14" i="21"/>
  <c r="B14" i="21" s="1" a="1"/>
  <c r="B14" i="21" s="1"/>
  <c r="O15" i="21"/>
  <c r="Q15" i="21" s="1"/>
  <c r="O16" i="21"/>
  <c r="Q16" i="21" s="1"/>
  <c r="O17" i="21"/>
  <c r="Q17" i="21" s="1"/>
  <c r="O18" i="21"/>
  <c r="Q18" i="21" s="1"/>
  <c r="O19" i="21"/>
  <c r="Q19" i="21" s="1"/>
  <c r="O20" i="21"/>
  <c r="B20" i="21" s="1" a="1"/>
  <c r="B20" i="21" s="1"/>
  <c r="O21" i="21"/>
  <c r="B21" i="21" s="1" a="1"/>
  <c r="B21" i="21" s="1"/>
  <c r="O22" i="21"/>
  <c r="Q22" i="21" s="1"/>
  <c r="O23" i="21"/>
  <c r="B23" i="21" s="1" a="1"/>
  <c r="B23" i="21" s="1"/>
  <c r="O24" i="21"/>
  <c r="Q24" i="21" s="1"/>
  <c r="O25" i="21"/>
  <c r="B25" i="21" s="1" a="1"/>
  <c r="B25" i="21" s="1"/>
  <c r="O26" i="21"/>
  <c r="B26" i="21" s="1" a="1"/>
  <c r="B26" i="21" s="1"/>
  <c r="O27" i="21"/>
  <c r="B27" i="21" s="1" a="1"/>
  <c r="B27" i="21" s="1"/>
  <c r="O28" i="21"/>
  <c r="B28" i="21" s="1" a="1"/>
  <c r="B28" i="21" s="1"/>
  <c r="O29" i="21"/>
  <c r="B29" i="21" s="1" a="1"/>
  <c r="B29" i="21" s="1"/>
  <c r="O30" i="21"/>
  <c r="B30" i="21" s="1" a="1"/>
  <c r="B30" i="21" s="1"/>
  <c r="O31" i="21"/>
  <c r="B31" i="21" s="1" a="1"/>
  <c r="B31" i="21" s="1"/>
  <c r="O32" i="21"/>
  <c r="B32" i="21" s="1" a="1"/>
  <c r="B32" i="21" s="1"/>
  <c r="O33" i="21"/>
  <c r="B33" i="21" s="1" a="1"/>
  <c r="B33" i="21" s="1"/>
  <c r="O34" i="21"/>
  <c r="B34" i="21" s="1" a="1"/>
  <c r="B34" i="21" s="1"/>
  <c r="O35" i="21"/>
  <c r="B35" i="21" s="1" a="1"/>
  <c r="B35" i="21" s="1"/>
  <c r="O36" i="21"/>
  <c r="B36" i="21" s="1" a="1"/>
  <c r="B36" i="21" s="1"/>
  <c r="O37" i="21"/>
  <c r="B37" i="21" s="1" a="1"/>
  <c r="B37" i="21" s="1"/>
  <c r="O38" i="21"/>
  <c r="B38" i="21" s="1" a="1"/>
  <c r="B38" i="21" s="1"/>
  <c r="O39" i="21"/>
  <c r="Q39" i="21" s="1"/>
  <c r="O40" i="21"/>
  <c r="B40" i="21" s="1" a="1"/>
  <c r="B40" i="21" s="1"/>
  <c r="O41" i="21"/>
  <c r="Q41" i="21" s="1"/>
  <c r="O42" i="21"/>
  <c r="Q42" i="21" s="1"/>
  <c r="O43" i="21"/>
  <c r="Q43" i="21" s="1"/>
  <c r="O44" i="21"/>
  <c r="B44" i="21" s="1" a="1"/>
  <c r="B44" i="21" s="1"/>
  <c r="O45" i="21"/>
  <c r="B45" i="21" s="1" a="1"/>
  <c r="B45" i="21" s="1"/>
  <c r="O46" i="21"/>
  <c r="B46" i="21" s="1" a="1"/>
  <c r="B46" i="21" s="1"/>
  <c r="O47" i="21"/>
  <c r="B47" i="21" s="1" a="1"/>
  <c r="B47" i="21" s="1"/>
  <c r="O48" i="21"/>
  <c r="B48" i="21" s="1" a="1"/>
  <c r="B48" i="21" s="1"/>
  <c r="O49" i="21"/>
  <c r="B49" i="21" s="1" a="1"/>
  <c r="B49" i="21" s="1"/>
  <c r="O50" i="21"/>
  <c r="B50" i="21" s="1" a="1"/>
  <c r="B50" i="21" s="1"/>
  <c r="O51" i="21"/>
  <c r="B51" i="21" s="1" a="1"/>
  <c r="B51" i="21" s="1"/>
  <c r="O52" i="21"/>
  <c r="B52" i="21" s="1" a="1"/>
  <c r="B52" i="21" s="1"/>
  <c r="O53" i="21"/>
  <c r="B53" i="21" s="1" a="1"/>
  <c r="B53" i="21" s="1"/>
  <c r="O54" i="21"/>
  <c r="Q54" i="21" s="1"/>
  <c r="O55" i="21"/>
  <c r="Q55" i="21" s="1"/>
  <c r="O56" i="21"/>
  <c r="B56" i="21" s="1" a="1"/>
  <c r="B56" i="21" s="1"/>
  <c r="O57" i="21"/>
  <c r="B57" i="21" s="1" a="1"/>
  <c r="B57" i="21" s="1"/>
  <c r="O58" i="21"/>
  <c r="B58" i="21" s="1" a="1"/>
  <c r="B58" i="21" s="1"/>
  <c r="O59" i="21"/>
  <c r="B59" i="21" s="1" a="1"/>
  <c r="B59" i="21" s="1"/>
  <c r="O60" i="21"/>
  <c r="Q60" i="21" s="1"/>
  <c r="O61" i="21"/>
  <c r="B61" i="21" s="1" a="1"/>
  <c r="B61" i="21" s="1"/>
  <c r="O62" i="21"/>
  <c r="B62" i="21" s="1" a="1"/>
  <c r="B62" i="21" s="1"/>
  <c r="O63" i="21"/>
  <c r="B63" i="21" s="1" a="1"/>
  <c r="B63" i="21" s="1"/>
  <c r="O64" i="21"/>
  <c r="B64" i="21" s="1" a="1"/>
  <c r="B64" i="21" s="1"/>
  <c r="O65" i="21"/>
  <c r="B65" i="21" s="1" a="1"/>
  <c r="B65" i="21" s="1"/>
  <c r="O66" i="21"/>
  <c r="Q66" i="21" s="1"/>
  <c r="O67" i="21"/>
  <c r="Q67" i="21" s="1"/>
  <c r="O68" i="21"/>
  <c r="B68" i="21" s="1" a="1"/>
  <c r="B68" i="21" s="1"/>
  <c r="O69" i="21"/>
  <c r="B69" i="21" s="1" a="1"/>
  <c r="B69" i="21" s="1"/>
  <c r="O70" i="21"/>
  <c r="B70" i="21" s="1" a="1"/>
  <c r="B70" i="21" s="1"/>
  <c r="O71" i="21"/>
  <c r="B71" i="21" s="1" a="1"/>
  <c r="B71" i="21" s="1"/>
  <c r="O72" i="21"/>
  <c r="B72" i="21" s="1" a="1"/>
  <c r="B72" i="21" s="1"/>
  <c r="O73" i="21"/>
  <c r="B73" i="21" s="1" a="1"/>
  <c r="B73" i="21" s="1"/>
  <c r="O74" i="21"/>
  <c r="B74" i="21" s="1" a="1"/>
  <c r="B74" i="21" s="1"/>
  <c r="O75" i="21"/>
  <c r="B75" i="21" s="1" a="1"/>
  <c r="B75" i="21" s="1"/>
  <c r="O76" i="21"/>
  <c r="Q76" i="21" s="1"/>
  <c r="O77" i="21"/>
  <c r="B77" i="21" s="1" a="1"/>
  <c r="B77" i="21" s="1"/>
  <c r="O78" i="21"/>
  <c r="Q78" i="21" s="1"/>
  <c r="O79" i="21"/>
  <c r="Q79" i="21" s="1"/>
  <c r="O80" i="21"/>
  <c r="B80" i="21" s="1" a="1"/>
  <c r="B80" i="21" s="1"/>
  <c r="O81" i="21"/>
  <c r="B81" i="21" s="1" a="1"/>
  <c r="B81" i="21" s="1"/>
  <c r="O82" i="21"/>
  <c r="B82" i="21" s="1" a="1"/>
  <c r="B82" i="21" s="1"/>
  <c r="O83" i="21"/>
  <c r="B83" i="21" s="1" a="1"/>
  <c r="B83" i="21" s="1"/>
  <c r="O84" i="21"/>
  <c r="B84" i="21" s="1" a="1"/>
  <c r="B84" i="21" s="1"/>
  <c r="O85" i="21"/>
  <c r="B85" i="21" s="1" a="1"/>
  <c r="B85" i="21" s="1"/>
  <c r="O86" i="21"/>
  <c r="B86" i="21" s="1" a="1"/>
  <c r="B86" i="21" s="1"/>
  <c r="O87" i="21"/>
  <c r="B87" i="21" s="1" a="1"/>
  <c r="B87" i="21" s="1"/>
  <c r="O88" i="21"/>
  <c r="B88" i="21" s="1" a="1"/>
  <c r="B88" i="21" s="1"/>
  <c r="O89" i="21"/>
  <c r="Q89" i="21" s="1"/>
  <c r="O90" i="21"/>
  <c r="B90" i="21" s="1" a="1"/>
  <c r="B90" i="21" s="1"/>
  <c r="O91" i="21"/>
  <c r="Q91" i="21" s="1"/>
  <c r="O92" i="21"/>
  <c r="Q92" i="21" s="1"/>
  <c r="O93" i="21"/>
  <c r="B93" i="21" s="1" a="1"/>
  <c r="B93" i="21" s="1"/>
  <c r="O94" i="21"/>
  <c r="B94" i="21" s="1" a="1"/>
  <c r="B94" i="21" s="1"/>
  <c r="O95" i="21"/>
  <c r="B95" i="21" s="1" a="1"/>
  <c r="B95" i="21" s="1"/>
  <c r="O96" i="21"/>
  <c r="B96" i="21" s="1" a="1"/>
  <c r="B96" i="21" s="1"/>
  <c r="O97" i="21"/>
  <c r="B97" i="21" s="1" a="1"/>
  <c r="B97" i="21" s="1"/>
  <c r="O98" i="21"/>
  <c r="B98" i="21" s="1" a="1"/>
  <c r="B98" i="21" s="1"/>
  <c r="O99" i="21"/>
  <c r="B99" i="21" s="1" a="1"/>
  <c r="B99" i="21" s="1"/>
  <c r="O100" i="21"/>
  <c r="B100" i="21" s="1" a="1"/>
  <c r="B100" i="21" s="1"/>
  <c r="O101" i="21"/>
  <c r="B101" i="21" s="1" a="1"/>
  <c r="B101" i="21" s="1"/>
  <c r="O102" i="21"/>
  <c r="Q102" i="21" s="1"/>
  <c r="O103" i="21"/>
  <c r="Q103" i="21" s="1"/>
  <c r="O104" i="21"/>
  <c r="Q104" i="21" s="1"/>
  <c r="O105" i="21"/>
  <c r="B105" i="21" s="1" a="1"/>
  <c r="B105" i="21" s="1"/>
  <c r="O106" i="21"/>
  <c r="B106" i="21" s="1" a="1"/>
  <c r="B106" i="21" s="1"/>
  <c r="H8" i="21"/>
  <c r="Q9" i="21"/>
  <c r="Q21" i="21"/>
  <c r="Q29" i="21"/>
  <c r="Q32" i="21"/>
  <c r="Q33" i="21"/>
  <c r="Q53" i="21"/>
  <c r="Q69" i="21"/>
  <c r="Q77" i="21"/>
  <c r="Q80" i="21"/>
  <c r="Q81" i="21"/>
  <c r="Q93" i="21"/>
  <c r="Q105" i="21"/>
  <c r="Q10" i="21"/>
  <c r="Q11" i="21"/>
  <c r="Q13" i="21"/>
  <c r="Q14" i="21"/>
  <c r="Q23" i="21"/>
  <c r="Q25" i="21"/>
  <c r="Q26" i="21"/>
  <c r="Q27" i="21"/>
  <c r="Q34" i="21"/>
  <c r="Q35" i="21"/>
  <c r="Q37" i="21"/>
  <c r="Q38" i="21"/>
  <c r="Q40" i="21"/>
  <c r="Q47" i="21"/>
  <c r="Q49" i="21"/>
  <c r="Q50" i="21"/>
  <c r="Q51" i="21"/>
  <c r="Q52" i="21"/>
  <c r="Q58" i="21"/>
  <c r="Q59" i="21"/>
  <c r="Q61" i="21"/>
  <c r="Q62" i="21"/>
  <c r="Q70" i="21"/>
  <c r="Q71" i="21"/>
  <c r="Q73" i="21"/>
  <c r="Q74" i="21"/>
  <c r="Q75" i="21"/>
  <c r="Q82" i="21"/>
  <c r="Q83" i="21"/>
  <c r="Q84" i="21"/>
  <c r="Q85" i="21"/>
  <c r="Q86" i="21"/>
  <c r="Q87" i="21"/>
  <c r="Q88" i="21"/>
  <c r="Q94" i="21"/>
  <c r="Q95" i="21"/>
  <c r="Q96" i="21"/>
  <c r="Q97" i="21"/>
  <c r="Q98" i="21"/>
  <c r="Q106" i="21"/>
  <c r="AD7" i="21"/>
  <c r="S8" i="21"/>
  <c r="S9" i="21"/>
  <c r="S10" i="21"/>
  <c r="S11" i="21"/>
  <c r="S12" i="21"/>
  <c r="S13" i="21"/>
  <c r="S14" i="21"/>
  <c r="S15" i="21"/>
  <c r="S16" i="21"/>
  <c r="S17" i="21"/>
  <c r="S18" i="21"/>
  <c r="S19" i="21"/>
  <c r="S20" i="21"/>
  <c r="S21" i="21"/>
  <c r="S22" i="21"/>
  <c r="S23" i="21"/>
  <c r="S24" i="21"/>
  <c r="S25" i="21"/>
  <c r="S26" i="21"/>
  <c r="S27" i="21"/>
  <c r="S28" i="21"/>
  <c r="S29" i="21"/>
  <c r="S30" i="21"/>
  <c r="S31" i="21"/>
  <c r="S32" i="21"/>
  <c r="S33" i="21"/>
  <c r="S34" i="21"/>
  <c r="S35" i="21"/>
  <c r="S36" i="21"/>
  <c r="S37" i="21"/>
  <c r="S38" i="21"/>
  <c r="S39" i="21"/>
  <c r="S40" i="21"/>
  <c r="S41" i="21"/>
  <c r="S42" i="21"/>
  <c r="S43" i="21"/>
  <c r="S44" i="21"/>
  <c r="S45" i="21"/>
  <c r="S46" i="21"/>
  <c r="S47" i="21"/>
  <c r="S48" i="21"/>
  <c r="S49" i="21"/>
  <c r="S50" i="21"/>
  <c r="S51" i="21"/>
  <c r="S52" i="21"/>
  <c r="S53" i="21"/>
  <c r="S54" i="21"/>
  <c r="S55" i="21"/>
  <c r="S56" i="21"/>
  <c r="S57" i="21"/>
  <c r="S58" i="21"/>
  <c r="S59" i="21"/>
  <c r="S60" i="21"/>
  <c r="S61" i="21"/>
  <c r="S62" i="21"/>
  <c r="S63" i="21"/>
  <c r="S64" i="21"/>
  <c r="S65" i="21"/>
  <c r="S66" i="21"/>
  <c r="S67" i="21"/>
  <c r="S68" i="21"/>
  <c r="S69" i="21"/>
  <c r="S70" i="21"/>
  <c r="S71" i="21"/>
  <c r="S72" i="21"/>
  <c r="S73" i="21"/>
  <c r="S74" i="21"/>
  <c r="S75" i="21"/>
  <c r="S76" i="21"/>
  <c r="S77" i="21"/>
  <c r="S78" i="21"/>
  <c r="S79" i="21"/>
  <c r="S80" i="21"/>
  <c r="S81" i="21"/>
  <c r="S82" i="21"/>
  <c r="S83" i="21"/>
  <c r="S84" i="21"/>
  <c r="S85" i="21"/>
  <c r="S86" i="21"/>
  <c r="S87" i="21"/>
  <c r="S88" i="21"/>
  <c r="S89" i="21"/>
  <c r="S90" i="21"/>
  <c r="S91" i="21"/>
  <c r="S92" i="21"/>
  <c r="S93" i="21"/>
  <c r="S94" i="21"/>
  <c r="S95" i="21"/>
  <c r="S96" i="21"/>
  <c r="S97" i="21"/>
  <c r="S98" i="21"/>
  <c r="S99" i="21"/>
  <c r="S100" i="21"/>
  <c r="S101" i="21"/>
  <c r="S102" i="21"/>
  <c r="S103" i="21"/>
  <c r="S104" i="21"/>
  <c r="S105" i="21"/>
  <c r="S106" i="21"/>
  <c r="S7" i="21"/>
  <c r="M8" i="21"/>
  <c r="M9" i="21"/>
  <c r="M10" i="21"/>
  <c r="M11" i="21"/>
  <c r="M12" i="21"/>
  <c r="M13" i="21"/>
  <c r="M14" i="21"/>
  <c r="M15" i="21"/>
  <c r="M16" i="21"/>
  <c r="M17" i="21"/>
  <c r="M18" i="21"/>
  <c r="M19" i="21"/>
  <c r="M20" i="21"/>
  <c r="M21" i="21"/>
  <c r="M22" i="21"/>
  <c r="M23" i="21"/>
  <c r="M24" i="21"/>
  <c r="M25" i="21"/>
  <c r="M26" i="21"/>
  <c r="M27" i="21"/>
  <c r="M28" i="21"/>
  <c r="M29" i="21"/>
  <c r="M30" i="21"/>
  <c r="M31" i="21"/>
  <c r="M32" i="21"/>
  <c r="M33" i="21"/>
  <c r="M34" i="21"/>
  <c r="M35" i="21"/>
  <c r="M36" i="21"/>
  <c r="M37" i="21"/>
  <c r="M38" i="21"/>
  <c r="M39" i="21"/>
  <c r="M40" i="21"/>
  <c r="M41" i="21"/>
  <c r="M42" i="21"/>
  <c r="M43" i="21"/>
  <c r="M44" i="21"/>
  <c r="M45" i="21"/>
  <c r="M46" i="21"/>
  <c r="M47" i="21"/>
  <c r="M48" i="21"/>
  <c r="M49" i="21"/>
  <c r="M50" i="21"/>
  <c r="M51" i="21"/>
  <c r="M52" i="21"/>
  <c r="M53" i="21"/>
  <c r="M54" i="21"/>
  <c r="M55" i="21"/>
  <c r="M56" i="21"/>
  <c r="M57" i="21"/>
  <c r="M58" i="21"/>
  <c r="M59" i="21"/>
  <c r="M60" i="21"/>
  <c r="M61" i="21"/>
  <c r="M62" i="21"/>
  <c r="M63" i="21"/>
  <c r="M64" i="21"/>
  <c r="M65" i="21"/>
  <c r="M66" i="21"/>
  <c r="M67" i="21"/>
  <c r="M68" i="21"/>
  <c r="M69" i="21"/>
  <c r="M70" i="21"/>
  <c r="M71" i="21"/>
  <c r="M72" i="21"/>
  <c r="M73" i="21"/>
  <c r="M74" i="21"/>
  <c r="M75" i="21"/>
  <c r="M76" i="21"/>
  <c r="M77" i="21"/>
  <c r="M78" i="21"/>
  <c r="M79" i="21"/>
  <c r="M80" i="21"/>
  <c r="M81" i="21"/>
  <c r="M82" i="21"/>
  <c r="M83" i="21"/>
  <c r="M84" i="21"/>
  <c r="M85" i="21"/>
  <c r="M86" i="21"/>
  <c r="M87" i="21"/>
  <c r="M88" i="21"/>
  <c r="M89" i="21"/>
  <c r="M90" i="21"/>
  <c r="M91" i="21"/>
  <c r="M92" i="21"/>
  <c r="M93" i="21"/>
  <c r="M94" i="21"/>
  <c r="M95" i="21"/>
  <c r="M96" i="21"/>
  <c r="M97" i="21"/>
  <c r="M98" i="21"/>
  <c r="M99" i="21"/>
  <c r="M100" i="21"/>
  <c r="M101" i="21"/>
  <c r="M102" i="21"/>
  <c r="M103" i="21"/>
  <c r="M104" i="21"/>
  <c r="M105" i="21"/>
  <c r="M106" i="21"/>
  <c r="M7" i="21"/>
  <c r="K8" i="21"/>
  <c r="K9" i="21"/>
  <c r="K10" i="21"/>
  <c r="K11" i="21"/>
  <c r="K12" i="21"/>
  <c r="K13" i="21"/>
  <c r="K14" i="21"/>
  <c r="K15" i="21"/>
  <c r="K16" i="21"/>
  <c r="K17" i="21"/>
  <c r="K18" i="21"/>
  <c r="K19" i="21"/>
  <c r="K20" i="21"/>
  <c r="K21" i="21"/>
  <c r="K22" i="21"/>
  <c r="K23" i="21"/>
  <c r="K24" i="21"/>
  <c r="K25" i="21"/>
  <c r="K26" i="21"/>
  <c r="K27" i="21"/>
  <c r="K28" i="21"/>
  <c r="K29" i="21"/>
  <c r="K30" i="21"/>
  <c r="K31" i="21"/>
  <c r="K32" i="21"/>
  <c r="K33" i="21"/>
  <c r="K34" i="21"/>
  <c r="K35" i="21"/>
  <c r="K36" i="21"/>
  <c r="K37" i="21"/>
  <c r="K38" i="21"/>
  <c r="K39" i="21"/>
  <c r="K40" i="21"/>
  <c r="K41" i="21"/>
  <c r="K42" i="21"/>
  <c r="K43" i="21"/>
  <c r="K44" i="21"/>
  <c r="K45" i="21"/>
  <c r="K46" i="21"/>
  <c r="K47" i="21"/>
  <c r="K48" i="21"/>
  <c r="K49" i="21"/>
  <c r="K50" i="21"/>
  <c r="K51" i="21"/>
  <c r="K52" i="21"/>
  <c r="K53" i="21"/>
  <c r="K54" i="21"/>
  <c r="K55" i="21"/>
  <c r="K56" i="21"/>
  <c r="K57" i="21"/>
  <c r="K58" i="21"/>
  <c r="K59" i="21"/>
  <c r="K60" i="21"/>
  <c r="K61" i="21"/>
  <c r="K62" i="21"/>
  <c r="K63" i="21"/>
  <c r="K64" i="21"/>
  <c r="K65" i="21"/>
  <c r="K66" i="21"/>
  <c r="K67" i="21"/>
  <c r="K68" i="21"/>
  <c r="K69" i="21"/>
  <c r="K70" i="21"/>
  <c r="K71" i="21"/>
  <c r="K72" i="21"/>
  <c r="K73" i="21"/>
  <c r="K74" i="21"/>
  <c r="K75" i="21"/>
  <c r="K76" i="21"/>
  <c r="K77" i="21"/>
  <c r="K78" i="21"/>
  <c r="K79" i="21"/>
  <c r="K80" i="21"/>
  <c r="K81" i="21"/>
  <c r="K82" i="21"/>
  <c r="K83" i="21"/>
  <c r="K84" i="21"/>
  <c r="K85" i="21"/>
  <c r="K86" i="21"/>
  <c r="K87" i="21"/>
  <c r="K88" i="21"/>
  <c r="K89" i="21"/>
  <c r="K90" i="21"/>
  <c r="K91" i="21"/>
  <c r="K92" i="21"/>
  <c r="K93" i="21"/>
  <c r="K94" i="21"/>
  <c r="K95" i="21"/>
  <c r="K96" i="21"/>
  <c r="K97" i="21"/>
  <c r="K98" i="21"/>
  <c r="K99" i="21"/>
  <c r="K100" i="21"/>
  <c r="K101" i="21"/>
  <c r="K102" i="21"/>
  <c r="K103" i="21"/>
  <c r="K104" i="21"/>
  <c r="K105" i="21"/>
  <c r="K106" i="21"/>
  <c r="K7" i="21"/>
  <c r="I8" i="21"/>
  <c r="I9" i="21"/>
  <c r="I10" i="21"/>
  <c r="I11" i="21"/>
  <c r="I12" i="21"/>
  <c r="I13" i="21"/>
  <c r="I14" i="21"/>
  <c r="I15" i="21"/>
  <c r="I16" i="21"/>
  <c r="I17" i="21"/>
  <c r="I18" i="21"/>
  <c r="I19" i="21"/>
  <c r="I20" i="21"/>
  <c r="I21" i="21"/>
  <c r="I22" i="21"/>
  <c r="I23" i="21"/>
  <c r="I24" i="21"/>
  <c r="I25" i="21"/>
  <c r="I26" i="21"/>
  <c r="I27" i="21"/>
  <c r="I28" i="21"/>
  <c r="I29" i="21"/>
  <c r="I30" i="21"/>
  <c r="I31" i="21"/>
  <c r="I32" i="21"/>
  <c r="I33" i="21"/>
  <c r="I34" i="21"/>
  <c r="I35" i="21"/>
  <c r="I36" i="21"/>
  <c r="I37" i="21"/>
  <c r="I38" i="21"/>
  <c r="I39" i="21"/>
  <c r="I40" i="21"/>
  <c r="I41" i="21"/>
  <c r="I42" i="21"/>
  <c r="I43" i="21"/>
  <c r="I44" i="21"/>
  <c r="I45" i="21"/>
  <c r="I46" i="21"/>
  <c r="I47" i="21"/>
  <c r="I48" i="21"/>
  <c r="I49" i="21"/>
  <c r="I50" i="21"/>
  <c r="I51" i="21"/>
  <c r="I52" i="21"/>
  <c r="I53" i="21"/>
  <c r="I54" i="21"/>
  <c r="I55" i="21"/>
  <c r="I56" i="21"/>
  <c r="I57" i="21"/>
  <c r="I58" i="21"/>
  <c r="I59" i="21"/>
  <c r="I60" i="21"/>
  <c r="I61" i="21"/>
  <c r="I62" i="21"/>
  <c r="I63" i="21"/>
  <c r="I64" i="21"/>
  <c r="I65" i="21"/>
  <c r="I66" i="21"/>
  <c r="I67" i="21"/>
  <c r="I68" i="21"/>
  <c r="I69" i="21"/>
  <c r="I70" i="21"/>
  <c r="I71" i="21"/>
  <c r="I72" i="21"/>
  <c r="I73" i="21"/>
  <c r="I74" i="21"/>
  <c r="I75" i="21"/>
  <c r="I76" i="21"/>
  <c r="I77" i="21"/>
  <c r="I78" i="21"/>
  <c r="I79" i="21"/>
  <c r="I80" i="21"/>
  <c r="I81" i="21"/>
  <c r="I82" i="21"/>
  <c r="I83" i="21"/>
  <c r="I84" i="21"/>
  <c r="I85" i="21"/>
  <c r="I86" i="21"/>
  <c r="I87" i="21"/>
  <c r="I88" i="21"/>
  <c r="I89" i="21"/>
  <c r="I90" i="21"/>
  <c r="I91" i="21"/>
  <c r="I92" i="21"/>
  <c r="I93" i="21"/>
  <c r="I94" i="21"/>
  <c r="I95" i="21"/>
  <c r="I96" i="21"/>
  <c r="I97" i="21"/>
  <c r="I98" i="21"/>
  <c r="I99" i="21"/>
  <c r="I100" i="21"/>
  <c r="I101" i="21"/>
  <c r="I102" i="21"/>
  <c r="I103" i="21"/>
  <c r="I104" i="21"/>
  <c r="I105" i="21"/>
  <c r="I106" i="21"/>
  <c r="I7" i="21"/>
  <c r="H9" i="21"/>
  <c r="H10" i="21"/>
  <c r="H11" i="21"/>
  <c r="H12" i="21"/>
  <c r="H13" i="21"/>
  <c r="H14" i="21"/>
  <c r="H15" i="21"/>
  <c r="H16" i="21"/>
  <c r="H17" i="21"/>
  <c r="H18" i="21"/>
  <c r="H19" i="21"/>
  <c r="H20" i="21"/>
  <c r="H21" i="21"/>
  <c r="H22" i="21"/>
  <c r="H23" i="21"/>
  <c r="H24" i="21"/>
  <c r="H25" i="21"/>
  <c r="H26" i="21"/>
  <c r="H27" i="21"/>
  <c r="H28" i="21"/>
  <c r="H29" i="21"/>
  <c r="H30" i="21"/>
  <c r="H31" i="21"/>
  <c r="H32" i="21"/>
  <c r="H33" i="21"/>
  <c r="H34" i="21"/>
  <c r="H35" i="21"/>
  <c r="H36" i="21"/>
  <c r="H37" i="21"/>
  <c r="H38" i="21"/>
  <c r="H39" i="21"/>
  <c r="H40" i="21"/>
  <c r="H41" i="21"/>
  <c r="H42" i="21"/>
  <c r="H43" i="21"/>
  <c r="H44" i="21"/>
  <c r="H45" i="21"/>
  <c r="H46" i="21"/>
  <c r="H47" i="21"/>
  <c r="H48" i="21"/>
  <c r="H49" i="21"/>
  <c r="H50" i="21"/>
  <c r="H51" i="21"/>
  <c r="H52" i="21"/>
  <c r="H53" i="21"/>
  <c r="H54" i="21"/>
  <c r="H55" i="21"/>
  <c r="H56" i="21"/>
  <c r="H57" i="21"/>
  <c r="H58" i="21"/>
  <c r="H59" i="21"/>
  <c r="H60" i="21"/>
  <c r="H61" i="21"/>
  <c r="H62" i="21"/>
  <c r="H63" i="21"/>
  <c r="H64" i="21"/>
  <c r="H65" i="21"/>
  <c r="H66" i="21"/>
  <c r="H67" i="21"/>
  <c r="H68" i="21"/>
  <c r="H69" i="21"/>
  <c r="H70" i="21"/>
  <c r="H71" i="21"/>
  <c r="H72" i="21"/>
  <c r="H73" i="21"/>
  <c r="H74" i="21"/>
  <c r="H75" i="21"/>
  <c r="H76" i="21"/>
  <c r="H77" i="21"/>
  <c r="H78" i="21"/>
  <c r="H79" i="21"/>
  <c r="H80" i="21"/>
  <c r="H81" i="21"/>
  <c r="H82" i="21"/>
  <c r="H83" i="21"/>
  <c r="H84" i="21"/>
  <c r="H85" i="21"/>
  <c r="H86" i="21"/>
  <c r="H87" i="21"/>
  <c r="H88" i="21"/>
  <c r="H89" i="21"/>
  <c r="H90" i="21"/>
  <c r="H91" i="21"/>
  <c r="H92" i="21"/>
  <c r="H93" i="21"/>
  <c r="H94" i="21"/>
  <c r="H95" i="21"/>
  <c r="H96" i="21"/>
  <c r="H97" i="21"/>
  <c r="H98" i="21"/>
  <c r="H99" i="21"/>
  <c r="H100" i="21"/>
  <c r="H101" i="21"/>
  <c r="H102" i="21"/>
  <c r="H103" i="21"/>
  <c r="H104" i="21"/>
  <c r="H105" i="21"/>
  <c r="H106" i="21"/>
  <c r="H7" i="21"/>
  <c r="Z8" i="21" a="1"/>
  <c r="Z8" i="21" s="1"/>
  <c r="Z9" i="21" a="1"/>
  <c r="Z9" i="21" s="1"/>
  <c r="Z10" i="21" a="1"/>
  <c r="Z10" i="21" s="1"/>
  <c r="Z11" i="21" a="1"/>
  <c r="Z11" i="21" s="1"/>
  <c r="Z12" i="21" a="1"/>
  <c r="Z12" i="21" s="1"/>
  <c r="Z13" i="21" a="1"/>
  <c r="Z13" i="21" s="1"/>
  <c r="Z14" i="21" a="1"/>
  <c r="Z14" i="21" s="1"/>
  <c r="Z15" i="21" a="1"/>
  <c r="Z15" i="21" s="1"/>
  <c r="Z16" i="21" a="1"/>
  <c r="Z16" i="21" s="1"/>
  <c r="Z17" i="21" a="1"/>
  <c r="Z17" i="21" s="1"/>
  <c r="Z18" i="21" a="1"/>
  <c r="Z18" i="21" s="1"/>
  <c r="Z19" i="21" a="1"/>
  <c r="Z19" i="21" s="1"/>
  <c r="Z20" i="21" a="1"/>
  <c r="Z20" i="21" s="1"/>
  <c r="Z21" i="21" a="1"/>
  <c r="Z21" i="21" s="1"/>
  <c r="Z22" i="21" a="1"/>
  <c r="Z22" i="21" s="1"/>
  <c r="Z23" i="21" a="1"/>
  <c r="Z23" i="21" s="1"/>
  <c r="Z24" i="21" a="1"/>
  <c r="Z24" i="21" s="1"/>
  <c r="Z25" i="21" a="1"/>
  <c r="Z25" i="21" s="1"/>
  <c r="Z26" i="21" a="1"/>
  <c r="Z26" i="21" s="1"/>
  <c r="Z27" i="21" a="1"/>
  <c r="Z27" i="21" s="1"/>
  <c r="Z28" i="21" a="1"/>
  <c r="Z28" i="21" s="1"/>
  <c r="Z29" i="21" a="1"/>
  <c r="Z29" i="21" s="1"/>
  <c r="Z30" i="21" a="1"/>
  <c r="Z30" i="21" s="1"/>
  <c r="Z31" i="21" a="1"/>
  <c r="Z31" i="21" s="1"/>
  <c r="Z32" i="21" a="1"/>
  <c r="Z32" i="21" s="1"/>
  <c r="Z33" i="21" a="1"/>
  <c r="Z33" i="21" s="1"/>
  <c r="Z34" i="21" a="1"/>
  <c r="Z34" i="21" s="1"/>
  <c r="Z35" i="21" a="1"/>
  <c r="Z35" i="21" s="1"/>
  <c r="Z36" i="21" a="1"/>
  <c r="Z36" i="21" s="1"/>
  <c r="Z37" i="21" a="1"/>
  <c r="Z37" i="21" s="1"/>
  <c r="Z38" i="21" a="1"/>
  <c r="Z38" i="21" s="1"/>
  <c r="Z39" i="21" a="1"/>
  <c r="Z39" i="21" s="1"/>
  <c r="Z40" i="21" a="1"/>
  <c r="Z40" i="21" s="1"/>
  <c r="Z41" i="21" a="1"/>
  <c r="Z41" i="21" s="1"/>
  <c r="Z42" i="21" a="1"/>
  <c r="Z42" i="21" s="1"/>
  <c r="Z43" i="21" a="1"/>
  <c r="Z43" i="21" s="1"/>
  <c r="Z44" i="21" a="1"/>
  <c r="Z44" i="21" s="1"/>
  <c r="Z45" i="21" a="1"/>
  <c r="Z45" i="21" s="1"/>
  <c r="Z46" i="21" a="1"/>
  <c r="Z46" i="21" s="1"/>
  <c r="Z47" i="21" a="1"/>
  <c r="Z47" i="21" s="1"/>
  <c r="Z48" i="21" a="1"/>
  <c r="Z48" i="21" s="1"/>
  <c r="Z49" i="21" a="1"/>
  <c r="Z49" i="21" s="1"/>
  <c r="Z50" i="21" a="1"/>
  <c r="Z50" i="21" s="1"/>
  <c r="Z51" i="21" a="1"/>
  <c r="Z51" i="21" s="1"/>
  <c r="Z52" i="21" a="1"/>
  <c r="Z52" i="21" s="1"/>
  <c r="Z53" i="21" a="1"/>
  <c r="Z53" i="21" s="1"/>
  <c r="Z54" i="21" a="1"/>
  <c r="Z54" i="21" s="1"/>
  <c r="Z55" i="21" a="1"/>
  <c r="Z55" i="21" s="1"/>
  <c r="Z56" i="21" a="1"/>
  <c r="Z56" i="21" s="1"/>
  <c r="Z57" i="21" a="1"/>
  <c r="Z57" i="21" s="1"/>
  <c r="Z58" i="21" a="1"/>
  <c r="Z58" i="21" s="1"/>
  <c r="Z59" i="21" a="1"/>
  <c r="Z59" i="21" s="1"/>
  <c r="Z60" i="21" a="1"/>
  <c r="Z60" i="21" s="1"/>
  <c r="Z61" i="21" a="1"/>
  <c r="Z61" i="21" s="1"/>
  <c r="Z62" i="21" a="1"/>
  <c r="Z62" i="21" s="1"/>
  <c r="Z63" i="21" a="1"/>
  <c r="Z63" i="21" s="1"/>
  <c r="Z64" i="21" a="1"/>
  <c r="Z64" i="21" s="1"/>
  <c r="Z65" i="21" a="1"/>
  <c r="Z65" i="21" s="1"/>
  <c r="Z66" i="21" a="1"/>
  <c r="Z66" i="21" s="1"/>
  <c r="Z67" i="21" a="1"/>
  <c r="Z67" i="21" s="1"/>
  <c r="Z68" i="21" a="1"/>
  <c r="Z68" i="21" s="1"/>
  <c r="Z69" i="21" a="1"/>
  <c r="Z69" i="21" s="1"/>
  <c r="Z70" i="21" a="1"/>
  <c r="Z70" i="21" s="1"/>
  <c r="Z71" i="21" a="1"/>
  <c r="Z71" i="21" s="1"/>
  <c r="Z72" i="21" a="1"/>
  <c r="Z72" i="21" s="1"/>
  <c r="Z73" i="21" a="1"/>
  <c r="Z73" i="21" s="1"/>
  <c r="Z74" i="21" a="1"/>
  <c r="Z74" i="21" s="1"/>
  <c r="Z75" i="21" a="1"/>
  <c r="Z75" i="21" s="1"/>
  <c r="Z76" i="21" a="1"/>
  <c r="Z76" i="21" s="1"/>
  <c r="Z77" i="21" a="1"/>
  <c r="Z77" i="21" s="1"/>
  <c r="Z78" i="21" a="1"/>
  <c r="Z78" i="21" s="1"/>
  <c r="Z79" i="21" a="1"/>
  <c r="Z79" i="21" s="1"/>
  <c r="Z80" i="21" a="1"/>
  <c r="Z80" i="21" s="1"/>
  <c r="Z81" i="21" a="1"/>
  <c r="Z81" i="21" s="1"/>
  <c r="Z82" i="21" a="1"/>
  <c r="Z82" i="21" s="1"/>
  <c r="Z83" i="21" a="1"/>
  <c r="Z83" i="21" s="1"/>
  <c r="Z84" i="21" a="1"/>
  <c r="Z84" i="21" s="1"/>
  <c r="Z85" i="21" a="1"/>
  <c r="Z85" i="21" s="1"/>
  <c r="Z86" i="21" a="1"/>
  <c r="Z86" i="21" s="1"/>
  <c r="Z87" i="21" a="1"/>
  <c r="Z87" i="21" s="1"/>
  <c r="Z88" i="21" a="1"/>
  <c r="Z88" i="21" s="1"/>
  <c r="Z89" i="21" a="1"/>
  <c r="Z89" i="21" s="1"/>
  <c r="Z90" i="21" a="1"/>
  <c r="Z90" i="21" s="1"/>
  <c r="Z91" i="21" a="1"/>
  <c r="Z91" i="21" s="1"/>
  <c r="Z92" i="21" a="1"/>
  <c r="Z92" i="21" s="1"/>
  <c r="Z93" i="21" a="1"/>
  <c r="Z93" i="21" s="1"/>
  <c r="Z94" i="21" a="1"/>
  <c r="Z94" i="21" s="1"/>
  <c r="Z95" i="21" a="1"/>
  <c r="Z95" i="21" s="1"/>
  <c r="Z96" i="21" a="1"/>
  <c r="Z96" i="21" s="1"/>
  <c r="Z97" i="21" a="1"/>
  <c r="Z97" i="21" s="1"/>
  <c r="Z98" i="21" a="1"/>
  <c r="Z98" i="21" s="1"/>
  <c r="Z99" i="21" a="1"/>
  <c r="Z99" i="21" s="1"/>
  <c r="Z100" i="21" a="1"/>
  <c r="Z100" i="21" s="1"/>
  <c r="Z101" i="21" a="1"/>
  <c r="Z101" i="21" s="1"/>
  <c r="Z102" i="21" a="1"/>
  <c r="Z102" i="21" s="1"/>
  <c r="Z103" i="21" a="1"/>
  <c r="Z103" i="21" s="1"/>
  <c r="Z104" i="21" a="1"/>
  <c r="Z104" i="21" s="1"/>
  <c r="Z105" i="21" a="1"/>
  <c r="Z105" i="21" s="1"/>
  <c r="Z106" i="21" a="1"/>
  <c r="Z106" i="21" s="1"/>
  <c r="X8" i="21"/>
  <c r="X9" i="21"/>
  <c r="X10" i="21"/>
  <c r="X11" i="21"/>
  <c r="X12" i="21"/>
  <c r="X13" i="21"/>
  <c r="X14" i="21"/>
  <c r="X15" i="21"/>
  <c r="X16" i="21"/>
  <c r="X17" i="21"/>
  <c r="X18" i="21"/>
  <c r="X19" i="21"/>
  <c r="X20" i="21"/>
  <c r="X21" i="21"/>
  <c r="X22" i="21"/>
  <c r="X23" i="21"/>
  <c r="X24" i="21"/>
  <c r="X25" i="21"/>
  <c r="X26" i="21"/>
  <c r="X27" i="21"/>
  <c r="X28" i="21"/>
  <c r="X29" i="21"/>
  <c r="X30" i="21"/>
  <c r="X31" i="21"/>
  <c r="X32" i="21"/>
  <c r="X33" i="21"/>
  <c r="X34" i="21"/>
  <c r="X35" i="21"/>
  <c r="X36" i="21"/>
  <c r="X37" i="21"/>
  <c r="X38" i="21"/>
  <c r="X39" i="21"/>
  <c r="X40" i="21"/>
  <c r="X41" i="21"/>
  <c r="X42" i="21"/>
  <c r="X43" i="21"/>
  <c r="X44" i="21"/>
  <c r="X45" i="21"/>
  <c r="X46" i="21"/>
  <c r="X47" i="21"/>
  <c r="X48" i="21"/>
  <c r="X49" i="21"/>
  <c r="X50" i="21"/>
  <c r="X51" i="21"/>
  <c r="X52" i="21"/>
  <c r="X53" i="21"/>
  <c r="X54" i="21"/>
  <c r="X55" i="21"/>
  <c r="X56" i="21"/>
  <c r="X57" i="21"/>
  <c r="X58" i="21"/>
  <c r="X59" i="21"/>
  <c r="X60" i="21"/>
  <c r="X61" i="21"/>
  <c r="X62" i="21"/>
  <c r="X63" i="21"/>
  <c r="X64" i="21"/>
  <c r="X65" i="21"/>
  <c r="X66" i="21"/>
  <c r="X67" i="21"/>
  <c r="X68" i="21"/>
  <c r="X69" i="21"/>
  <c r="X70" i="21"/>
  <c r="X71" i="21"/>
  <c r="X72" i="21"/>
  <c r="X73" i="21"/>
  <c r="X74" i="21"/>
  <c r="X75" i="21"/>
  <c r="X76" i="21"/>
  <c r="X77" i="21"/>
  <c r="X78" i="21"/>
  <c r="X79" i="21"/>
  <c r="X80" i="21"/>
  <c r="X81" i="21"/>
  <c r="X82" i="21"/>
  <c r="X83" i="21"/>
  <c r="X84" i="21"/>
  <c r="X85" i="21"/>
  <c r="X86" i="21"/>
  <c r="X87" i="21"/>
  <c r="X88" i="21"/>
  <c r="X89" i="21"/>
  <c r="X90" i="21"/>
  <c r="X91" i="21"/>
  <c r="X92" i="21"/>
  <c r="X93" i="21"/>
  <c r="X94" i="21"/>
  <c r="X95" i="21"/>
  <c r="X96" i="21"/>
  <c r="X97" i="21"/>
  <c r="X98" i="21"/>
  <c r="X99" i="21"/>
  <c r="X100" i="21"/>
  <c r="X101" i="21"/>
  <c r="X102" i="21"/>
  <c r="X103" i="21"/>
  <c r="X104" i="21"/>
  <c r="X105" i="21"/>
  <c r="X106" i="21"/>
  <c r="W8" i="21"/>
  <c r="W9" i="21"/>
  <c r="W10" i="21"/>
  <c r="W11" i="21"/>
  <c r="W12" i="21"/>
  <c r="W13" i="21"/>
  <c r="W14" i="21"/>
  <c r="W15" i="21"/>
  <c r="W16" i="21"/>
  <c r="W17" i="21"/>
  <c r="W18" i="21"/>
  <c r="W19" i="21"/>
  <c r="W20" i="21"/>
  <c r="W21" i="21"/>
  <c r="W22" i="21"/>
  <c r="W23" i="21"/>
  <c r="W24" i="21"/>
  <c r="W25" i="21"/>
  <c r="W26" i="21"/>
  <c r="W27" i="21"/>
  <c r="W28" i="21"/>
  <c r="W29" i="21"/>
  <c r="W30" i="21"/>
  <c r="W31" i="21"/>
  <c r="W32" i="21"/>
  <c r="W33" i="21"/>
  <c r="W34" i="21"/>
  <c r="W35" i="21"/>
  <c r="W36" i="21"/>
  <c r="W37" i="21"/>
  <c r="W38" i="21"/>
  <c r="W39" i="21"/>
  <c r="W40" i="21"/>
  <c r="W41" i="21"/>
  <c r="W42" i="21"/>
  <c r="W43" i="21"/>
  <c r="W44" i="21"/>
  <c r="W45" i="21"/>
  <c r="W46" i="21"/>
  <c r="W47" i="21"/>
  <c r="W48" i="21"/>
  <c r="W49" i="21"/>
  <c r="W50" i="21"/>
  <c r="W51" i="21"/>
  <c r="W52" i="21"/>
  <c r="W53" i="21"/>
  <c r="W54" i="21"/>
  <c r="W55" i="21"/>
  <c r="W56" i="21"/>
  <c r="W57" i="21"/>
  <c r="W58" i="21"/>
  <c r="W59" i="21"/>
  <c r="W60" i="21"/>
  <c r="W61" i="21"/>
  <c r="W62" i="21"/>
  <c r="W63" i="21"/>
  <c r="W64" i="21"/>
  <c r="W65" i="21"/>
  <c r="W66" i="21"/>
  <c r="W67" i="21"/>
  <c r="W68" i="21"/>
  <c r="W69" i="21"/>
  <c r="W70" i="21"/>
  <c r="W71" i="21"/>
  <c r="W72" i="21"/>
  <c r="W73" i="21"/>
  <c r="W74" i="21"/>
  <c r="W75" i="21"/>
  <c r="W76" i="21"/>
  <c r="W77" i="21"/>
  <c r="W78" i="21"/>
  <c r="W79" i="21"/>
  <c r="W80" i="21"/>
  <c r="W81" i="21"/>
  <c r="W82" i="21"/>
  <c r="W83" i="21"/>
  <c r="W84" i="21"/>
  <c r="W85" i="21"/>
  <c r="W86" i="21"/>
  <c r="W87" i="21"/>
  <c r="W88" i="21"/>
  <c r="W89" i="21"/>
  <c r="W90" i="21"/>
  <c r="W91" i="21"/>
  <c r="W92" i="21"/>
  <c r="W93" i="21"/>
  <c r="W94" i="21"/>
  <c r="W95" i="21"/>
  <c r="W96" i="21"/>
  <c r="W97" i="21"/>
  <c r="W98" i="21"/>
  <c r="W99" i="21"/>
  <c r="W100" i="21"/>
  <c r="W101" i="21"/>
  <c r="W102" i="21"/>
  <c r="W103" i="21"/>
  <c r="W104" i="21"/>
  <c r="W105" i="21"/>
  <c r="W106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X7" i="21"/>
  <c r="W7" i="21"/>
  <c r="Z7" i="21" a="1"/>
  <c r="Z7" i="21" s="1"/>
  <c r="B89" i="21" l="1" a="1"/>
  <c r="B89" i="21" s="1"/>
  <c r="B17" i="21" a="1"/>
  <c r="B17" i="21" s="1"/>
  <c r="Q12" i="21"/>
  <c r="Q31" i="21"/>
  <c r="B79" i="21" a="1"/>
  <c r="B79" i="21" s="1"/>
  <c r="B43" i="21" a="1"/>
  <c r="B43" i="21" s="1"/>
  <c r="B16" i="21" a="1"/>
  <c r="B16" i="21" s="1"/>
  <c r="Q72" i="21"/>
  <c r="Q28" i="21"/>
  <c r="Q30" i="21"/>
  <c r="B15" i="21" a="1"/>
  <c r="B15" i="21" s="1"/>
  <c r="Q68" i="21"/>
  <c r="B104" i="21" a="1"/>
  <c r="B104" i="21" s="1"/>
  <c r="B78" i="21" a="1"/>
  <c r="B78" i="21" s="1"/>
  <c r="B60" i="21" a="1"/>
  <c r="B60" i="21" s="1"/>
  <c r="B42" i="21" a="1"/>
  <c r="B42" i="21" s="1"/>
  <c r="B24" i="21" a="1"/>
  <c r="B24" i="21" s="1"/>
  <c r="Q48" i="21"/>
  <c r="Q65" i="21"/>
  <c r="B41" i="21" a="1"/>
  <c r="B41" i="21" s="1"/>
  <c r="Q64" i="21"/>
  <c r="Q57" i="21"/>
  <c r="Q20" i="21"/>
  <c r="B103" i="21" a="1"/>
  <c r="B103" i="21" s="1"/>
  <c r="B76" i="21" a="1"/>
  <c r="B76" i="21" s="1"/>
  <c r="B67" i="21" a="1"/>
  <c r="B67" i="21" s="1"/>
  <c r="B22" i="21" a="1"/>
  <c r="B22" i="21" s="1"/>
  <c r="Q63" i="21"/>
  <c r="Q46" i="21"/>
  <c r="Q101" i="21"/>
  <c r="Q56" i="21"/>
  <c r="B39" i="21" a="1"/>
  <c r="B39" i="21" s="1"/>
  <c r="B102" i="21" a="1"/>
  <c r="B102" i="21" s="1"/>
  <c r="B92" i="21" a="1"/>
  <c r="B92" i="21" s="1"/>
  <c r="B66" i="21" a="1"/>
  <c r="B66" i="21" s="1"/>
  <c r="Q100" i="21"/>
  <c r="Q45" i="21"/>
  <c r="Q99" i="21"/>
  <c r="Q90" i="21"/>
  <c r="Q44" i="21"/>
  <c r="B91" i="21" a="1"/>
  <c r="B91" i="21" s="1"/>
  <c r="B55" i="21" a="1"/>
  <c r="B55" i="21" s="1"/>
  <c r="B19" i="21" a="1"/>
  <c r="B19" i="21" s="1"/>
  <c r="Q36" i="21"/>
  <c r="B54" i="21" a="1"/>
  <c r="B54" i="21" s="1"/>
  <c r="B18" i="21" a="1"/>
  <c r="B18" i="21" s="1"/>
  <c r="Q8" i="21"/>
  <c r="Q7" i="21"/>
  <c r="C5" i="20"/>
  <c r="D5" i="20"/>
  <c r="E5" i="20"/>
  <c r="F5" i="20"/>
  <c r="G5" i="20"/>
  <c r="H5" i="20"/>
  <c r="I5" i="20"/>
  <c r="K5" i="20"/>
  <c r="L5" i="20"/>
  <c r="M5" i="20"/>
  <c r="N5" i="20"/>
  <c r="O5" i="20"/>
  <c r="C6" i="20"/>
  <c r="D6" i="20"/>
  <c r="E6" i="20"/>
  <c r="F6" i="20"/>
  <c r="G6" i="20"/>
  <c r="H6" i="20"/>
  <c r="I6" i="20"/>
  <c r="K6" i="20"/>
  <c r="L6" i="20"/>
  <c r="M6" i="20"/>
  <c r="N6" i="20"/>
  <c r="O6" i="20"/>
  <c r="C7" i="20"/>
  <c r="D7" i="20"/>
  <c r="E7" i="20"/>
  <c r="F7" i="20"/>
  <c r="G7" i="20"/>
  <c r="H7" i="20"/>
  <c r="I7" i="20"/>
  <c r="K7" i="20"/>
  <c r="L7" i="20"/>
  <c r="M7" i="20"/>
  <c r="N7" i="20"/>
  <c r="O7" i="20"/>
  <c r="C8" i="20"/>
  <c r="D8" i="20"/>
  <c r="E8" i="20"/>
  <c r="F8" i="20"/>
  <c r="G8" i="20"/>
  <c r="H8" i="20"/>
  <c r="I8" i="20"/>
  <c r="K8" i="20"/>
  <c r="L8" i="20"/>
  <c r="M8" i="20"/>
  <c r="N8" i="20"/>
  <c r="O8" i="20"/>
  <c r="C9" i="20"/>
  <c r="D9" i="20"/>
  <c r="E9" i="20"/>
  <c r="F9" i="20"/>
  <c r="G9" i="20"/>
  <c r="H9" i="20"/>
  <c r="I9" i="20"/>
  <c r="K9" i="20"/>
  <c r="L9" i="20"/>
  <c r="M9" i="20"/>
  <c r="N9" i="20"/>
  <c r="O9" i="20"/>
  <c r="C10" i="20"/>
  <c r="D10" i="20"/>
  <c r="E10" i="20"/>
  <c r="F10" i="20"/>
  <c r="G10" i="20"/>
  <c r="H10" i="20"/>
  <c r="I10" i="20"/>
  <c r="K10" i="20"/>
  <c r="L10" i="20"/>
  <c r="M10" i="20"/>
  <c r="N10" i="20"/>
  <c r="O10" i="20"/>
  <c r="C11" i="20"/>
  <c r="D11" i="20"/>
  <c r="E11" i="20"/>
  <c r="F11" i="20"/>
  <c r="G11" i="20"/>
  <c r="H11" i="20"/>
  <c r="I11" i="20"/>
  <c r="K11" i="20"/>
  <c r="L11" i="20"/>
  <c r="M11" i="20"/>
  <c r="N11" i="20"/>
  <c r="O11" i="20"/>
  <c r="C12" i="20"/>
  <c r="D12" i="20"/>
  <c r="E12" i="20"/>
  <c r="F12" i="20"/>
  <c r="G12" i="20"/>
  <c r="H12" i="20"/>
  <c r="I12" i="20"/>
  <c r="K12" i="20"/>
  <c r="L12" i="20"/>
  <c r="M12" i="20"/>
  <c r="N12" i="20"/>
  <c r="O12" i="20"/>
  <c r="C13" i="20"/>
  <c r="D13" i="20"/>
  <c r="E13" i="20"/>
  <c r="F13" i="20"/>
  <c r="G13" i="20"/>
  <c r="H13" i="20"/>
  <c r="I13" i="20"/>
  <c r="K13" i="20"/>
  <c r="L13" i="20"/>
  <c r="M13" i="20"/>
  <c r="N13" i="20"/>
  <c r="O13" i="20"/>
  <c r="C14" i="20"/>
  <c r="D14" i="20"/>
  <c r="E14" i="20"/>
  <c r="F14" i="20"/>
  <c r="G14" i="20"/>
  <c r="H14" i="20"/>
  <c r="I14" i="20"/>
  <c r="K14" i="20"/>
  <c r="L14" i="20"/>
  <c r="M14" i="20"/>
  <c r="N14" i="20"/>
  <c r="O14" i="20"/>
  <c r="C15" i="20"/>
  <c r="D15" i="20"/>
  <c r="E15" i="20"/>
  <c r="F15" i="20"/>
  <c r="G15" i="20"/>
  <c r="H15" i="20"/>
  <c r="I15" i="20"/>
  <c r="K15" i="20"/>
  <c r="L15" i="20"/>
  <c r="M15" i="20"/>
  <c r="N15" i="20"/>
  <c r="O15" i="20"/>
  <c r="C16" i="20"/>
  <c r="D16" i="20"/>
  <c r="E16" i="20"/>
  <c r="F16" i="20"/>
  <c r="G16" i="20"/>
  <c r="H16" i="20"/>
  <c r="I16" i="20"/>
  <c r="K16" i="20"/>
  <c r="L16" i="20"/>
  <c r="M16" i="20"/>
  <c r="N16" i="20"/>
  <c r="O16" i="20"/>
  <c r="C17" i="20"/>
  <c r="D17" i="20"/>
  <c r="E17" i="20"/>
  <c r="F17" i="20"/>
  <c r="G17" i="20"/>
  <c r="H17" i="20"/>
  <c r="I17" i="20"/>
  <c r="K17" i="20"/>
  <c r="L17" i="20"/>
  <c r="M17" i="20"/>
  <c r="N17" i="20"/>
  <c r="O17" i="20"/>
  <c r="C18" i="20"/>
  <c r="D18" i="20"/>
  <c r="E18" i="20"/>
  <c r="F18" i="20"/>
  <c r="G18" i="20"/>
  <c r="H18" i="20"/>
  <c r="I18" i="20"/>
  <c r="K18" i="20"/>
  <c r="L18" i="20"/>
  <c r="M18" i="20"/>
  <c r="N18" i="20"/>
  <c r="O18" i="20"/>
  <c r="C19" i="20"/>
  <c r="D19" i="20"/>
  <c r="E19" i="20"/>
  <c r="F19" i="20"/>
  <c r="G19" i="20"/>
  <c r="H19" i="20"/>
  <c r="I19" i="20"/>
  <c r="K19" i="20"/>
  <c r="L19" i="20"/>
  <c r="M19" i="20"/>
  <c r="N19" i="20"/>
  <c r="O19" i="20"/>
  <c r="C20" i="20"/>
  <c r="D20" i="20"/>
  <c r="E20" i="20"/>
  <c r="F20" i="20"/>
  <c r="G20" i="20"/>
  <c r="H20" i="20"/>
  <c r="I20" i="20"/>
  <c r="K20" i="20"/>
  <c r="L20" i="20"/>
  <c r="M20" i="20"/>
  <c r="N20" i="20"/>
  <c r="O20" i="20"/>
  <c r="C21" i="20"/>
  <c r="D21" i="20"/>
  <c r="E21" i="20"/>
  <c r="F21" i="20"/>
  <c r="G21" i="20"/>
  <c r="H21" i="20"/>
  <c r="I21" i="20"/>
  <c r="K21" i="20"/>
  <c r="L21" i="20"/>
  <c r="M21" i="20"/>
  <c r="N21" i="20"/>
  <c r="O21" i="20"/>
  <c r="C22" i="20"/>
  <c r="D22" i="20"/>
  <c r="E22" i="20"/>
  <c r="F22" i="20"/>
  <c r="G22" i="20"/>
  <c r="H22" i="20"/>
  <c r="I22" i="20"/>
  <c r="K22" i="20"/>
  <c r="L22" i="20"/>
  <c r="M22" i="20"/>
  <c r="N22" i="20"/>
  <c r="O22" i="20"/>
  <c r="C23" i="20"/>
  <c r="D23" i="20"/>
  <c r="E23" i="20"/>
  <c r="F23" i="20"/>
  <c r="G23" i="20"/>
  <c r="H23" i="20"/>
  <c r="I23" i="20"/>
  <c r="K23" i="20"/>
  <c r="L23" i="20"/>
  <c r="M23" i="20"/>
  <c r="N23" i="20"/>
  <c r="O23" i="20"/>
  <c r="C24" i="20"/>
  <c r="D24" i="20"/>
  <c r="E24" i="20"/>
  <c r="F24" i="20"/>
  <c r="G24" i="20"/>
  <c r="H24" i="20"/>
  <c r="I24" i="20"/>
  <c r="K24" i="20"/>
  <c r="L24" i="20"/>
  <c r="M24" i="20"/>
  <c r="N24" i="20"/>
  <c r="O24" i="20"/>
  <c r="C25" i="20"/>
  <c r="D25" i="20"/>
  <c r="E25" i="20"/>
  <c r="F25" i="20"/>
  <c r="G25" i="20"/>
  <c r="H25" i="20"/>
  <c r="I25" i="20"/>
  <c r="K25" i="20"/>
  <c r="L25" i="20"/>
  <c r="M25" i="20"/>
  <c r="N25" i="20"/>
  <c r="O25" i="20"/>
  <c r="C26" i="20"/>
  <c r="D26" i="20"/>
  <c r="E26" i="20"/>
  <c r="F26" i="20"/>
  <c r="G26" i="20"/>
  <c r="H26" i="20"/>
  <c r="I26" i="20"/>
  <c r="K26" i="20"/>
  <c r="L26" i="20"/>
  <c r="M26" i="20"/>
  <c r="N26" i="20"/>
  <c r="O26" i="20"/>
  <c r="C27" i="20"/>
  <c r="D27" i="20"/>
  <c r="E27" i="20"/>
  <c r="F27" i="20"/>
  <c r="G27" i="20"/>
  <c r="H27" i="20"/>
  <c r="I27" i="20"/>
  <c r="K27" i="20"/>
  <c r="L27" i="20"/>
  <c r="M27" i="20"/>
  <c r="N27" i="20"/>
  <c r="O27" i="20"/>
  <c r="C28" i="20"/>
  <c r="D28" i="20"/>
  <c r="E28" i="20"/>
  <c r="F28" i="20"/>
  <c r="G28" i="20"/>
  <c r="H28" i="20"/>
  <c r="I28" i="20"/>
  <c r="K28" i="20"/>
  <c r="L28" i="20"/>
  <c r="M28" i="20"/>
  <c r="N28" i="20"/>
  <c r="O28" i="20"/>
  <c r="C29" i="20"/>
  <c r="D29" i="20"/>
  <c r="E29" i="20"/>
  <c r="F29" i="20"/>
  <c r="G29" i="20"/>
  <c r="H29" i="20"/>
  <c r="I29" i="20"/>
  <c r="K29" i="20"/>
  <c r="L29" i="20"/>
  <c r="M29" i="20"/>
  <c r="N29" i="20"/>
  <c r="O29" i="20"/>
  <c r="C30" i="20"/>
  <c r="D30" i="20"/>
  <c r="E30" i="20"/>
  <c r="F30" i="20"/>
  <c r="G30" i="20"/>
  <c r="H30" i="20"/>
  <c r="I30" i="20"/>
  <c r="K30" i="20"/>
  <c r="L30" i="20"/>
  <c r="M30" i="20"/>
  <c r="N30" i="20"/>
  <c r="O30" i="20"/>
  <c r="C31" i="20"/>
  <c r="D31" i="20"/>
  <c r="E31" i="20"/>
  <c r="F31" i="20"/>
  <c r="G31" i="20"/>
  <c r="H31" i="20"/>
  <c r="I31" i="20"/>
  <c r="K31" i="20"/>
  <c r="L31" i="20"/>
  <c r="M31" i="20"/>
  <c r="N31" i="20"/>
  <c r="O31" i="20"/>
  <c r="C32" i="20"/>
  <c r="D32" i="20"/>
  <c r="E32" i="20"/>
  <c r="F32" i="20"/>
  <c r="G32" i="20"/>
  <c r="H32" i="20"/>
  <c r="I32" i="20"/>
  <c r="K32" i="20"/>
  <c r="L32" i="20"/>
  <c r="M32" i="20"/>
  <c r="N32" i="20"/>
  <c r="O32" i="20"/>
  <c r="C33" i="20"/>
  <c r="D33" i="20"/>
  <c r="E33" i="20"/>
  <c r="F33" i="20"/>
  <c r="G33" i="20"/>
  <c r="H33" i="20"/>
  <c r="I33" i="20"/>
  <c r="K33" i="20"/>
  <c r="L33" i="20"/>
  <c r="M33" i="20"/>
  <c r="N33" i="20"/>
  <c r="O33" i="20"/>
  <c r="C34" i="20"/>
  <c r="D34" i="20"/>
  <c r="E34" i="20"/>
  <c r="F34" i="20"/>
  <c r="G34" i="20"/>
  <c r="H34" i="20"/>
  <c r="I34" i="20"/>
  <c r="K34" i="20"/>
  <c r="L34" i="20"/>
  <c r="M34" i="20"/>
  <c r="N34" i="20"/>
  <c r="O34" i="20"/>
  <c r="C35" i="20"/>
  <c r="D35" i="20"/>
  <c r="E35" i="20"/>
  <c r="F35" i="20"/>
  <c r="G35" i="20"/>
  <c r="H35" i="20"/>
  <c r="I35" i="20"/>
  <c r="K35" i="20"/>
  <c r="L35" i="20"/>
  <c r="M35" i="20"/>
  <c r="N35" i="20"/>
  <c r="O35" i="20"/>
  <c r="C36" i="20"/>
  <c r="D36" i="20"/>
  <c r="E36" i="20"/>
  <c r="F36" i="20"/>
  <c r="G36" i="20"/>
  <c r="H36" i="20"/>
  <c r="I36" i="20"/>
  <c r="K36" i="20"/>
  <c r="L36" i="20"/>
  <c r="M36" i="20"/>
  <c r="N36" i="20"/>
  <c r="O36" i="20"/>
  <c r="C37" i="20"/>
  <c r="D37" i="20"/>
  <c r="E37" i="20"/>
  <c r="F37" i="20"/>
  <c r="G37" i="20"/>
  <c r="H37" i="20"/>
  <c r="I37" i="20"/>
  <c r="K37" i="20"/>
  <c r="L37" i="20"/>
  <c r="M37" i="20"/>
  <c r="N37" i="20"/>
  <c r="O37" i="20"/>
  <c r="C38" i="20"/>
  <c r="D38" i="20"/>
  <c r="E38" i="20"/>
  <c r="F38" i="20"/>
  <c r="G38" i="20"/>
  <c r="H38" i="20"/>
  <c r="I38" i="20"/>
  <c r="K38" i="20"/>
  <c r="L38" i="20"/>
  <c r="M38" i="20"/>
  <c r="N38" i="20"/>
  <c r="O38" i="20"/>
  <c r="C39" i="20"/>
  <c r="D39" i="20"/>
  <c r="E39" i="20"/>
  <c r="F39" i="20"/>
  <c r="G39" i="20"/>
  <c r="H39" i="20"/>
  <c r="I39" i="20"/>
  <c r="K39" i="20"/>
  <c r="L39" i="20"/>
  <c r="M39" i="20"/>
  <c r="N39" i="20"/>
  <c r="O39" i="20"/>
  <c r="C40" i="20"/>
  <c r="D40" i="20"/>
  <c r="E40" i="20"/>
  <c r="F40" i="20"/>
  <c r="G40" i="20"/>
  <c r="H40" i="20"/>
  <c r="I40" i="20"/>
  <c r="K40" i="20"/>
  <c r="L40" i="20"/>
  <c r="M40" i="20"/>
  <c r="N40" i="20"/>
  <c r="O40" i="20"/>
  <c r="C41" i="20"/>
  <c r="D41" i="20"/>
  <c r="E41" i="20"/>
  <c r="F41" i="20"/>
  <c r="G41" i="20"/>
  <c r="H41" i="20"/>
  <c r="I41" i="20"/>
  <c r="K41" i="20"/>
  <c r="L41" i="20"/>
  <c r="M41" i="20"/>
  <c r="N41" i="20"/>
  <c r="O41" i="20"/>
  <c r="C42" i="20"/>
  <c r="D42" i="20"/>
  <c r="E42" i="20"/>
  <c r="F42" i="20"/>
  <c r="G42" i="20"/>
  <c r="H42" i="20"/>
  <c r="I42" i="20"/>
  <c r="K42" i="20"/>
  <c r="L42" i="20"/>
  <c r="M42" i="20"/>
  <c r="N42" i="20"/>
  <c r="O42" i="20"/>
  <c r="C43" i="20"/>
  <c r="D43" i="20"/>
  <c r="E43" i="20"/>
  <c r="F43" i="20"/>
  <c r="G43" i="20"/>
  <c r="H43" i="20"/>
  <c r="I43" i="20"/>
  <c r="K43" i="20"/>
  <c r="L43" i="20"/>
  <c r="M43" i="20"/>
  <c r="N43" i="20"/>
  <c r="O43" i="20"/>
  <c r="C44" i="20"/>
  <c r="D44" i="20"/>
  <c r="E44" i="20"/>
  <c r="F44" i="20"/>
  <c r="G44" i="20"/>
  <c r="H44" i="20"/>
  <c r="I44" i="20"/>
  <c r="K44" i="20"/>
  <c r="L44" i="20"/>
  <c r="M44" i="20"/>
  <c r="N44" i="20"/>
  <c r="O44" i="20"/>
  <c r="C45" i="20"/>
  <c r="D45" i="20"/>
  <c r="E45" i="20"/>
  <c r="F45" i="20"/>
  <c r="G45" i="20"/>
  <c r="H45" i="20"/>
  <c r="I45" i="20"/>
  <c r="K45" i="20"/>
  <c r="L45" i="20"/>
  <c r="M45" i="20"/>
  <c r="N45" i="20"/>
  <c r="O45" i="20"/>
  <c r="C46" i="20"/>
  <c r="D46" i="20"/>
  <c r="E46" i="20"/>
  <c r="F46" i="20"/>
  <c r="G46" i="20"/>
  <c r="H46" i="20"/>
  <c r="I46" i="20"/>
  <c r="K46" i="20"/>
  <c r="L46" i="20"/>
  <c r="M46" i="20"/>
  <c r="N46" i="20"/>
  <c r="O46" i="20"/>
  <c r="C47" i="20"/>
  <c r="D47" i="20"/>
  <c r="E47" i="20"/>
  <c r="F47" i="20"/>
  <c r="G47" i="20"/>
  <c r="H47" i="20"/>
  <c r="I47" i="20"/>
  <c r="K47" i="20"/>
  <c r="L47" i="20"/>
  <c r="M47" i="20"/>
  <c r="N47" i="20"/>
  <c r="O47" i="20"/>
  <c r="C48" i="20"/>
  <c r="D48" i="20"/>
  <c r="E48" i="20"/>
  <c r="F48" i="20"/>
  <c r="G48" i="20"/>
  <c r="H48" i="20"/>
  <c r="I48" i="20"/>
  <c r="K48" i="20"/>
  <c r="L48" i="20"/>
  <c r="M48" i="20"/>
  <c r="N48" i="20"/>
  <c r="O48" i="20"/>
  <c r="C49" i="20"/>
  <c r="D49" i="20"/>
  <c r="E49" i="20"/>
  <c r="F49" i="20"/>
  <c r="G49" i="20"/>
  <c r="H49" i="20"/>
  <c r="I49" i="20"/>
  <c r="K49" i="20"/>
  <c r="L49" i="20"/>
  <c r="M49" i="20"/>
  <c r="N49" i="20"/>
  <c r="O49" i="20"/>
  <c r="C50" i="20"/>
  <c r="D50" i="20"/>
  <c r="E50" i="20"/>
  <c r="F50" i="20"/>
  <c r="G50" i="20"/>
  <c r="H50" i="20"/>
  <c r="I50" i="20"/>
  <c r="K50" i="20"/>
  <c r="L50" i="20"/>
  <c r="M50" i="20"/>
  <c r="N50" i="20"/>
  <c r="O50" i="20"/>
  <c r="C51" i="20"/>
  <c r="D51" i="20"/>
  <c r="E51" i="20"/>
  <c r="F51" i="20"/>
  <c r="G51" i="20"/>
  <c r="H51" i="20"/>
  <c r="I51" i="20"/>
  <c r="K51" i="20"/>
  <c r="L51" i="20"/>
  <c r="M51" i="20"/>
  <c r="N51" i="20"/>
  <c r="O51" i="20"/>
  <c r="C52" i="20"/>
  <c r="D52" i="20"/>
  <c r="E52" i="20"/>
  <c r="F52" i="20"/>
  <c r="G52" i="20"/>
  <c r="H52" i="20"/>
  <c r="I52" i="20"/>
  <c r="K52" i="20"/>
  <c r="L52" i="20"/>
  <c r="M52" i="20"/>
  <c r="N52" i="20"/>
  <c r="O52" i="20"/>
  <c r="C53" i="20"/>
  <c r="D53" i="20"/>
  <c r="E53" i="20"/>
  <c r="F53" i="20"/>
  <c r="G53" i="20"/>
  <c r="H53" i="20"/>
  <c r="I53" i="20"/>
  <c r="K53" i="20"/>
  <c r="L53" i="20"/>
  <c r="M53" i="20"/>
  <c r="N53" i="20"/>
  <c r="O53" i="20"/>
  <c r="C54" i="20"/>
  <c r="D54" i="20"/>
  <c r="E54" i="20"/>
  <c r="F54" i="20"/>
  <c r="G54" i="20"/>
  <c r="H54" i="20"/>
  <c r="I54" i="20"/>
  <c r="K54" i="20"/>
  <c r="L54" i="20"/>
  <c r="M54" i="20"/>
  <c r="N54" i="20"/>
  <c r="O54" i="20"/>
  <c r="C55" i="20"/>
  <c r="D55" i="20"/>
  <c r="E55" i="20"/>
  <c r="F55" i="20"/>
  <c r="G55" i="20"/>
  <c r="H55" i="20"/>
  <c r="I55" i="20"/>
  <c r="K55" i="20"/>
  <c r="L55" i="20"/>
  <c r="M55" i="20"/>
  <c r="N55" i="20"/>
  <c r="O55" i="20"/>
  <c r="C56" i="20"/>
  <c r="D56" i="20"/>
  <c r="E56" i="20"/>
  <c r="F56" i="20"/>
  <c r="G56" i="20"/>
  <c r="H56" i="20"/>
  <c r="I56" i="20"/>
  <c r="K56" i="20"/>
  <c r="L56" i="20"/>
  <c r="M56" i="20"/>
  <c r="N56" i="20"/>
  <c r="O56" i="20"/>
  <c r="C57" i="20"/>
  <c r="D57" i="20"/>
  <c r="E57" i="20"/>
  <c r="F57" i="20"/>
  <c r="G57" i="20"/>
  <c r="H57" i="20"/>
  <c r="I57" i="20"/>
  <c r="K57" i="20"/>
  <c r="L57" i="20"/>
  <c r="M57" i="20"/>
  <c r="N57" i="20"/>
  <c r="O57" i="20"/>
  <c r="C58" i="20"/>
  <c r="D58" i="20"/>
  <c r="E58" i="20"/>
  <c r="F58" i="20"/>
  <c r="G58" i="20"/>
  <c r="H58" i="20"/>
  <c r="I58" i="20"/>
  <c r="K58" i="20"/>
  <c r="L58" i="20"/>
  <c r="M58" i="20"/>
  <c r="N58" i="20"/>
  <c r="O58" i="20"/>
  <c r="C59" i="20"/>
  <c r="D59" i="20"/>
  <c r="E59" i="20"/>
  <c r="F59" i="20"/>
  <c r="G59" i="20"/>
  <c r="H59" i="20"/>
  <c r="I59" i="20"/>
  <c r="K59" i="20"/>
  <c r="L59" i="20"/>
  <c r="M59" i="20"/>
  <c r="N59" i="20"/>
  <c r="O59" i="20"/>
  <c r="C60" i="20"/>
  <c r="D60" i="20"/>
  <c r="E60" i="20"/>
  <c r="F60" i="20"/>
  <c r="G60" i="20"/>
  <c r="H60" i="20"/>
  <c r="I60" i="20"/>
  <c r="K60" i="20"/>
  <c r="L60" i="20"/>
  <c r="M60" i="20"/>
  <c r="N60" i="20"/>
  <c r="O60" i="20"/>
  <c r="C61" i="20"/>
  <c r="D61" i="20"/>
  <c r="E61" i="20"/>
  <c r="F61" i="20"/>
  <c r="G61" i="20"/>
  <c r="H61" i="20"/>
  <c r="I61" i="20"/>
  <c r="K61" i="20"/>
  <c r="L61" i="20"/>
  <c r="M61" i="20"/>
  <c r="N61" i="20"/>
  <c r="O61" i="20"/>
  <c r="C62" i="20"/>
  <c r="D62" i="20"/>
  <c r="E62" i="20"/>
  <c r="F62" i="20"/>
  <c r="G62" i="20"/>
  <c r="H62" i="20"/>
  <c r="I62" i="20"/>
  <c r="K62" i="20"/>
  <c r="L62" i="20"/>
  <c r="M62" i="20"/>
  <c r="N62" i="20"/>
  <c r="O62" i="20"/>
  <c r="C63" i="20"/>
  <c r="D63" i="20"/>
  <c r="E63" i="20"/>
  <c r="F63" i="20"/>
  <c r="G63" i="20"/>
  <c r="H63" i="20"/>
  <c r="I63" i="20"/>
  <c r="K63" i="20"/>
  <c r="L63" i="20"/>
  <c r="M63" i="20"/>
  <c r="N63" i="20"/>
  <c r="O63" i="20"/>
  <c r="C64" i="20"/>
  <c r="D64" i="20"/>
  <c r="E64" i="20"/>
  <c r="F64" i="20"/>
  <c r="G64" i="20"/>
  <c r="H64" i="20"/>
  <c r="I64" i="20"/>
  <c r="K64" i="20"/>
  <c r="L64" i="20"/>
  <c r="M64" i="20"/>
  <c r="N64" i="20"/>
  <c r="O64" i="20"/>
  <c r="C65" i="20"/>
  <c r="D65" i="20"/>
  <c r="E65" i="20"/>
  <c r="F65" i="20"/>
  <c r="G65" i="20"/>
  <c r="H65" i="20"/>
  <c r="I65" i="20"/>
  <c r="K65" i="20"/>
  <c r="L65" i="20"/>
  <c r="M65" i="20"/>
  <c r="N65" i="20"/>
  <c r="O65" i="20"/>
  <c r="C66" i="20"/>
  <c r="D66" i="20"/>
  <c r="E66" i="20"/>
  <c r="F66" i="20"/>
  <c r="G66" i="20"/>
  <c r="H66" i="20"/>
  <c r="I66" i="20"/>
  <c r="K66" i="20"/>
  <c r="L66" i="20"/>
  <c r="M66" i="20"/>
  <c r="N66" i="20"/>
  <c r="O66" i="20"/>
  <c r="C67" i="20"/>
  <c r="D67" i="20"/>
  <c r="E67" i="20"/>
  <c r="F67" i="20"/>
  <c r="G67" i="20"/>
  <c r="H67" i="20"/>
  <c r="I67" i="20"/>
  <c r="K67" i="20"/>
  <c r="L67" i="20"/>
  <c r="M67" i="20"/>
  <c r="N67" i="20"/>
  <c r="O67" i="20"/>
  <c r="C68" i="20"/>
  <c r="D68" i="20"/>
  <c r="E68" i="20"/>
  <c r="F68" i="20"/>
  <c r="G68" i="20"/>
  <c r="H68" i="20"/>
  <c r="I68" i="20"/>
  <c r="K68" i="20"/>
  <c r="L68" i="20"/>
  <c r="M68" i="20"/>
  <c r="N68" i="20"/>
  <c r="O68" i="20"/>
  <c r="C69" i="20"/>
  <c r="D69" i="20"/>
  <c r="E69" i="20"/>
  <c r="F69" i="20"/>
  <c r="G69" i="20"/>
  <c r="H69" i="20"/>
  <c r="I69" i="20"/>
  <c r="K69" i="20"/>
  <c r="L69" i="20"/>
  <c r="M69" i="20"/>
  <c r="N69" i="20"/>
  <c r="O69" i="20"/>
  <c r="C70" i="20"/>
  <c r="D70" i="20"/>
  <c r="E70" i="20"/>
  <c r="F70" i="20"/>
  <c r="G70" i="20"/>
  <c r="H70" i="20"/>
  <c r="I70" i="20"/>
  <c r="K70" i="20"/>
  <c r="L70" i="20"/>
  <c r="M70" i="20"/>
  <c r="N70" i="20"/>
  <c r="O70" i="20"/>
  <c r="C71" i="20"/>
  <c r="D71" i="20"/>
  <c r="E71" i="20"/>
  <c r="F71" i="20"/>
  <c r="G71" i="20"/>
  <c r="H71" i="20"/>
  <c r="I71" i="20"/>
  <c r="K71" i="20"/>
  <c r="L71" i="20"/>
  <c r="M71" i="20"/>
  <c r="N71" i="20"/>
  <c r="O71" i="20"/>
  <c r="C72" i="20"/>
  <c r="D72" i="20"/>
  <c r="E72" i="20"/>
  <c r="F72" i="20"/>
  <c r="G72" i="20"/>
  <c r="H72" i="20"/>
  <c r="I72" i="20"/>
  <c r="K72" i="20"/>
  <c r="L72" i="20"/>
  <c r="M72" i="20"/>
  <c r="N72" i="20"/>
  <c r="O72" i="20"/>
  <c r="C73" i="20"/>
  <c r="D73" i="20"/>
  <c r="E73" i="20"/>
  <c r="F73" i="20"/>
  <c r="G73" i="20"/>
  <c r="H73" i="20"/>
  <c r="I73" i="20"/>
  <c r="K73" i="20"/>
  <c r="L73" i="20"/>
  <c r="M73" i="20"/>
  <c r="N73" i="20"/>
  <c r="O73" i="20"/>
  <c r="C74" i="20"/>
  <c r="D74" i="20"/>
  <c r="E74" i="20"/>
  <c r="F74" i="20"/>
  <c r="G74" i="20"/>
  <c r="H74" i="20"/>
  <c r="I74" i="20"/>
  <c r="K74" i="20"/>
  <c r="L74" i="20"/>
  <c r="M74" i="20"/>
  <c r="N74" i="20"/>
  <c r="O74" i="20"/>
  <c r="C75" i="20"/>
  <c r="D75" i="20"/>
  <c r="E75" i="20"/>
  <c r="F75" i="20"/>
  <c r="G75" i="20"/>
  <c r="H75" i="20"/>
  <c r="I75" i="20"/>
  <c r="K75" i="20"/>
  <c r="L75" i="20"/>
  <c r="M75" i="20"/>
  <c r="N75" i="20"/>
  <c r="O75" i="20"/>
  <c r="C76" i="20"/>
  <c r="D76" i="20"/>
  <c r="E76" i="20"/>
  <c r="F76" i="20"/>
  <c r="G76" i="20"/>
  <c r="H76" i="20"/>
  <c r="I76" i="20"/>
  <c r="K76" i="20"/>
  <c r="L76" i="20"/>
  <c r="M76" i="20"/>
  <c r="N76" i="20"/>
  <c r="O76" i="20"/>
  <c r="C77" i="20"/>
  <c r="D77" i="20"/>
  <c r="E77" i="20"/>
  <c r="F77" i="20"/>
  <c r="G77" i="20"/>
  <c r="H77" i="20"/>
  <c r="I77" i="20"/>
  <c r="K77" i="20"/>
  <c r="L77" i="20"/>
  <c r="M77" i="20"/>
  <c r="N77" i="20"/>
  <c r="O77" i="20"/>
  <c r="C78" i="20"/>
  <c r="D78" i="20"/>
  <c r="E78" i="20"/>
  <c r="F78" i="20"/>
  <c r="G78" i="20"/>
  <c r="H78" i="20"/>
  <c r="I78" i="20"/>
  <c r="K78" i="20"/>
  <c r="L78" i="20"/>
  <c r="M78" i="20"/>
  <c r="N78" i="20"/>
  <c r="O78" i="20"/>
  <c r="C79" i="20"/>
  <c r="D79" i="20"/>
  <c r="E79" i="20"/>
  <c r="F79" i="20"/>
  <c r="G79" i="20"/>
  <c r="H79" i="20"/>
  <c r="I79" i="20"/>
  <c r="K79" i="20"/>
  <c r="L79" i="20"/>
  <c r="M79" i="20"/>
  <c r="N79" i="20"/>
  <c r="O79" i="20"/>
  <c r="C80" i="20"/>
  <c r="D80" i="20"/>
  <c r="E80" i="20"/>
  <c r="F80" i="20"/>
  <c r="G80" i="20"/>
  <c r="H80" i="20"/>
  <c r="I80" i="20"/>
  <c r="K80" i="20"/>
  <c r="L80" i="20"/>
  <c r="M80" i="20"/>
  <c r="N80" i="20"/>
  <c r="O80" i="20"/>
  <c r="C81" i="20"/>
  <c r="D81" i="20"/>
  <c r="E81" i="20"/>
  <c r="F81" i="20"/>
  <c r="G81" i="20"/>
  <c r="H81" i="20"/>
  <c r="I81" i="20"/>
  <c r="K81" i="20"/>
  <c r="L81" i="20"/>
  <c r="M81" i="20"/>
  <c r="N81" i="20"/>
  <c r="O81" i="20"/>
  <c r="C82" i="20"/>
  <c r="D82" i="20"/>
  <c r="E82" i="20"/>
  <c r="F82" i="20"/>
  <c r="G82" i="20"/>
  <c r="H82" i="20"/>
  <c r="I82" i="20"/>
  <c r="K82" i="20"/>
  <c r="L82" i="20"/>
  <c r="M82" i="20"/>
  <c r="N82" i="20"/>
  <c r="O82" i="20"/>
  <c r="C83" i="20"/>
  <c r="D83" i="20"/>
  <c r="E83" i="20"/>
  <c r="F83" i="20"/>
  <c r="G83" i="20"/>
  <c r="H83" i="20"/>
  <c r="I83" i="20"/>
  <c r="K83" i="20"/>
  <c r="L83" i="20"/>
  <c r="M83" i="20"/>
  <c r="N83" i="20"/>
  <c r="O83" i="20"/>
  <c r="C84" i="20"/>
  <c r="D84" i="20"/>
  <c r="E84" i="20"/>
  <c r="F84" i="20"/>
  <c r="G84" i="20"/>
  <c r="H84" i="20"/>
  <c r="I84" i="20"/>
  <c r="K84" i="20"/>
  <c r="L84" i="20"/>
  <c r="M84" i="20"/>
  <c r="N84" i="20"/>
  <c r="O84" i="20"/>
  <c r="C85" i="20"/>
  <c r="D85" i="20"/>
  <c r="E85" i="20"/>
  <c r="F85" i="20"/>
  <c r="G85" i="20"/>
  <c r="H85" i="20"/>
  <c r="I85" i="20"/>
  <c r="K85" i="20"/>
  <c r="L85" i="20"/>
  <c r="M85" i="20"/>
  <c r="N85" i="20"/>
  <c r="O85" i="20"/>
  <c r="C86" i="20"/>
  <c r="D86" i="20"/>
  <c r="E86" i="20"/>
  <c r="F86" i="20"/>
  <c r="G86" i="20"/>
  <c r="H86" i="20"/>
  <c r="I86" i="20"/>
  <c r="K86" i="20"/>
  <c r="L86" i="20"/>
  <c r="M86" i="20"/>
  <c r="N86" i="20"/>
  <c r="O86" i="20"/>
  <c r="C87" i="20"/>
  <c r="D87" i="20"/>
  <c r="E87" i="20"/>
  <c r="F87" i="20"/>
  <c r="G87" i="20"/>
  <c r="H87" i="20"/>
  <c r="I87" i="20"/>
  <c r="K87" i="20"/>
  <c r="L87" i="20"/>
  <c r="M87" i="20"/>
  <c r="N87" i="20"/>
  <c r="O87" i="20"/>
  <c r="C88" i="20"/>
  <c r="D88" i="20"/>
  <c r="E88" i="20"/>
  <c r="F88" i="20"/>
  <c r="G88" i="20"/>
  <c r="H88" i="20"/>
  <c r="I88" i="20"/>
  <c r="K88" i="20"/>
  <c r="L88" i="20"/>
  <c r="M88" i="20"/>
  <c r="N88" i="20"/>
  <c r="O88" i="20"/>
  <c r="C89" i="20"/>
  <c r="D89" i="20"/>
  <c r="E89" i="20"/>
  <c r="F89" i="20"/>
  <c r="G89" i="20"/>
  <c r="H89" i="20"/>
  <c r="I89" i="20"/>
  <c r="K89" i="20"/>
  <c r="L89" i="20"/>
  <c r="M89" i="20"/>
  <c r="N89" i="20"/>
  <c r="O89" i="20"/>
  <c r="C90" i="20"/>
  <c r="D90" i="20"/>
  <c r="E90" i="20"/>
  <c r="F90" i="20"/>
  <c r="G90" i="20"/>
  <c r="H90" i="20"/>
  <c r="I90" i="20"/>
  <c r="K90" i="20"/>
  <c r="L90" i="20"/>
  <c r="M90" i="20"/>
  <c r="N90" i="20"/>
  <c r="O90" i="20"/>
  <c r="C91" i="20"/>
  <c r="D91" i="20"/>
  <c r="E91" i="20"/>
  <c r="F91" i="20"/>
  <c r="G91" i="20"/>
  <c r="H91" i="20"/>
  <c r="I91" i="20"/>
  <c r="K91" i="20"/>
  <c r="L91" i="20"/>
  <c r="M91" i="20"/>
  <c r="N91" i="20"/>
  <c r="O91" i="20"/>
  <c r="C92" i="20"/>
  <c r="D92" i="20"/>
  <c r="E92" i="20"/>
  <c r="F92" i="20"/>
  <c r="G92" i="20"/>
  <c r="H92" i="20"/>
  <c r="I92" i="20"/>
  <c r="K92" i="20"/>
  <c r="L92" i="20"/>
  <c r="M92" i="20"/>
  <c r="N92" i="20"/>
  <c r="O92" i="20"/>
  <c r="C93" i="20"/>
  <c r="D93" i="20"/>
  <c r="E93" i="20"/>
  <c r="F93" i="20"/>
  <c r="G93" i="20"/>
  <c r="H93" i="20"/>
  <c r="I93" i="20"/>
  <c r="K93" i="20"/>
  <c r="L93" i="20"/>
  <c r="M93" i="20"/>
  <c r="N93" i="20"/>
  <c r="O93" i="20"/>
  <c r="C94" i="20"/>
  <c r="D94" i="20"/>
  <c r="E94" i="20"/>
  <c r="F94" i="20"/>
  <c r="G94" i="20"/>
  <c r="H94" i="20"/>
  <c r="I94" i="20"/>
  <c r="K94" i="20"/>
  <c r="L94" i="20"/>
  <c r="M94" i="20"/>
  <c r="N94" i="20"/>
  <c r="O94" i="20"/>
  <c r="C95" i="20"/>
  <c r="D95" i="20"/>
  <c r="E95" i="20"/>
  <c r="F95" i="20"/>
  <c r="G95" i="20"/>
  <c r="H95" i="20"/>
  <c r="I95" i="20"/>
  <c r="K95" i="20"/>
  <c r="L95" i="20"/>
  <c r="M95" i="20"/>
  <c r="N95" i="20"/>
  <c r="O95" i="20"/>
  <c r="C96" i="20"/>
  <c r="D96" i="20"/>
  <c r="E96" i="20"/>
  <c r="F96" i="20"/>
  <c r="G96" i="20"/>
  <c r="H96" i="20"/>
  <c r="I96" i="20"/>
  <c r="K96" i="20"/>
  <c r="L96" i="20"/>
  <c r="M96" i="20"/>
  <c r="N96" i="20"/>
  <c r="O96" i="20"/>
  <c r="C97" i="20"/>
  <c r="D97" i="20"/>
  <c r="E97" i="20"/>
  <c r="F97" i="20"/>
  <c r="G97" i="20"/>
  <c r="H97" i="20"/>
  <c r="I97" i="20"/>
  <c r="K97" i="20"/>
  <c r="L97" i="20"/>
  <c r="M97" i="20"/>
  <c r="N97" i="20"/>
  <c r="O97" i="20"/>
  <c r="C98" i="20"/>
  <c r="D98" i="20"/>
  <c r="E98" i="20"/>
  <c r="F98" i="20"/>
  <c r="G98" i="20"/>
  <c r="H98" i="20"/>
  <c r="I98" i="20"/>
  <c r="K98" i="20"/>
  <c r="L98" i="20"/>
  <c r="M98" i="20"/>
  <c r="N98" i="20"/>
  <c r="O98" i="20"/>
  <c r="C99" i="20"/>
  <c r="D99" i="20"/>
  <c r="E99" i="20"/>
  <c r="F99" i="20"/>
  <c r="G99" i="20"/>
  <c r="H99" i="20"/>
  <c r="I99" i="20"/>
  <c r="K99" i="20"/>
  <c r="L99" i="20"/>
  <c r="M99" i="20"/>
  <c r="N99" i="20"/>
  <c r="O99" i="20"/>
  <c r="C100" i="20"/>
  <c r="D100" i="20"/>
  <c r="E100" i="20"/>
  <c r="F100" i="20"/>
  <c r="G100" i="20"/>
  <c r="H100" i="20"/>
  <c r="I100" i="20"/>
  <c r="K100" i="20"/>
  <c r="L100" i="20"/>
  <c r="M100" i="20"/>
  <c r="N100" i="20"/>
  <c r="O100" i="20"/>
  <c r="C101" i="20"/>
  <c r="D101" i="20"/>
  <c r="E101" i="20"/>
  <c r="F101" i="20"/>
  <c r="G101" i="20"/>
  <c r="H101" i="20"/>
  <c r="I101" i="20"/>
  <c r="K101" i="20"/>
  <c r="L101" i="20"/>
  <c r="M101" i="20"/>
  <c r="N101" i="20"/>
  <c r="O101" i="20"/>
  <c r="C102" i="20"/>
  <c r="D102" i="20"/>
  <c r="E102" i="20"/>
  <c r="F102" i="20"/>
  <c r="G102" i="20"/>
  <c r="H102" i="20"/>
  <c r="I102" i="20"/>
  <c r="K102" i="20"/>
  <c r="L102" i="20"/>
  <c r="M102" i="20"/>
  <c r="N102" i="20"/>
  <c r="O102" i="20"/>
  <c r="C103" i="20"/>
  <c r="D103" i="20"/>
  <c r="E103" i="20"/>
  <c r="F103" i="20"/>
  <c r="G103" i="20"/>
  <c r="H103" i="20"/>
  <c r="I103" i="20"/>
  <c r="K103" i="20"/>
  <c r="L103" i="20"/>
  <c r="M103" i="20"/>
  <c r="N103" i="20"/>
  <c r="O103" i="20"/>
  <c r="C104" i="20"/>
  <c r="D104" i="20"/>
  <c r="E104" i="20"/>
  <c r="F104" i="20"/>
  <c r="G104" i="20"/>
  <c r="H104" i="20"/>
  <c r="I104" i="20"/>
  <c r="K104" i="20"/>
  <c r="L104" i="20"/>
  <c r="M104" i="20"/>
  <c r="N104" i="20"/>
  <c r="O104" i="20"/>
  <c r="O4" i="20"/>
  <c r="N4" i="20"/>
  <c r="M4" i="20"/>
  <c r="L4" i="20"/>
  <c r="K4" i="20"/>
  <c r="I4" i="20"/>
  <c r="H4" i="20"/>
  <c r="G4" i="20"/>
  <c r="F4" i="20"/>
  <c r="E4" i="20"/>
  <c r="D4" i="20"/>
  <c r="C4" i="20"/>
  <c r="B5" i="20"/>
  <c r="B6" i="20"/>
  <c r="B7" i="20"/>
  <c r="B8" i="20"/>
  <c r="B9" i="20"/>
  <c r="B10" i="20"/>
  <c r="B11" i="20"/>
  <c r="B12" i="20"/>
  <c r="B13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B4" i="20"/>
  <c r="J14" i="20" l="1"/>
  <c r="J57" i="20"/>
  <c r="J89" i="20"/>
  <c r="J33" i="20"/>
  <c r="J68" i="20"/>
  <c r="J67" i="20"/>
  <c r="J100" i="20"/>
  <c r="J99" i="20"/>
  <c r="J78" i="20"/>
  <c r="J20" i="20"/>
  <c r="J19" i="20"/>
  <c r="J13" i="20"/>
  <c r="J54" i="20"/>
  <c r="J41" i="20"/>
  <c r="J25" i="20"/>
  <c r="J30" i="20"/>
  <c r="J81" i="20"/>
  <c r="J96" i="20"/>
  <c r="J95" i="20"/>
  <c r="J85" i="20"/>
  <c r="J58" i="20"/>
  <c r="J48" i="20"/>
  <c r="J47" i="20"/>
  <c r="J37" i="20"/>
  <c r="J29" i="20"/>
  <c r="J10" i="20"/>
  <c r="J7" i="20"/>
  <c r="J86" i="20"/>
  <c r="J76" i="20"/>
  <c r="J75" i="20"/>
  <c r="J65" i="20"/>
  <c r="J38" i="20"/>
  <c r="J28" i="20"/>
  <c r="J27" i="20"/>
  <c r="J9" i="20"/>
  <c r="J104" i="20"/>
  <c r="J103" i="20"/>
  <c r="J93" i="20"/>
  <c r="J66" i="20"/>
  <c r="J56" i="20"/>
  <c r="J55" i="20"/>
  <c r="J45" i="20"/>
  <c r="J18" i="20"/>
  <c r="J8" i="20"/>
  <c r="J102" i="20"/>
  <c r="J94" i="20"/>
  <c r="J84" i="20"/>
  <c r="J83" i="20"/>
  <c r="J73" i="20"/>
  <c r="J46" i="20"/>
  <c r="J36" i="20"/>
  <c r="J35" i="20"/>
  <c r="J17" i="20"/>
  <c r="J6" i="20"/>
  <c r="J101" i="20"/>
  <c r="J74" i="20"/>
  <c r="J64" i="20"/>
  <c r="J63" i="20"/>
  <c r="J53" i="20"/>
  <c r="J26" i="20"/>
  <c r="J16" i="20"/>
  <c r="J15" i="20"/>
  <c r="J92" i="20"/>
  <c r="J91" i="20"/>
  <c r="J44" i="20"/>
  <c r="J43" i="20"/>
  <c r="J82" i="20"/>
  <c r="J72" i="20"/>
  <c r="J71" i="20"/>
  <c r="J61" i="20"/>
  <c r="J34" i="20"/>
  <c r="J24" i="20"/>
  <c r="J23" i="20"/>
  <c r="J5" i="20"/>
  <c r="J62" i="20"/>
  <c r="J52" i="20"/>
  <c r="J51" i="20"/>
  <c r="J11" i="20"/>
  <c r="J90" i="20"/>
  <c r="J80" i="20"/>
  <c r="J79" i="20"/>
  <c r="J69" i="20"/>
  <c r="J42" i="20"/>
  <c r="J32" i="20"/>
  <c r="J31" i="20"/>
  <c r="J97" i="20"/>
  <c r="J70" i="20"/>
  <c r="J60" i="20"/>
  <c r="J59" i="20"/>
  <c r="J49" i="20"/>
  <c r="J22" i="20"/>
  <c r="J12" i="20"/>
  <c r="J98" i="20"/>
  <c r="J88" i="20"/>
  <c r="J87" i="20"/>
  <c r="J77" i="20"/>
  <c r="J50" i="20"/>
  <c r="J40" i="20"/>
  <c r="J39" i="20"/>
  <c r="J21" i="20"/>
  <c r="R3" i="22" l="1"/>
  <c r="J4" i="20"/>
  <c r="AB4" i="20"/>
  <c r="Y4" i="20"/>
  <c r="P9" i="20" l="1" a="1"/>
  <c r="P9" i="20" s="1"/>
  <c r="V12" i="21" s="1"/>
  <c r="P21" i="20" a="1"/>
  <c r="P21" i="20" s="1"/>
  <c r="V24" i="21" s="1"/>
  <c r="P33" i="20" a="1"/>
  <c r="P33" i="20" s="1"/>
  <c r="V36" i="21" s="1"/>
  <c r="P45" i="20" a="1"/>
  <c r="P45" i="20" s="1"/>
  <c r="V48" i="21" s="1"/>
  <c r="P57" i="20" a="1"/>
  <c r="P57" i="20" s="1"/>
  <c r="V60" i="21" s="1"/>
  <c r="P69" i="20" a="1"/>
  <c r="P69" i="20" s="1"/>
  <c r="V72" i="21" s="1"/>
  <c r="P81" i="20" a="1"/>
  <c r="P81" i="20" s="1"/>
  <c r="V84" i="21" s="1"/>
  <c r="P93" i="20" a="1"/>
  <c r="P93" i="20" s="1"/>
  <c r="V96" i="21" s="1"/>
  <c r="P4" i="20" a="1"/>
  <c r="P4" i="20" s="1"/>
  <c r="V7" i="21" s="1"/>
  <c r="P10" i="20" a="1"/>
  <c r="P10" i="20" s="1"/>
  <c r="V13" i="21" s="1"/>
  <c r="P22" i="20" a="1"/>
  <c r="P22" i="20" s="1"/>
  <c r="V25" i="21" s="1"/>
  <c r="P34" i="20" a="1"/>
  <c r="P34" i="20" s="1"/>
  <c r="V37" i="21" s="1"/>
  <c r="P46" i="20" a="1"/>
  <c r="P46" i="20" s="1"/>
  <c r="V49" i="21" s="1"/>
  <c r="P58" i="20" a="1"/>
  <c r="P58" i="20" s="1"/>
  <c r="V61" i="21" s="1"/>
  <c r="P70" i="20" a="1"/>
  <c r="P70" i="20" s="1"/>
  <c r="V73" i="21" s="1"/>
  <c r="P82" i="20" a="1"/>
  <c r="P82" i="20" s="1"/>
  <c r="V85" i="21" s="1"/>
  <c r="P94" i="20" a="1"/>
  <c r="P94" i="20" s="1"/>
  <c r="V97" i="21" s="1"/>
  <c r="P11" i="20" a="1"/>
  <c r="P11" i="20" s="1"/>
  <c r="V14" i="21" s="1"/>
  <c r="P23" i="20" a="1"/>
  <c r="P23" i="20" s="1"/>
  <c r="V26" i="21" s="1"/>
  <c r="P35" i="20" a="1"/>
  <c r="P35" i="20" s="1"/>
  <c r="V38" i="21" s="1"/>
  <c r="P47" i="20" a="1"/>
  <c r="P47" i="20" s="1"/>
  <c r="V50" i="21" s="1"/>
  <c r="P59" i="20" a="1"/>
  <c r="P59" i="20" s="1"/>
  <c r="V62" i="21" s="1"/>
  <c r="P71" i="20" a="1"/>
  <c r="P71" i="20" s="1"/>
  <c r="V74" i="21" s="1"/>
  <c r="P83" i="20" a="1"/>
  <c r="P83" i="20" s="1"/>
  <c r="V86" i="21" s="1"/>
  <c r="P95" i="20" a="1"/>
  <c r="P95" i="20" s="1"/>
  <c r="V98" i="21" s="1"/>
  <c r="P12" i="20" a="1"/>
  <c r="P12" i="20" s="1"/>
  <c r="V15" i="21" s="1"/>
  <c r="P24" i="20" a="1"/>
  <c r="P24" i="20" s="1"/>
  <c r="V27" i="21" s="1"/>
  <c r="P36" i="20" a="1"/>
  <c r="P36" i="20" s="1"/>
  <c r="V39" i="21" s="1"/>
  <c r="P48" i="20" a="1"/>
  <c r="P48" i="20" s="1"/>
  <c r="V51" i="21" s="1"/>
  <c r="P60" i="20" a="1"/>
  <c r="P60" i="20" s="1"/>
  <c r="V63" i="21" s="1"/>
  <c r="P72" i="20" a="1"/>
  <c r="P72" i="20" s="1"/>
  <c r="V75" i="21" s="1"/>
  <c r="P84" i="20" a="1"/>
  <c r="P84" i="20" s="1"/>
  <c r="V87" i="21" s="1"/>
  <c r="P96" i="20" a="1"/>
  <c r="P96" i="20" s="1"/>
  <c r="V99" i="21" s="1"/>
  <c r="P13" i="20" a="1"/>
  <c r="P13" i="20" s="1"/>
  <c r="V16" i="21" s="1"/>
  <c r="P25" i="20" a="1"/>
  <c r="P25" i="20" s="1"/>
  <c r="V28" i="21" s="1"/>
  <c r="P37" i="20" a="1"/>
  <c r="P37" i="20" s="1"/>
  <c r="V40" i="21" s="1"/>
  <c r="P49" i="20" a="1"/>
  <c r="P49" i="20" s="1"/>
  <c r="V52" i="21" s="1"/>
  <c r="P61" i="20" a="1"/>
  <c r="P61" i="20" s="1"/>
  <c r="V64" i="21" s="1"/>
  <c r="P73" i="20" a="1"/>
  <c r="P73" i="20" s="1"/>
  <c r="V76" i="21" s="1"/>
  <c r="P85" i="20" a="1"/>
  <c r="P85" i="20" s="1"/>
  <c r="V88" i="21" s="1"/>
  <c r="P97" i="20" a="1"/>
  <c r="P97" i="20" s="1"/>
  <c r="V100" i="21" s="1"/>
  <c r="P14" i="20" a="1"/>
  <c r="P14" i="20" s="1"/>
  <c r="V17" i="21" s="1"/>
  <c r="P26" i="20" a="1"/>
  <c r="P26" i="20" s="1"/>
  <c r="V29" i="21" s="1"/>
  <c r="P38" i="20" a="1"/>
  <c r="P38" i="20" s="1"/>
  <c r="V41" i="21" s="1"/>
  <c r="P50" i="20" a="1"/>
  <c r="P50" i="20" s="1"/>
  <c r="V53" i="21" s="1"/>
  <c r="P62" i="20" a="1"/>
  <c r="P62" i="20" s="1"/>
  <c r="V65" i="21" s="1"/>
  <c r="P74" i="20" a="1"/>
  <c r="P74" i="20" s="1"/>
  <c r="V77" i="21" s="1"/>
  <c r="P86" i="20" a="1"/>
  <c r="P86" i="20" s="1"/>
  <c r="V89" i="21" s="1"/>
  <c r="P98" i="20" a="1"/>
  <c r="P98" i="20" s="1"/>
  <c r="V101" i="21" s="1"/>
  <c r="P102" i="20" a="1"/>
  <c r="P102" i="20" s="1"/>
  <c r="V105" i="21" s="1"/>
  <c r="P15" i="20" a="1"/>
  <c r="P15" i="20" s="1"/>
  <c r="V18" i="21" s="1"/>
  <c r="P27" i="20" a="1"/>
  <c r="P27" i="20" s="1"/>
  <c r="V30" i="21" s="1"/>
  <c r="P39" i="20" a="1"/>
  <c r="P39" i="20" s="1"/>
  <c r="V42" i="21" s="1"/>
  <c r="P51" i="20" a="1"/>
  <c r="P51" i="20" s="1"/>
  <c r="V54" i="21" s="1"/>
  <c r="P63" i="20" a="1"/>
  <c r="P63" i="20" s="1"/>
  <c r="V66" i="21" s="1"/>
  <c r="P75" i="20" a="1"/>
  <c r="P75" i="20" s="1"/>
  <c r="V78" i="21" s="1"/>
  <c r="P87" i="20" a="1"/>
  <c r="P87" i="20" s="1"/>
  <c r="V90" i="21" s="1"/>
  <c r="P99" i="20" a="1"/>
  <c r="P99" i="20" s="1"/>
  <c r="V102" i="21" s="1"/>
  <c r="P16" i="20" a="1"/>
  <c r="P16" i="20" s="1"/>
  <c r="V19" i="21" s="1"/>
  <c r="P28" i="20" a="1"/>
  <c r="P28" i="20" s="1"/>
  <c r="V31" i="21" s="1"/>
  <c r="P40" i="20" a="1"/>
  <c r="P40" i="20" s="1"/>
  <c r="V43" i="21" s="1"/>
  <c r="P52" i="20" a="1"/>
  <c r="P52" i="20" s="1"/>
  <c r="V55" i="21" s="1"/>
  <c r="P64" i="20" a="1"/>
  <c r="P64" i="20" s="1"/>
  <c r="V67" i="21" s="1"/>
  <c r="P76" i="20" a="1"/>
  <c r="P76" i="20" s="1"/>
  <c r="V79" i="21" s="1"/>
  <c r="P88" i="20" a="1"/>
  <c r="P88" i="20" s="1"/>
  <c r="V91" i="21" s="1"/>
  <c r="P100" i="20" a="1"/>
  <c r="P100" i="20" s="1"/>
  <c r="V103" i="21" s="1"/>
  <c r="P5" i="20" a="1"/>
  <c r="P5" i="20" s="1"/>
  <c r="V8" i="21" s="1"/>
  <c r="P17" i="20" a="1"/>
  <c r="P17" i="20" s="1"/>
  <c r="V20" i="21" s="1"/>
  <c r="P29" i="20" a="1"/>
  <c r="P29" i="20" s="1"/>
  <c r="V32" i="21" s="1"/>
  <c r="P41" i="20" a="1"/>
  <c r="P41" i="20" s="1"/>
  <c r="V44" i="21" s="1"/>
  <c r="P53" i="20" a="1"/>
  <c r="P53" i="20" s="1"/>
  <c r="V56" i="21" s="1"/>
  <c r="P65" i="20" a="1"/>
  <c r="P65" i="20" s="1"/>
  <c r="V68" i="21" s="1"/>
  <c r="P77" i="20" a="1"/>
  <c r="P77" i="20" s="1"/>
  <c r="V80" i="21" s="1"/>
  <c r="P89" i="20" a="1"/>
  <c r="P89" i="20" s="1"/>
  <c r="V92" i="21" s="1"/>
  <c r="P101" i="20" a="1"/>
  <c r="P101" i="20" s="1"/>
  <c r="V104" i="21" s="1"/>
  <c r="P103" i="20" a="1"/>
  <c r="P103" i="20" s="1"/>
  <c r="V106" i="21" s="1"/>
  <c r="P6" i="20" a="1"/>
  <c r="P6" i="20" s="1"/>
  <c r="V9" i="21" s="1"/>
  <c r="P18" i="20" a="1"/>
  <c r="P18" i="20" s="1"/>
  <c r="V21" i="21" s="1"/>
  <c r="P30" i="20" a="1"/>
  <c r="P30" i="20" s="1"/>
  <c r="V33" i="21" s="1"/>
  <c r="P42" i="20" a="1"/>
  <c r="P42" i="20" s="1"/>
  <c r="V45" i="21" s="1"/>
  <c r="P54" i="20" a="1"/>
  <c r="P54" i="20" s="1"/>
  <c r="V57" i="21" s="1"/>
  <c r="P66" i="20" a="1"/>
  <c r="P66" i="20" s="1"/>
  <c r="V69" i="21" s="1"/>
  <c r="P78" i="20" a="1"/>
  <c r="P78" i="20" s="1"/>
  <c r="V81" i="21" s="1"/>
  <c r="P90" i="20" a="1"/>
  <c r="P90" i="20" s="1"/>
  <c r="V93" i="21" s="1"/>
  <c r="P7" i="20" a="1"/>
  <c r="P7" i="20" s="1"/>
  <c r="V10" i="21" s="1"/>
  <c r="P19" i="20" a="1"/>
  <c r="P19" i="20" s="1"/>
  <c r="V22" i="21" s="1"/>
  <c r="P31" i="20" a="1"/>
  <c r="P31" i="20" s="1"/>
  <c r="V34" i="21" s="1"/>
  <c r="P43" i="20" a="1"/>
  <c r="P43" i="20" s="1"/>
  <c r="V46" i="21" s="1"/>
  <c r="P55" i="20" a="1"/>
  <c r="P55" i="20" s="1"/>
  <c r="V58" i="21" s="1"/>
  <c r="P67" i="20" a="1"/>
  <c r="P67" i="20" s="1"/>
  <c r="V70" i="21" s="1"/>
  <c r="P79" i="20" a="1"/>
  <c r="P79" i="20" s="1"/>
  <c r="V82" i="21" s="1"/>
  <c r="P91" i="20" a="1"/>
  <c r="P91" i="20" s="1"/>
  <c r="V94" i="21" s="1"/>
  <c r="P8" i="20" a="1"/>
  <c r="P8" i="20" s="1"/>
  <c r="V11" i="21" s="1"/>
  <c r="P20" i="20" a="1"/>
  <c r="P20" i="20" s="1"/>
  <c r="V23" i="21" s="1"/>
  <c r="P32" i="20" a="1"/>
  <c r="P32" i="20" s="1"/>
  <c r="V35" i="21" s="1"/>
  <c r="P44" i="20" a="1"/>
  <c r="P44" i="20" s="1"/>
  <c r="V47" i="21" s="1"/>
  <c r="P56" i="20" a="1"/>
  <c r="P56" i="20" s="1"/>
  <c r="V59" i="21" s="1"/>
  <c r="P68" i="20" a="1"/>
  <c r="P68" i="20" s="1"/>
  <c r="V71" i="21" s="1"/>
  <c r="P80" i="20" a="1"/>
  <c r="P80" i="20" s="1"/>
  <c r="V83" i="21" s="1"/>
  <c r="P92" i="20" a="1"/>
  <c r="P92" i="20" s="1"/>
  <c r="V95" i="21" s="1"/>
  <c r="P104" i="20" a="1"/>
  <c r="P104" i="2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<sst xmlns="http://schemas.openxmlformats.org/spreadsheetml/2006/main" count="24717" uniqueCount="16561">
  <si>
    <t>COMUNE</t>
  </si>
  <si>
    <t>LUOGO DI NASCITA</t>
  </si>
  <si>
    <t>DATA DI NASCITA</t>
  </si>
  <si>
    <t>CODICE FISCALE</t>
  </si>
  <si>
    <t>BANCA</t>
  </si>
  <si>
    <t>IBAN</t>
  </si>
  <si>
    <t>COGNOME E NOME</t>
  </si>
  <si>
    <t>Minori</t>
  </si>
  <si>
    <t>NO</t>
  </si>
  <si>
    <t>M</t>
  </si>
  <si>
    <t>AGRA</t>
  </si>
  <si>
    <t>BREZZO DI BEDERO</t>
  </si>
  <si>
    <t>BRISSAGO VALTRAVAGLIA</t>
  </si>
  <si>
    <t>CUGLIATE FABIASCO</t>
  </si>
  <si>
    <t>CUNARDO</t>
  </si>
  <si>
    <t>Mara</t>
  </si>
  <si>
    <t>DUMENZA</t>
  </si>
  <si>
    <t>FERRERA DI VARESE</t>
  </si>
  <si>
    <t>GERMIGNAGA</t>
  </si>
  <si>
    <t>GRANTOLA</t>
  </si>
  <si>
    <t>LAVENA PONTE TRESA</t>
  </si>
  <si>
    <t>MARCHIROLO</t>
  </si>
  <si>
    <t>MESENZANA</t>
  </si>
  <si>
    <t>CASTELVECCANA</t>
  </si>
  <si>
    <t>LUINO</t>
  </si>
  <si>
    <t>SI</t>
  </si>
  <si>
    <t>Marta</t>
  </si>
  <si>
    <t>Luino</t>
  </si>
  <si>
    <t>Lavena Ponte Tresa</t>
  </si>
  <si>
    <t>Cunardo</t>
  </si>
  <si>
    <t>C.F.</t>
  </si>
  <si>
    <t>01</t>
  </si>
  <si>
    <t>02</t>
  </si>
  <si>
    <t>03</t>
  </si>
  <si>
    <t>04</t>
  </si>
  <si>
    <t>BEDERO VALCUVIA</t>
  </si>
  <si>
    <t>CADEGLIANO VICONAGO</t>
  </si>
  <si>
    <t>CREMENAGA</t>
  </si>
  <si>
    <t>CURIGLIA CON MONTEVIASCO</t>
  </si>
  <si>
    <t>MACCAGNO CON PINO E VEDDASCA</t>
  </si>
  <si>
    <t>MARZIO</t>
  </si>
  <si>
    <t>MONTEGRINO VALTRAVAGLIA</t>
  </si>
  <si>
    <t>PORTO VALTRAVAGLIA</t>
  </si>
  <si>
    <t>TRONZANO LAGO MAGGIORE</t>
  </si>
  <si>
    <t>VALGANNA</t>
  </si>
  <si>
    <t>05</t>
  </si>
  <si>
    <t>06</t>
  </si>
  <si>
    <t>07</t>
  </si>
  <si>
    <t>08</t>
  </si>
  <si>
    <t>09</t>
  </si>
  <si>
    <t>10</t>
  </si>
  <si>
    <t>11</t>
  </si>
  <si>
    <t>12</t>
  </si>
  <si>
    <t>DATA PRESENTAZIONE DOMANDA</t>
  </si>
  <si>
    <t>2</t>
  </si>
  <si>
    <t>ANNO</t>
  </si>
  <si>
    <t>MESE</t>
  </si>
  <si>
    <t>LUOGO</t>
  </si>
  <si>
    <t>LETTERA</t>
  </si>
  <si>
    <t>A</t>
  </si>
  <si>
    <t>B</t>
  </si>
  <si>
    <t>C</t>
  </si>
  <si>
    <t>D</t>
  </si>
  <si>
    <t>E</t>
  </si>
  <si>
    <t>H</t>
  </si>
  <si>
    <t>L</t>
  </si>
  <si>
    <t>P</t>
  </si>
  <si>
    <t>R</t>
  </si>
  <si>
    <t>S</t>
  </si>
  <si>
    <t>T</t>
  </si>
  <si>
    <t>CODICE</t>
  </si>
  <si>
    <t>PROVINCIA</t>
  </si>
  <si>
    <t>A001</t>
  </si>
  <si>
    <t>PD</t>
  </si>
  <si>
    <t>TO</t>
  </si>
  <si>
    <t>A004</t>
  </si>
  <si>
    <t>MI</t>
  </si>
  <si>
    <t>A005</t>
  </si>
  <si>
    <t>CO</t>
  </si>
  <si>
    <t>A006</t>
  </si>
  <si>
    <t>A007</t>
  </si>
  <si>
    <t>CA</t>
  </si>
  <si>
    <t>A008</t>
  </si>
  <si>
    <t>CH</t>
  </si>
  <si>
    <t>A010</t>
  </si>
  <si>
    <t>PT</t>
  </si>
  <si>
    <t>M376</t>
  </si>
  <si>
    <t>A013</t>
  </si>
  <si>
    <t>PZ</t>
  </si>
  <si>
    <t>A014</t>
  </si>
  <si>
    <t>RG</t>
  </si>
  <si>
    <t>A015</t>
  </si>
  <si>
    <t>AV</t>
  </si>
  <si>
    <t>A016</t>
  </si>
  <si>
    <t>CN</t>
  </si>
  <si>
    <t>A017</t>
  </si>
  <si>
    <t>A018</t>
  </si>
  <si>
    <t>AQ</t>
  </si>
  <si>
    <t>A019</t>
  </si>
  <si>
    <t>A020</t>
  </si>
  <si>
    <t>TN</t>
  </si>
  <si>
    <t>A022</t>
  </si>
  <si>
    <t>A023</t>
  </si>
  <si>
    <t>SA</t>
  </si>
  <si>
    <t>A024</t>
  </si>
  <si>
    <t>CE</t>
  </si>
  <si>
    <t>A025</t>
  </si>
  <si>
    <t>CT</t>
  </si>
  <si>
    <t>A026</t>
  </si>
  <si>
    <t>A027</t>
  </si>
  <si>
    <t>A029</t>
  </si>
  <si>
    <t>A028</t>
  </si>
  <si>
    <t>MC</t>
  </si>
  <si>
    <t>A032</t>
  </si>
  <si>
    <t>A033</t>
  </si>
  <si>
    <t>CS</t>
  </si>
  <si>
    <t>A034</t>
  </si>
  <si>
    <t>BS</t>
  </si>
  <si>
    <t>A035</t>
  </si>
  <si>
    <t>A039</t>
  </si>
  <si>
    <t>CR</t>
  </si>
  <si>
    <t>A038</t>
  </si>
  <si>
    <t>MN</t>
  </si>
  <si>
    <t>A040</t>
  </si>
  <si>
    <t>RM</t>
  </si>
  <si>
    <t>A041</t>
  </si>
  <si>
    <t>LE</t>
  </si>
  <si>
    <t>A043</t>
  </si>
  <si>
    <t>CZ</t>
  </si>
  <si>
    <t>A044</t>
  </si>
  <si>
    <t>AP</t>
  </si>
  <si>
    <t>A045</t>
  </si>
  <si>
    <t>PG</t>
  </si>
  <si>
    <t>A050</t>
  </si>
  <si>
    <t>CB</t>
  </si>
  <si>
    <t>A048</t>
  </si>
  <si>
    <t>BA</t>
  </si>
  <si>
    <t>A051</t>
  </si>
  <si>
    <t>A047</t>
  </si>
  <si>
    <t>A049</t>
  </si>
  <si>
    <t>CL</t>
  </si>
  <si>
    <t>M211</t>
  </si>
  <si>
    <t>ME</t>
  </si>
  <si>
    <t>A052</t>
  </si>
  <si>
    <t>AL</t>
  </si>
  <si>
    <t>A053</t>
  </si>
  <si>
    <t>A054</t>
  </si>
  <si>
    <t>A055</t>
  </si>
  <si>
    <t>A056</t>
  </si>
  <si>
    <t>A057</t>
  </si>
  <si>
    <t>BG</t>
  </si>
  <si>
    <t>A058</t>
  </si>
  <si>
    <t>A059</t>
  </si>
  <si>
    <t>RO</t>
  </si>
  <si>
    <t>A060</t>
  </si>
  <si>
    <t>A061</t>
  </si>
  <si>
    <t>VR</t>
  </si>
  <si>
    <t>A062</t>
  </si>
  <si>
    <t>A064</t>
  </si>
  <si>
    <t>NA</t>
  </si>
  <si>
    <t>A065</t>
  </si>
  <si>
    <t>RC</t>
  </si>
  <si>
    <t>A067</t>
  </si>
  <si>
    <t>PC</t>
  </si>
  <si>
    <t>A068</t>
  </si>
  <si>
    <t>A069</t>
  </si>
  <si>
    <t>SS</t>
  </si>
  <si>
    <t>A070</t>
  </si>
  <si>
    <t>A071</t>
  </si>
  <si>
    <t>FI</t>
  </si>
  <si>
    <t>A072</t>
  </si>
  <si>
    <t>A074</t>
  </si>
  <si>
    <t>H848</t>
  </si>
  <si>
    <t>A075</t>
  </si>
  <si>
    <t>A076</t>
  </si>
  <si>
    <t>A077</t>
  </si>
  <si>
    <t>A080</t>
  </si>
  <si>
    <t>A082</t>
  </si>
  <si>
    <t>A083</t>
  </si>
  <si>
    <t>BL</t>
  </si>
  <si>
    <t>A084</t>
  </si>
  <si>
    <t>A085</t>
  </si>
  <si>
    <t>A087</t>
  </si>
  <si>
    <t>A088</t>
  </si>
  <si>
    <t>A089</t>
  </si>
  <si>
    <t>AG</t>
  </si>
  <si>
    <t>A091</t>
  </si>
  <si>
    <t>A092</t>
  </si>
  <si>
    <t>AN</t>
  </si>
  <si>
    <t>A093</t>
  </si>
  <si>
    <t>VI</t>
  </si>
  <si>
    <t>A094</t>
  </si>
  <si>
    <t>AO</t>
  </si>
  <si>
    <t>GO</t>
  </si>
  <si>
    <t>A096</t>
  </si>
  <si>
    <t>A097</t>
  </si>
  <si>
    <t>A098</t>
  </si>
  <si>
    <t>A100</t>
  </si>
  <si>
    <t>A102</t>
  </si>
  <si>
    <t>A103</t>
  </si>
  <si>
    <t>UD</t>
  </si>
  <si>
    <t>A101</t>
  </si>
  <si>
    <t>A105</t>
  </si>
  <si>
    <t>A106</t>
  </si>
  <si>
    <t>A107</t>
  </si>
  <si>
    <t>A108</t>
  </si>
  <si>
    <t>A109</t>
  </si>
  <si>
    <t>A110</t>
  </si>
  <si>
    <t>BN</t>
  </si>
  <si>
    <t>A111</t>
  </si>
  <si>
    <t>IM</t>
  </si>
  <si>
    <t>A112</t>
  </si>
  <si>
    <t>A113</t>
  </si>
  <si>
    <t>A116</t>
  </si>
  <si>
    <t>A115</t>
  </si>
  <si>
    <t>A117</t>
  </si>
  <si>
    <t>A118</t>
  </si>
  <si>
    <t>PV</t>
  </si>
  <si>
    <t>A119</t>
  </si>
  <si>
    <t>A120</t>
  </si>
  <si>
    <t>TE</t>
  </si>
  <si>
    <t>A122</t>
  </si>
  <si>
    <t>GE</t>
  </si>
  <si>
    <t>A123</t>
  </si>
  <si>
    <t>A124</t>
  </si>
  <si>
    <t>A125</t>
  </si>
  <si>
    <t>A126</t>
  </si>
  <si>
    <t>A127</t>
  </si>
  <si>
    <t>A128</t>
  </si>
  <si>
    <t>A131</t>
  </si>
  <si>
    <t>A132</t>
  </si>
  <si>
    <t>A129</t>
  </si>
  <si>
    <t>A130</t>
  </si>
  <si>
    <t>A137</t>
  </si>
  <si>
    <t>A135</t>
  </si>
  <si>
    <t>SO</t>
  </si>
  <si>
    <t>A138</t>
  </si>
  <si>
    <t>PR</t>
  </si>
  <si>
    <t>A139</t>
  </si>
  <si>
    <t>A143</t>
  </si>
  <si>
    <t>A145</t>
  </si>
  <si>
    <t>TS</t>
  </si>
  <si>
    <t>A146</t>
  </si>
  <si>
    <t>A149</t>
  </si>
  <si>
    <t>A150</t>
  </si>
  <si>
    <t>FG</t>
  </si>
  <si>
    <t>A153</t>
  </si>
  <si>
    <t>A154</t>
  </si>
  <si>
    <t>A155</t>
  </si>
  <si>
    <t>A158</t>
  </si>
  <si>
    <t>A157</t>
  </si>
  <si>
    <t>A159</t>
  </si>
  <si>
    <t>A160</t>
  </si>
  <si>
    <t>A161</t>
  </si>
  <si>
    <t>A162</t>
  </si>
  <si>
    <t>RE</t>
  </si>
  <si>
    <t>A163</t>
  </si>
  <si>
    <t>A164</t>
  </si>
  <si>
    <t>A166</t>
  </si>
  <si>
    <t>A165</t>
  </si>
  <si>
    <t>A167</t>
  </si>
  <si>
    <t>A171</t>
  </si>
  <si>
    <t>A172</t>
  </si>
  <si>
    <t>A173</t>
  </si>
  <si>
    <t>A175</t>
  </si>
  <si>
    <t>A176</t>
  </si>
  <si>
    <t>TP</t>
  </si>
  <si>
    <t>A177</t>
  </si>
  <si>
    <t>A178</t>
  </si>
  <si>
    <t>A179</t>
  </si>
  <si>
    <t>BZ</t>
  </si>
  <si>
    <t>A180</t>
  </si>
  <si>
    <t>A182</t>
  </si>
  <si>
    <t>A183</t>
  </si>
  <si>
    <t>A181</t>
  </si>
  <si>
    <t>A184</t>
  </si>
  <si>
    <t>A185</t>
  </si>
  <si>
    <t>A186</t>
  </si>
  <si>
    <t>A187</t>
  </si>
  <si>
    <t>A188</t>
  </si>
  <si>
    <t>A189</t>
  </si>
  <si>
    <t>A191</t>
  </si>
  <si>
    <t>RA</t>
  </si>
  <si>
    <t>A192</t>
  </si>
  <si>
    <t>A193</t>
  </si>
  <si>
    <t>A194</t>
  </si>
  <si>
    <t>A201</t>
  </si>
  <si>
    <t>A195</t>
  </si>
  <si>
    <t>PA</t>
  </si>
  <si>
    <t>A196</t>
  </si>
  <si>
    <t>A197</t>
  </si>
  <si>
    <t>A198</t>
  </si>
  <si>
    <t>A200</t>
  </si>
  <si>
    <t>A202</t>
  </si>
  <si>
    <t>A203</t>
  </si>
  <si>
    <t>A204</t>
  </si>
  <si>
    <t>A205</t>
  </si>
  <si>
    <t>A206</t>
  </si>
  <si>
    <t>A207</t>
  </si>
  <si>
    <t>A208</t>
  </si>
  <si>
    <t>A210</t>
  </si>
  <si>
    <t>M397</t>
  </si>
  <si>
    <t>A214</t>
  </si>
  <si>
    <t>A216</t>
  </si>
  <si>
    <t>A217</t>
  </si>
  <si>
    <t>A218</t>
  </si>
  <si>
    <t>A220</t>
  </si>
  <si>
    <t>M375</t>
  </si>
  <si>
    <t>A221</t>
  </si>
  <si>
    <t>A222</t>
  </si>
  <si>
    <t>A223</t>
  </si>
  <si>
    <t>A224</t>
  </si>
  <si>
    <t>M386</t>
  </si>
  <si>
    <t>M383</t>
  </si>
  <si>
    <t>A225</t>
  </si>
  <si>
    <t>A226</t>
  </si>
  <si>
    <t>M349</t>
  </si>
  <si>
    <t>A228</t>
  </si>
  <si>
    <t>A229</t>
  </si>
  <si>
    <t>A227</t>
  </si>
  <si>
    <t>A230</t>
  </si>
  <si>
    <t>A231</t>
  </si>
  <si>
    <t>A233</t>
  </si>
  <si>
    <t>A234</t>
  </si>
  <si>
    <t>A235</t>
  </si>
  <si>
    <t>A236</t>
  </si>
  <si>
    <t>A237</t>
  </si>
  <si>
    <t>TV</t>
  </si>
  <si>
    <t>A238</t>
  </si>
  <si>
    <t>M369</t>
  </si>
  <si>
    <t>BO</t>
  </si>
  <si>
    <t>M389</t>
  </si>
  <si>
    <t>VC</t>
  </si>
  <si>
    <t>A239</t>
  </si>
  <si>
    <t>A240</t>
  </si>
  <si>
    <t>A241</t>
  </si>
  <si>
    <t>LU</t>
  </si>
  <si>
    <t>M350</t>
  </si>
  <si>
    <t>A242</t>
  </si>
  <si>
    <t>A243</t>
  </si>
  <si>
    <t>A244</t>
  </si>
  <si>
    <t>A245</t>
  </si>
  <si>
    <t>A246</t>
  </si>
  <si>
    <t>A249</t>
  </si>
  <si>
    <t>A251</t>
  </si>
  <si>
    <t>A252</t>
  </si>
  <si>
    <t>A253</t>
  </si>
  <si>
    <t>A254</t>
  </si>
  <si>
    <t>A255</t>
  </si>
  <si>
    <t>A256</t>
  </si>
  <si>
    <t>A257</t>
  </si>
  <si>
    <t>A258</t>
  </si>
  <si>
    <t>A259</t>
  </si>
  <si>
    <t>M351</t>
  </si>
  <si>
    <t>A261</t>
  </si>
  <si>
    <t>A262</t>
  </si>
  <si>
    <t>A263</t>
  </si>
  <si>
    <t>A264</t>
  </si>
  <si>
    <t>A265</t>
  </si>
  <si>
    <t>A267</t>
  </si>
  <si>
    <t>A266</t>
  </si>
  <si>
    <t>A268</t>
  </si>
  <si>
    <t>A269</t>
  </si>
  <si>
    <t>A270</t>
  </si>
  <si>
    <t>A271</t>
  </si>
  <si>
    <t>A272</t>
  </si>
  <si>
    <t>A273</t>
  </si>
  <si>
    <t>A274</t>
  </si>
  <si>
    <t>A275</t>
  </si>
  <si>
    <t>A278</t>
  </si>
  <si>
    <t>A280</t>
  </si>
  <si>
    <t>A281</t>
  </si>
  <si>
    <t>A282</t>
  </si>
  <si>
    <t>A283</t>
  </si>
  <si>
    <t>A284</t>
  </si>
  <si>
    <t>A285</t>
  </si>
  <si>
    <t>A286</t>
  </si>
  <si>
    <t>A287</t>
  </si>
  <si>
    <t>A288</t>
  </si>
  <si>
    <t>A290</t>
  </si>
  <si>
    <t>A291</t>
  </si>
  <si>
    <t>AR</t>
  </si>
  <si>
    <t>A292</t>
  </si>
  <si>
    <t>A293</t>
  </si>
  <si>
    <t>A294</t>
  </si>
  <si>
    <t>A295</t>
  </si>
  <si>
    <t>A297</t>
  </si>
  <si>
    <t>A296</t>
  </si>
  <si>
    <t>A299</t>
  </si>
  <si>
    <t>A301</t>
  </si>
  <si>
    <t>A302</t>
  </si>
  <si>
    <t>VE</t>
  </si>
  <si>
    <t>A303</t>
  </si>
  <si>
    <t>A304</t>
  </si>
  <si>
    <t>A305</t>
  </si>
  <si>
    <t>A306</t>
  </si>
  <si>
    <t>A309</t>
  </si>
  <si>
    <t>A310</t>
  </si>
  <si>
    <t>A312</t>
  </si>
  <si>
    <t>A313</t>
  </si>
  <si>
    <t>A314</t>
  </si>
  <si>
    <t>A315</t>
  </si>
  <si>
    <t>A317</t>
  </si>
  <si>
    <t>A318</t>
  </si>
  <si>
    <t>A320</t>
  </si>
  <si>
    <t>A319</t>
  </si>
  <si>
    <t>A321</t>
  </si>
  <si>
    <t>A323</t>
  </si>
  <si>
    <t>A324</t>
  </si>
  <si>
    <t>A325</t>
  </si>
  <si>
    <t>A326</t>
  </si>
  <si>
    <t>A327</t>
  </si>
  <si>
    <t>A328</t>
  </si>
  <si>
    <t>A329</t>
  </si>
  <si>
    <t>A330</t>
  </si>
  <si>
    <t>A333</t>
  </si>
  <si>
    <t>A332</t>
  </si>
  <si>
    <t>A334</t>
  </si>
  <si>
    <t>A335</t>
  </si>
  <si>
    <t>A337</t>
  </si>
  <si>
    <t>A338</t>
  </si>
  <si>
    <t>A339</t>
  </si>
  <si>
    <t>A340</t>
  </si>
  <si>
    <t>A341</t>
  </si>
  <si>
    <t>LT</t>
  </si>
  <si>
    <t>MS</t>
  </si>
  <si>
    <t>A343</t>
  </si>
  <si>
    <t>A344</t>
  </si>
  <si>
    <t>A345</t>
  </si>
  <si>
    <t>A346</t>
  </si>
  <si>
    <t>A347</t>
  </si>
  <si>
    <t>A348</t>
  </si>
  <si>
    <t>A350</t>
  </si>
  <si>
    <t>A351</t>
  </si>
  <si>
    <t>A352</t>
  </si>
  <si>
    <t>A354</t>
  </si>
  <si>
    <t>A355</t>
  </si>
  <si>
    <t>NU</t>
  </si>
  <si>
    <t>A357</t>
  </si>
  <si>
    <t>A358</t>
  </si>
  <si>
    <t>A359</t>
  </si>
  <si>
    <t>A360</t>
  </si>
  <si>
    <t>A363</t>
  </si>
  <si>
    <t>A365</t>
  </si>
  <si>
    <t>A366</t>
  </si>
  <si>
    <t>A367</t>
  </si>
  <si>
    <t>A369</t>
  </si>
  <si>
    <t>GR</t>
  </si>
  <si>
    <t>A370</t>
  </si>
  <si>
    <t>A371</t>
  </si>
  <si>
    <t>A372</t>
  </si>
  <si>
    <t>A373</t>
  </si>
  <si>
    <t>A374</t>
  </si>
  <si>
    <t>A375</t>
  </si>
  <si>
    <t>A376</t>
  </si>
  <si>
    <t>A377</t>
  </si>
  <si>
    <t>A379</t>
  </si>
  <si>
    <t>A380</t>
  </si>
  <si>
    <t>M213</t>
  </si>
  <si>
    <t>A382</t>
  </si>
  <si>
    <t>A383</t>
  </si>
  <si>
    <t>A385</t>
  </si>
  <si>
    <t>A386</t>
  </si>
  <si>
    <t>A387</t>
  </si>
  <si>
    <t>A388</t>
  </si>
  <si>
    <t>A389</t>
  </si>
  <si>
    <t>A390</t>
  </si>
  <si>
    <t>A391</t>
  </si>
  <si>
    <t>A392</t>
  </si>
  <si>
    <t>A393</t>
  </si>
  <si>
    <t>FE</t>
  </si>
  <si>
    <t>A394</t>
  </si>
  <si>
    <t>A396</t>
  </si>
  <si>
    <t>A397</t>
  </si>
  <si>
    <t>A398</t>
  </si>
  <si>
    <t>A399</t>
  </si>
  <si>
    <t>A400</t>
  </si>
  <si>
    <t>A401</t>
  </si>
  <si>
    <t>A402</t>
  </si>
  <si>
    <t>A403</t>
  </si>
  <si>
    <t>A405</t>
  </si>
  <si>
    <t>A407</t>
  </si>
  <si>
    <t>A409</t>
  </si>
  <si>
    <t>A412</t>
  </si>
  <si>
    <t>A413</t>
  </si>
  <si>
    <t>A414</t>
  </si>
  <si>
    <t>A415</t>
  </si>
  <si>
    <t>A418</t>
  </si>
  <si>
    <t>A419</t>
  </si>
  <si>
    <t>A424</t>
  </si>
  <si>
    <t>A421</t>
  </si>
  <si>
    <t>A422</t>
  </si>
  <si>
    <t>A425</t>
  </si>
  <si>
    <t>A427</t>
  </si>
  <si>
    <t>A429</t>
  </si>
  <si>
    <t>A430</t>
  </si>
  <si>
    <t>A431</t>
  </si>
  <si>
    <t>A432</t>
  </si>
  <si>
    <t>A433</t>
  </si>
  <si>
    <t>A434</t>
  </si>
  <si>
    <t>A435</t>
  </si>
  <si>
    <t>A437</t>
  </si>
  <si>
    <t>A436</t>
  </si>
  <si>
    <t>A438</t>
  </si>
  <si>
    <t>A439</t>
  </si>
  <si>
    <t>A440</t>
  </si>
  <si>
    <t>A441</t>
  </si>
  <si>
    <t>A443</t>
  </si>
  <si>
    <t>A444</t>
  </si>
  <si>
    <t>A445</t>
  </si>
  <si>
    <t>A446</t>
  </si>
  <si>
    <t>A447</t>
  </si>
  <si>
    <t>A448</t>
  </si>
  <si>
    <t>A449</t>
  </si>
  <si>
    <t>A451</t>
  </si>
  <si>
    <t>A452</t>
  </si>
  <si>
    <t>A453</t>
  </si>
  <si>
    <t>A454</t>
  </si>
  <si>
    <t>A455</t>
  </si>
  <si>
    <t>A458</t>
  </si>
  <si>
    <t>A459</t>
  </si>
  <si>
    <t>A460</t>
  </si>
  <si>
    <t>A461</t>
  </si>
  <si>
    <t>A462</t>
  </si>
  <si>
    <t>A463</t>
  </si>
  <si>
    <t>A464</t>
  </si>
  <si>
    <t>A465</t>
  </si>
  <si>
    <t>A466</t>
  </si>
  <si>
    <t>A467</t>
  </si>
  <si>
    <t>A470</t>
  </si>
  <si>
    <t>A471</t>
  </si>
  <si>
    <t>A472</t>
  </si>
  <si>
    <t>A473</t>
  </si>
  <si>
    <t>A474</t>
  </si>
  <si>
    <t>A475</t>
  </si>
  <si>
    <t>A476</t>
  </si>
  <si>
    <t>A477</t>
  </si>
  <si>
    <t>A478</t>
  </si>
  <si>
    <t>A479</t>
  </si>
  <si>
    <t>A480</t>
  </si>
  <si>
    <t>A481</t>
  </si>
  <si>
    <t>A482</t>
  </si>
  <si>
    <t>A484</t>
  </si>
  <si>
    <t>A485</t>
  </si>
  <si>
    <t>A486</t>
  </si>
  <si>
    <t>A487</t>
  </si>
  <si>
    <t>A488</t>
  </si>
  <si>
    <t>A489</t>
  </si>
  <si>
    <t>A490</t>
  </si>
  <si>
    <t>A491</t>
  </si>
  <si>
    <t>A492</t>
  </si>
  <si>
    <t>A494</t>
  </si>
  <si>
    <t>SR</t>
  </si>
  <si>
    <t>A495</t>
  </si>
  <si>
    <t>A496</t>
  </si>
  <si>
    <t>A497</t>
  </si>
  <si>
    <t>A499</t>
  </si>
  <si>
    <t>A501</t>
  </si>
  <si>
    <t>A502</t>
  </si>
  <si>
    <t>A503</t>
  </si>
  <si>
    <t>A506</t>
  </si>
  <si>
    <t>A507</t>
  </si>
  <si>
    <t>A508</t>
  </si>
  <si>
    <t>A509</t>
  </si>
  <si>
    <t>A511</t>
  </si>
  <si>
    <t>A512</t>
  </si>
  <si>
    <t>A514</t>
  </si>
  <si>
    <t>A515</t>
  </si>
  <si>
    <t>A516</t>
  </si>
  <si>
    <t>A517</t>
  </si>
  <si>
    <t>A518</t>
  </si>
  <si>
    <t>A519</t>
  </si>
  <si>
    <t>M258</t>
  </si>
  <si>
    <t>TR</t>
  </si>
  <si>
    <t>A520</t>
  </si>
  <si>
    <t>A521</t>
  </si>
  <si>
    <t>A522</t>
  </si>
  <si>
    <t>A523</t>
  </si>
  <si>
    <t>A525</t>
  </si>
  <si>
    <t>A526</t>
  </si>
  <si>
    <t>A527</t>
  </si>
  <si>
    <t>A530</t>
  </si>
  <si>
    <t>A529</t>
  </si>
  <si>
    <t>A528</t>
  </si>
  <si>
    <t>A531</t>
  </si>
  <si>
    <t>A532</t>
  </si>
  <si>
    <t>A533</t>
  </si>
  <si>
    <t>A534</t>
  </si>
  <si>
    <t>A535</t>
  </si>
  <si>
    <t>A536</t>
  </si>
  <si>
    <t>M214</t>
  </si>
  <si>
    <t>A538</t>
  </si>
  <si>
    <t>A537</t>
  </si>
  <si>
    <t>A540</t>
  </si>
  <si>
    <t>A539</t>
  </si>
  <si>
    <t>A541</t>
  </si>
  <si>
    <t>A542</t>
  </si>
  <si>
    <t>A544</t>
  </si>
  <si>
    <t>A546</t>
  </si>
  <si>
    <t>A547</t>
  </si>
  <si>
    <t>A552</t>
  </si>
  <si>
    <t>A551</t>
  </si>
  <si>
    <t>A550</t>
  </si>
  <si>
    <t>A553</t>
  </si>
  <si>
    <t>A555</t>
  </si>
  <si>
    <t>A557</t>
  </si>
  <si>
    <t>PI</t>
  </si>
  <si>
    <t>A560</t>
  </si>
  <si>
    <t>A561</t>
  </si>
  <si>
    <t>A562</t>
  </si>
  <si>
    <t>A564</t>
  </si>
  <si>
    <t>A565</t>
  </si>
  <si>
    <t>A567</t>
  </si>
  <si>
    <t>A568</t>
  </si>
  <si>
    <t>A566</t>
  </si>
  <si>
    <t>A570</t>
  </si>
  <si>
    <t>A572</t>
  </si>
  <si>
    <t>A574</t>
  </si>
  <si>
    <t>A573</t>
  </si>
  <si>
    <t>A569</t>
  </si>
  <si>
    <t>A571</t>
  </si>
  <si>
    <t>A575</t>
  </si>
  <si>
    <t>A576</t>
  </si>
  <si>
    <t>A577</t>
  </si>
  <si>
    <t>A578</t>
  </si>
  <si>
    <t>A579</t>
  </si>
  <si>
    <t>A580</t>
  </si>
  <si>
    <t>A584</t>
  </si>
  <si>
    <t>A586</t>
  </si>
  <si>
    <t>A581</t>
  </si>
  <si>
    <t>A587</t>
  </si>
  <si>
    <t>A588</t>
  </si>
  <si>
    <t>A590</t>
  </si>
  <si>
    <t>A589</t>
  </si>
  <si>
    <t>A591</t>
  </si>
  <si>
    <t>A592</t>
  </si>
  <si>
    <t>A593</t>
  </si>
  <si>
    <t>A594</t>
  </si>
  <si>
    <t>A597</t>
  </si>
  <si>
    <t>A599</t>
  </si>
  <si>
    <t>A600</t>
  </si>
  <si>
    <t>A601</t>
  </si>
  <si>
    <t>A603</t>
  </si>
  <si>
    <t>A604</t>
  </si>
  <si>
    <t>A605</t>
  </si>
  <si>
    <t>A606</t>
  </si>
  <si>
    <t>A607</t>
  </si>
  <si>
    <t>A609</t>
  </si>
  <si>
    <t>A610</t>
  </si>
  <si>
    <t>A612</t>
  </si>
  <si>
    <t>A613</t>
  </si>
  <si>
    <t>A614</t>
  </si>
  <si>
    <t>A615</t>
  </si>
  <si>
    <t>A616</t>
  </si>
  <si>
    <t>A617</t>
  </si>
  <si>
    <t>A618</t>
  </si>
  <si>
    <t>A619</t>
  </si>
  <si>
    <t>A621</t>
  </si>
  <si>
    <t>A625</t>
  </si>
  <si>
    <t>A626</t>
  </si>
  <si>
    <t>M401</t>
  </si>
  <si>
    <t>A628</t>
  </si>
  <si>
    <t>A629</t>
  </si>
  <si>
    <t>A630</t>
  </si>
  <si>
    <t>A631</t>
  </si>
  <si>
    <t>A632</t>
  </si>
  <si>
    <t>M408</t>
  </si>
  <si>
    <t>A634</t>
  </si>
  <si>
    <t>A635</t>
  </si>
  <si>
    <t>A637</t>
  </si>
  <si>
    <t>A638</t>
  </si>
  <si>
    <t>A640</t>
  </si>
  <si>
    <t>A643</t>
  </si>
  <si>
    <t>A646</t>
  </si>
  <si>
    <t>A647</t>
  </si>
  <si>
    <t>A650</t>
  </si>
  <si>
    <t>A651</t>
  </si>
  <si>
    <t>A652</t>
  </si>
  <si>
    <t>A653</t>
  </si>
  <si>
    <t>A655</t>
  </si>
  <si>
    <t>A656</t>
  </si>
  <si>
    <t>A657</t>
  </si>
  <si>
    <t>A658</t>
  </si>
  <si>
    <t>A660</t>
  </si>
  <si>
    <t>A661</t>
  </si>
  <si>
    <t>A662</t>
  </si>
  <si>
    <t>A663</t>
  </si>
  <si>
    <t>A664</t>
  </si>
  <si>
    <t>A665</t>
  </si>
  <si>
    <t>A666</t>
  </si>
  <si>
    <t>A667</t>
  </si>
  <si>
    <t>A668</t>
  </si>
  <si>
    <t>A669</t>
  </si>
  <si>
    <t>A670</t>
  </si>
  <si>
    <t>A671</t>
  </si>
  <si>
    <t>A673</t>
  </si>
  <si>
    <t>A674</t>
  </si>
  <si>
    <t>A676</t>
  </si>
  <si>
    <t>A677</t>
  </si>
  <si>
    <t>A678</t>
  </si>
  <si>
    <t>A681</t>
  </si>
  <si>
    <t>A683</t>
  </si>
  <si>
    <t>A684</t>
  </si>
  <si>
    <t>A686</t>
  </si>
  <si>
    <t>A687</t>
  </si>
  <si>
    <t>A689</t>
  </si>
  <si>
    <t>A690</t>
  </si>
  <si>
    <t>A691</t>
  </si>
  <si>
    <t>A692</t>
  </si>
  <si>
    <t>A694</t>
  </si>
  <si>
    <t>A696</t>
  </si>
  <si>
    <t>A697</t>
  </si>
  <si>
    <t>A698</t>
  </si>
  <si>
    <t>A699</t>
  </si>
  <si>
    <t>A700</t>
  </si>
  <si>
    <t>A701</t>
  </si>
  <si>
    <t>A703</t>
  </si>
  <si>
    <t>A702</t>
  </si>
  <si>
    <t>A704</t>
  </si>
  <si>
    <t>A706</t>
  </si>
  <si>
    <t>A707</t>
  </si>
  <si>
    <t>A708</t>
  </si>
  <si>
    <t>A709</t>
  </si>
  <si>
    <t>A710</t>
  </si>
  <si>
    <t>A712</t>
  </si>
  <si>
    <t>A713</t>
  </si>
  <si>
    <t>MO</t>
  </si>
  <si>
    <t>A714</t>
  </si>
  <si>
    <t>A716</t>
  </si>
  <si>
    <t>A717</t>
  </si>
  <si>
    <t>A718</t>
  </si>
  <si>
    <t>A719</t>
  </si>
  <si>
    <t>A720</t>
  </si>
  <si>
    <t>A721</t>
  </si>
  <si>
    <t>A722</t>
  </si>
  <si>
    <t>A725</t>
  </si>
  <si>
    <t>A728</t>
  </si>
  <si>
    <t>A729</t>
  </si>
  <si>
    <t>A730</t>
  </si>
  <si>
    <t>A731</t>
  </si>
  <si>
    <t>A732</t>
  </si>
  <si>
    <t>A733</t>
  </si>
  <si>
    <t>A734</t>
  </si>
  <si>
    <t>A735</t>
  </si>
  <si>
    <t>A736</t>
  </si>
  <si>
    <t>A737</t>
  </si>
  <si>
    <t>A740</t>
  </si>
  <si>
    <t>A739</t>
  </si>
  <si>
    <t>A738</t>
  </si>
  <si>
    <t>A741</t>
  </si>
  <si>
    <t>A742</t>
  </si>
  <si>
    <t>A743</t>
  </si>
  <si>
    <t>M335</t>
  </si>
  <si>
    <t>A745</t>
  </si>
  <si>
    <t>A746</t>
  </si>
  <si>
    <t>A747</t>
  </si>
  <si>
    <t>A749</t>
  </si>
  <si>
    <t>A750</t>
  </si>
  <si>
    <t>A751</t>
  </si>
  <si>
    <t>A752</t>
  </si>
  <si>
    <t>M294</t>
  </si>
  <si>
    <t>A755</t>
  </si>
  <si>
    <t>A756</t>
  </si>
  <si>
    <t>A757</t>
  </si>
  <si>
    <t>A759</t>
  </si>
  <si>
    <t>A762</t>
  </si>
  <si>
    <t>A763</t>
  </si>
  <si>
    <t>A761</t>
  </si>
  <si>
    <t>A765</t>
  </si>
  <si>
    <t>A764</t>
  </si>
  <si>
    <t>A760</t>
  </si>
  <si>
    <t>A766</t>
  </si>
  <si>
    <t>A768</t>
  </si>
  <si>
    <t>A772</t>
  </si>
  <si>
    <t>A774</t>
  </si>
  <si>
    <t>A773</t>
  </si>
  <si>
    <t>A769</t>
  </si>
  <si>
    <t>A770</t>
  </si>
  <si>
    <t>A776</t>
  </si>
  <si>
    <t>A777</t>
  </si>
  <si>
    <t>A778</t>
  </si>
  <si>
    <t>A779</t>
  </si>
  <si>
    <t>A780</t>
  </si>
  <si>
    <t>A781</t>
  </si>
  <si>
    <t>A782</t>
  </si>
  <si>
    <t>A783</t>
  </si>
  <si>
    <t>A784</t>
  </si>
  <si>
    <t>A785</t>
  </si>
  <si>
    <t>A786</t>
  </si>
  <si>
    <t>A787</t>
  </si>
  <si>
    <t>A788</t>
  </si>
  <si>
    <t>A789</t>
  </si>
  <si>
    <t>A791</t>
  </si>
  <si>
    <t>A792</t>
  </si>
  <si>
    <t>A793</t>
  </si>
  <si>
    <t>A794</t>
  </si>
  <si>
    <t>A795</t>
  </si>
  <si>
    <t>A796</t>
  </si>
  <si>
    <t>A798</t>
  </si>
  <si>
    <t>A799</t>
  </si>
  <si>
    <t>A801</t>
  </si>
  <si>
    <t>A802</t>
  </si>
  <si>
    <t>A804</t>
  </si>
  <si>
    <t>A805</t>
  </si>
  <si>
    <t>A809</t>
  </si>
  <si>
    <t>A810</t>
  </si>
  <si>
    <t>A811</t>
  </si>
  <si>
    <t>A812</t>
  </si>
  <si>
    <t>A813</t>
  </si>
  <si>
    <t>A816</t>
  </si>
  <si>
    <t>A817</t>
  </si>
  <si>
    <t>A815</t>
  </si>
  <si>
    <t>A818</t>
  </si>
  <si>
    <t>A819</t>
  </si>
  <si>
    <t>A820</t>
  </si>
  <si>
    <t>A821</t>
  </si>
  <si>
    <t>A823</t>
  </si>
  <si>
    <t>A825</t>
  </si>
  <si>
    <t>A826</t>
  </si>
  <si>
    <t>A827</t>
  </si>
  <si>
    <t>A831</t>
  </si>
  <si>
    <t>A832</t>
  </si>
  <si>
    <t>A834</t>
  </si>
  <si>
    <t>A835</t>
  </si>
  <si>
    <t>A836</t>
  </si>
  <si>
    <t>A837</t>
  </si>
  <si>
    <t>A841</t>
  </si>
  <si>
    <t>A842</t>
  </si>
  <si>
    <t>A843</t>
  </si>
  <si>
    <t>A844</t>
  </si>
  <si>
    <t>A845</t>
  </si>
  <si>
    <t>A846</t>
  </si>
  <si>
    <t>A847</t>
  </si>
  <si>
    <t>A848</t>
  </si>
  <si>
    <t>A849</t>
  </si>
  <si>
    <t>A850</t>
  </si>
  <si>
    <t>A851</t>
  </si>
  <si>
    <t>A852</t>
  </si>
  <si>
    <t>A853</t>
  </si>
  <si>
    <t>A854</t>
  </si>
  <si>
    <t>A855</t>
  </si>
  <si>
    <t>A856</t>
  </si>
  <si>
    <t>A857</t>
  </si>
  <si>
    <t>A859</t>
  </si>
  <si>
    <t>A861</t>
  </si>
  <si>
    <t>A863</t>
  </si>
  <si>
    <t>A864</t>
  </si>
  <si>
    <t>A870</t>
  </si>
  <si>
    <t>A872</t>
  </si>
  <si>
    <t>A874</t>
  </si>
  <si>
    <t>A876</t>
  </si>
  <si>
    <t>A877</t>
  </si>
  <si>
    <t>A878</t>
  </si>
  <si>
    <t>A880</t>
  </si>
  <si>
    <t>A881</t>
  </si>
  <si>
    <t>A882</t>
  </si>
  <si>
    <t>A883</t>
  </si>
  <si>
    <t>A884</t>
  </si>
  <si>
    <t>A885</t>
  </si>
  <si>
    <t>A887</t>
  </si>
  <si>
    <t>A889</t>
  </si>
  <si>
    <t>A891</t>
  </si>
  <si>
    <t>A892</t>
  </si>
  <si>
    <t>A893</t>
  </si>
  <si>
    <t>A894</t>
  </si>
  <si>
    <t>A895</t>
  </si>
  <si>
    <t>A896</t>
  </si>
  <si>
    <t>A897</t>
  </si>
  <si>
    <t>A898</t>
  </si>
  <si>
    <t>A902</t>
  </si>
  <si>
    <t>A903</t>
  </si>
  <si>
    <t>A904</t>
  </si>
  <si>
    <t>A905</t>
  </si>
  <si>
    <t>M268</t>
  </si>
  <si>
    <t>A906</t>
  </si>
  <si>
    <t>A909</t>
  </si>
  <si>
    <t>A910</t>
  </si>
  <si>
    <t>A911</t>
  </si>
  <si>
    <t>A912</t>
  </si>
  <si>
    <t>A914</t>
  </si>
  <si>
    <t>A916</t>
  </si>
  <si>
    <t>A918</t>
  </si>
  <si>
    <t>VA</t>
  </si>
  <si>
    <t>A919</t>
  </si>
  <si>
    <t>A920</t>
  </si>
  <si>
    <t>A922</t>
  </si>
  <si>
    <t>A925</t>
  </si>
  <si>
    <t>A929</t>
  </si>
  <si>
    <t>A931</t>
  </si>
  <si>
    <t>A930</t>
  </si>
  <si>
    <t>A932</t>
  </si>
  <si>
    <t>A937</t>
  </si>
  <si>
    <t>A940</t>
  </si>
  <si>
    <t>A941</t>
  </si>
  <si>
    <t>A944</t>
  </si>
  <si>
    <t>A945</t>
  </si>
  <si>
    <t>A946</t>
  </si>
  <si>
    <t>A947</t>
  </si>
  <si>
    <t>A948</t>
  </si>
  <si>
    <t>A949</t>
  </si>
  <si>
    <t>A950</t>
  </si>
  <si>
    <t>A952</t>
  </si>
  <si>
    <t>A953</t>
  </si>
  <si>
    <t>A954</t>
  </si>
  <si>
    <t>A955</t>
  </si>
  <si>
    <t>A956</t>
  </si>
  <si>
    <t>A957</t>
  </si>
  <si>
    <t>A958</t>
  </si>
  <si>
    <t>A959</t>
  </si>
  <si>
    <t>A960</t>
  </si>
  <si>
    <t>A961</t>
  </si>
  <si>
    <t>A963</t>
  </si>
  <si>
    <t>A962</t>
  </si>
  <si>
    <t>A964</t>
  </si>
  <si>
    <t>A965</t>
  </si>
  <si>
    <t>A968</t>
  </si>
  <si>
    <t>A970</t>
  </si>
  <si>
    <t>A971</t>
  </si>
  <si>
    <t>A972</t>
  </si>
  <si>
    <t>A973</t>
  </si>
  <si>
    <t>A975</t>
  </si>
  <si>
    <t>A976</t>
  </si>
  <si>
    <t>A977</t>
  </si>
  <si>
    <t>A978</t>
  </si>
  <si>
    <t>A979</t>
  </si>
  <si>
    <t>A981</t>
  </si>
  <si>
    <t>A982</t>
  </si>
  <si>
    <t>A983</t>
  </si>
  <si>
    <t>A984</t>
  </si>
  <si>
    <t>A986</t>
  </si>
  <si>
    <t>A987</t>
  </si>
  <si>
    <t>A988</t>
  </si>
  <si>
    <t>A989</t>
  </si>
  <si>
    <t>A990</t>
  </si>
  <si>
    <t>A991</t>
  </si>
  <si>
    <t>A993</t>
  </si>
  <si>
    <t>A998</t>
  </si>
  <si>
    <t>A992</t>
  </si>
  <si>
    <t>A995</t>
  </si>
  <si>
    <t>A999</t>
  </si>
  <si>
    <t>B001</t>
  </si>
  <si>
    <t>B002</t>
  </si>
  <si>
    <t>B003</t>
  </si>
  <si>
    <t>B005</t>
  </si>
  <si>
    <t>SV</t>
  </si>
  <si>
    <t>B007</t>
  </si>
  <si>
    <t>M352</t>
  </si>
  <si>
    <t>B009</t>
  </si>
  <si>
    <t>B010</t>
  </si>
  <si>
    <t>M353</t>
  </si>
  <si>
    <t>B017</t>
  </si>
  <si>
    <t>M396</t>
  </si>
  <si>
    <t>B026</t>
  </si>
  <si>
    <t>B028</t>
  </si>
  <si>
    <t>B033</t>
  </si>
  <si>
    <t>B034</t>
  </si>
  <si>
    <t>B035</t>
  </si>
  <si>
    <t>B036</t>
  </si>
  <si>
    <t>B037</t>
  </si>
  <si>
    <t>B038</t>
  </si>
  <si>
    <t>B042</t>
  </si>
  <si>
    <t>B043</t>
  </si>
  <si>
    <t>B044</t>
  </si>
  <si>
    <t>M421</t>
  </si>
  <si>
    <t>B006</t>
  </si>
  <si>
    <t>A996</t>
  </si>
  <si>
    <t>M402</t>
  </si>
  <si>
    <t>B046</t>
  </si>
  <si>
    <t>M340</t>
  </si>
  <si>
    <t>M406</t>
  </si>
  <si>
    <t>B008</t>
  </si>
  <si>
    <t>B015</t>
  </si>
  <si>
    <t>B016</t>
  </si>
  <si>
    <t>B018</t>
  </si>
  <si>
    <t>B019</t>
  </si>
  <si>
    <t>B020</t>
  </si>
  <si>
    <t>B021</t>
  </si>
  <si>
    <t>M370</t>
  </si>
  <si>
    <t>VB</t>
  </si>
  <si>
    <t>B024</t>
  </si>
  <si>
    <t>B025</t>
  </si>
  <si>
    <t>B029</t>
  </si>
  <si>
    <t>B030</t>
  </si>
  <si>
    <t>B031</t>
  </si>
  <si>
    <t>B040</t>
  </si>
  <si>
    <t>B041</t>
  </si>
  <si>
    <t>B048</t>
  </si>
  <si>
    <t>B049</t>
  </si>
  <si>
    <t>B051</t>
  </si>
  <si>
    <t>B054</t>
  </si>
  <si>
    <t>B055</t>
  </si>
  <si>
    <t>B056</t>
  </si>
  <si>
    <t>B057</t>
  </si>
  <si>
    <t>B058</t>
  </si>
  <si>
    <t>B061</t>
  </si>
  <si>
    <t>B062</t>
  </si>
  <si>
    <t>B063</t>
  </si>
  <si>
    <t>B064</t>
  </si>
  <si>
    <t>B067</t>
  </si>
  <si>
    <t>B068</t>
  </si>
  <si>
    <t>B069</t>
  </si>
  <si>
    <t>B070</t>
  </si>
  <si>
    <t>B073</t>
  </si>
  <si>
    <t>B071</t>
  </si>
  <si>
    <t>B075</t>
  </si>
  <si>
    <t>B076</t>
  </si>
  <si>
    <t>B077</t>
  </si>
  <si>
    <t>B079</t>
  </si>
  <si>
    <t>B080</t>
  </si>
  <si>
    <t>B081</t>
  </si>
  <si>
    <t>B082</t>
  </si>
  <si>
    <t>B083</t>
  </si>
  <si>
    <t>B084</t>
  </si>
  <si>
    <t>B085</t>
  </si>
  <si>
    <t>B086</t>
  </si>
  <si>
    <t>B088</t>
  </si>
  <si>
    <t>B091</t>
  </si>
  <si>
    <t>B094</t>
  </si>
  <si>
    <t>B097</t>
  </si>
  <si>
    <t>B099</t>
  </si>
  <si>
    <t>B098</t>
  </si>
  <si>
    <t>B100</t>
  </si>
  <si>
    <t>B101</t>
  </si>
  <si>
    <t>B102</t>
  </si>
  <si>
    <t>B104</t>
  </si>
  <si>
    <t>B105</t>
  </si>
  <si>
    <t>B106</t>
  </si>
  <si>
    <t>B107</t>
  </si>
  <si>
    <t>B109</t>
  </si>
  <si>
    <t>B110</t>
  </si>
  <si>
    <t>B111</t>
  </si>
  <si>
    <t>B112</t>
  </si>
  <si>
    <t>B114</t>
  </si>
  <si>
    <t>B115</t>
  </si>
  <si>
    <t>B116</t>
  </si>
  <si>
    <t>B117</t>
  </si>
  <si>
    <t>B118</t>
  </si>
  <si>
    <t>B120</t>
  </si>
  <si>
    <t>B121</t>
  </si>
  <si>
    <t>B123</t>
  </si>
  <si>
    <t>B124</t>
  </si>
  <si>
    <t>B126</t>
  </si>
  <si>
    <t>B128</t>
  </si>
  <si>
    <t>B132</t>
  </si>
  <si>
    <t>B134</t>
  </si>
  <si>
    <t>B137</t>
  </si>
  <si>
    <t>B138</t>
  </si>
  <si>
    <t>B141</t>
  </si>
  <si>
    <t>B142</t>
  </si>
  <si>
    <t>B143</t>
  </si>
  <si>
    <t>B144</t>
  </si>
  <si>
    <t>B145</t>
  </si>
  <si>
    <t>B149</t>
  </si>
  <si>
    <t>B150</t>
  </si>
  <si>
    <t>B152</t>
  </si>
  <si>
    <t>B153</t>
  </si>
  <si>
    <t>B154</t>
  </si>
  <si>
    <t>B156</t>
  </si>
  <si>
    <t>B157</t>
  </si>
  <si>
    <t>B158</t>
  </si>
  <si>
    <t>B159</t>
  </si>
  <si>
    <t>B160</t>
  </si>
  <si>
    <t>B161</t>
  </si>
  <si>
    <t>B162</t>
  </si>
  <si>
    <t>B166</t>
  </si>
  <si>
    <t>B167</t>
  </si>
  <si>
    <t>B169</t>
  </si>
  <si>
    <t>B171</t>
  </si>
  <si>
    <t>B172</t>
  </si>
  <si>
    <t>B173</t>
  </si>
  <si>
    <t>B175</t>
  </si>
  <si>
    <t>B176</t>
  </si>
  <si>
    <t>B178</t>
  </si>
  <si>
    <t>B179</t>
  </si>
  <si>
    <t>B180</t>
  </si>
  <si>
    <t>B181</t>
  </si>
  <si>
    <t>B182</t>
  </si>
  <si>
    <t>B183</t>
  </si>
  <si>
    <t>B184</t>
  </si>
  <si>
    <t>B187</t>
  </si>
  <si>
    <t>B188</t>
  </si>
  <si>
    <t>B191</t>
  </si>
  <si>
    <t>B192</t>
  </si>
  <si>
    <t>B193</t>
  </si>
  <si>
    <t>B194</t>
  </si>
  <si>
    <t>B195</t>
  </si>
  <si>
    <t>B196</t>
  </si>
  <si>
    <t>B197</t>
  </si>
  <si>
    <t>B198</t>
  </si>
  <si>
    <t>B200</t>
  </si>
  <si>
    <t>B201</t>
  </si>
  <si>
    <t>B202</t>
  </si>
  <si>
    <t>B203</t>
  </si>
  <si>
    <t>B204</t>
  </si>
  <si>
    <t>B205</t>
  </si>
  <si>
    <t>B207</t>
  </si>
  <si>
    <t>B209</t>
  </si>
  <si>
    <t>B212</t>
  </si>
  <si>
    <t>B213</t>
  </si>
  <si>
    <t>B214</t>
  </si>
  <si>
    <t>B215</t>
  </si>
  <si>
    <t>B216</t>
  </si>
  <si>
    <t>B217</t>
  </si>
  <si>
    <t>B218</t>
  </si>
  <si>
    <t>B219</t>
  </si>
  <si>
    <t>B220</t>
  </si>
  <si>
    <t>B221</t>
  </si>
  <si>
    <t>B223</t>
  </si>
  <si>
    <t>B225</t>
  </si>
  <si>
    <t>B227</t>
  </si>
  <si>
    <t>B228</t>
  </si>
  <si>
    <t>B229</t>
  </si>
  <si>
    <t>B230</t>
  </si>
  <si>
    <t>B232</t>
  </si>
  <si>
    <t>B234</t>
  </si>
  <si>
    <t>B235</t>
  </si>
  <si>
    <t>B236</t>
  </si>
  <si>
    <t>B237</t>
  </si>
  <si>
    <t>B238</t>
  </si>
  <si>
    <t>B239</t>
  </si>
  <si>
    <t>B240</t>
  </si>
  <si>
    <t>B242</t>
  </si>
  <si>
    <t>B243</t>
  </si>
  <si>
    <t>B246</t>
  </si>
  <si>
    <t>B247</t>
  </si>
  <si>
    <t>B248</t>
  </si>
  <si>
    <t>B249</t>
  </si>
  <si>
    <t>B250</t>
  </si>
  <si>
    <t>B251</t>
  </si>
  <si>
    <t>B255</t>
  </si>
  <si>
    <t>B256</t>
  </si>
  <si>
    <t>B258</t>
  </si>
  <si>
    <t>B259</t>
  </si>
  <si>
    <t>B261</t>
  </si>
  <si>
    <t>B262</t>
  </si>
  <si>
    <t>B264</t>
  </si>
  <si>
    <t>B265</t>
  </si>
  <si>
    <t>B266</t>
  </si>
  <si>
    <t>B267</t>
  </si>
  <si>
    <t>B268</t>
  </si>
  <si>
    <t>B269</t>
  </si>
  <si>
    <t>B270</t>
  </si>
  <si>
    <t>B272</t>
  </si>
  <si>
    <t>B274</t>
  </si>
  <si>
    <t>B275</t>
  </si>
  <si>
    <t>B276</t>
  </si>
  <si>
    <t>B278</t>
  </si>
  <si>
    <t>B279</t>
  </si>
  <si>
    <t>B280</t>
  </si>
  <si>
    <t>B281</t>
  </si>
  <si>
    <t>B282</t>
  </si>
  <si>
    <t>B284</t>
  </si>
  <si>
    <t>B285</t>
  </si>
  <si>
    <t>B286</t>
  </si>
  <si>
    <t>B287</t>
  </si>
  <si>
    <t>B288</t>
  </si>
  <si>
    <t>B289</t>
  </si>
  <si>
    <t>B292</t>
  </si>
  <si>
    <t>B293</t>
  </si>
  <si>
    <t>B294</t>
  </si>
  <si>
    <t>B295</t>
  </si>
  <si>
    <t>B296</t>
  </si>
  <si>
    <t>B297</t>
  </si>
  <si>
    <t>B300</t>
  </si>
  <si>
    <t>B301</t>
  </si>
  <si>
    <t>B302</t>
  </si>
  <si>
    <t>B303</t>
  </si>
  <si>
    <t>B304</t>
  </si>
  <si>
    <t>B305</t>
  </si>
  <si>
    <t>B306</t>
  </si>
  <si>
    <t>B309</t>
  </si>
  <si>
    <t>B311</t>
  </si>
  <si>
    <t>B312</t>
  </si>
  <si>
    <t>B313</t>
  </si>
  <si>
    <t>B314</t>
  </si>
  <si>
    <t>B315</t>
  </si>
  <si>
    <t>B317</t>
  </si>
  <si>
    <t>B319</t>
  </si>
  <si>
    <t>B326</t>
  </si>
  <si>
    <t>B328</t>
  </si>
  <si>
    <t>B332</t>
  </si>
  <si>
    <t>B335</t>
  </si>
  <si>
    <t>B345</t>
  </si>
  <si>
    <t>B346</t>
  </si>
  <si>
    <t>M425</t>
  </si>
  <si>
    <t>B349</t>
  </si>
  <si>
    <t>B350</t>
  </si>
  <si>
    <t>B351</t>
  </si>
  <si>
    <t>B352</t>
  </si>
  <si>
    <t>B354</t>
  </si>
  <si>
    <t>B355</t>
  </si>
  <si>
    <t>B358</t>
  </si>
  <si>
    <t>B357</t>
  </si>
  <si>
    <t>B361</t>
  </si>
  <si>
    <t>B362</t>
  </si>
  <si>
    <t>B364</t>
  </si>
  <si>
    <t>B365</t>
  </si>
  <si>
    <t>B366</t>
  </si>
  <si>
    <t>B367</t>
  </si>
  <si>
    <t>B368</t>
  </si>
  <si>
    <t>B369</t>
  </si>
  <si>
    <t>B371</t>
  </si>
  <si>
    <t>B374</t>
  </si>
  <si>
    <t>B375</t>
  </si>
  <si>
    <t>B376</t>
  </si>
  <si>
    <t>B377</t>
  </si>
  <si>
    <t>B378</t>
  </si>
  <si>
    <t>B379</t>
  </si>
  <si>
    <t>B380</t>
  </si>
  <si>
    <t>B381</t>
  </si>
  <si>
    <t>B382</t>
  </si>
  <si>
    <t>B383</t>
  </si>
  <si>
    <t>B384</t>
  </si>
  <si>
    <t>B385</t>
  </si>
  <si>
    <t>B388</t>
  </si>
  <si>
    <t>B389</t>
  </si>
  <si>
    <t>B390</t>
  </si>
  <si>
    <t>B391</t>
  </si>
  <si>
    <t>B392</t>
  </si>
  <si>
    <t>B393</t>
  </si>
  <si>
    <t>B394</t>
  </si>
  <si>
    <t>B395</t>
  </si>
  <si>
    <t>B396</t>
  </si>
  <si>
    <t>B397</t>
  </si>
  <si>
    <t>B398</t>
  </si>
  <si>
    <t>B399</t>
  </si>
  <si>
    <t>B400</t>
  </si>
  <si>
    <t>B402</t>
  </si>
  <si>
    <t>B403</t>
  </si>
  <si>
    <t>B404</t>
  </si>
  <si>
    <t>B405</t>
  </si>
  <si>
    <t>B406</t>
  </si>
  <si>
    <t>B408</t>
  </si>
  <si>
    <t>B410</t>
  </si>
  <si>
    <t>B409</t>
  </si>
  <si>
    <t>B413</t>
  </si>
  <si>
    <t>B415</t>
  </si>
  <si>
    <t>B416</t>
  </si>
  <si>
    <t>B417</t>
  </si>
  <si>
    <t>B418</t>
  </si>
  <si>
    <t>B419</t>
  </si>
  <si>
    <t>B423</t>
  </si>
  <si>
    <t>B424</t>
  </si>
  <si>
    <t>B425</t>
  </si>
  <si>
    <t>B426</t>
  </si>
  <si>
    <t>B427</t>
  </si>
  <si>
    <t>B428</t>
  </si>
  <si>
    <t>B429</t>
  </si>
  <si>
    <t>B430</t>
  </si>
  <si>
    <t>B431</t>
  </si>
  <si>
    <t>B432</t>
  </si>
  <si>
    <t>B433</t>
  </si>
  <si>
    <t>B434</t>
  </si>
  <si>
    <t>B435</t>
  </si>
  <si>
    <t>B436</t>
  </si>
  <si>
    <t>B437</t>
  </si>
  <si>
    <t>B439</t>
  </si>
  <si>
    <t>B440</t>
  </si>
  <si>
    <t>B441</t>
  </si>
  <si>
    <t>B442</t>
  </si>
  <si>
    <t>B443</t>
  </si>
  <si>
    <t>B444</t>
  </si>
  <si>
    <t>B446</t>
  </si>
  <si>
    <t>B445</t>
  </si>
  <si>
    <t>B447</t>
  </si>
  <si>
    <t>B448</t>
  </si>
  <si>
    <t>B450</t>
  </si>
  <si>
    <t>B452</t>
  </si>
  <si>
    <t>B453</t>
  </si>
  <si>
    <t>B455</t>
  </si>
  <si>
    <t>B457</t>
  </si>
  <si>
    <t>B460</t>
  </si>
  <si>
    <t>B461</t>
  </si>
  <si>
    <t>B462</t>
  </si>
  <si>
    <t>B463</t>
  </si>
  <si>
    <t>B465</t>
  </si>
  <si>
    <t>B467</t>
  </si>
  <si>
    <t>B468</t>
  </si>
  <si>
    <t>B469</t>
  </si>
  <si>
    <t>B471</t>
  </si>
  <si>
    <t>B472</t>
  </si>
  <si>
    <t>B470</t>
  </si>
  <si>
    <t>B473</t>
  </si>
  <si>
    <t>B474</t>
  </si>
  <si>
    <t>B476</t>
  </si>
  <si>
    <t>B477</t>
  </si>
  <si>
    <t>B481</t>
  </si>
  <si>
    <t>B482</t>
  </si>
  <si>
    <t>B483</t>
  </si>
  <si>
    <t>B484</t>
  </si>
  <si>
    <t>B485</t>
  </si>
  <si>
    <t>B486</t>
  </si>
  <si>
    <t>B490</t>
  </si>
  <si>
    <t>B491</t>
  </si>
  <si>
    <t>B492</t>
  </si>
  <si>
    <t>B493</t>
  </si>
  <si>
    <t>B496</t>
  </si>
  <si>
    <t>B497</t>
  </si>
  <si>
    <t>B498</t>
  </si>
  <si>
    <t>B499</t>
  </si>
  <si>
    <t>B500</t>
  </si>
  <si>
    <t>B501</t>
  </si>
  <si>
    <t>B502</t>
  </si>
  <si>
    <t>B504</t>
  </si>
  <si>
    <t>B505</t>
  </si>
  <si>
    <t>B507</t>
  </si>
  <si>
    <t>B506</t>
  </si>
  <si>
    <t>M373</t>
  </si>
  <si>
    <t>BI</t>
  </si>
  <si>
    <t>B511</t>
  </si>
  <si>
    <t>B509</t>
  </si>
  <si>
    <t>B512</t>
  </si>
  <si>
    <t>B513</t>
  </si>
  <si>
    <t>B514</t>
  </si>
  <si>
    <t>B515</t>
  </si>
  <si>
    <t>B516</t>
  </si>
  <si>
    <t>B526</t>
  </si>
  <si>
    <t>B529</t>
  </si>
  <si>
    <t>B540</t>
  </si>
  <si>
    <t>B538</t>
  </si>
  <si>
    <t>B553</t>
  </si>
  <si>
    <t>LI</t>
  </si>
  <si>
    <t>B564</t>
  </si>
  <si>
    <t>B570</t>
  </si>
  <si>
    <t>B519</t>
  </si>
  <si>
    <t>B520</t>
  </si>
  <si>
    <t>B521</t>
  </si>
  <si>
    <t>B522</t>
  </si>
  <si>
    <t>B524</t>
  </si>
  <si>
    <t>B525</t>
  </si>
  <si>
    <t>B527</t>
  </si>
  <si>
    <t>B528</t>
  </si>
  <si>
    <t>B530</t>
  </si>
  <si>
    <t>B531</t>
  </si>
  <si>
    <t>B532</t>
  </si>
  <si>
    <t>B533</t>
  </si>
  <si>
    <t>B534</t>
  </si>
  <si>
    <t>B535</t>
  </si>
  <si>
    <t>B536</t>
  </si>
  <si>
    <t>B537</t>
  </si>
  <si>
    <t>B539</t>
  </si>
  <si>
    <t>B541</t>
  </si>
  <si>
    <t>B543</t>
  </si>
  <si>
    <t>B542</t>
  </si>
  <si>
    <t>B544</t>
  </si>
  <si>
    <t>B546</t>
  </si>
  <si>
    <t>M311</t>
  </si>
  <si>
    <t>B549</t>
  </si>
  <si>
    <t>B550</t>
  </si>
  <si>
    <t>B551</t>
  </si>
  <si>
    <t>B554</t>
  </si>
  <si>
    <t>B555</t>
  </si>
  <si>
    <t>B556</t>
  </si>
  <si>
    <t>B557</t>
  </si>
  <si>
    <t>B559</t>
  </si>
  <si>
    <t>B562</t>
  </si>
  <si>
    <t>B561</t>
  </si>
  <si>
    <t>B563</t>
  </si>
  <si>
    <t>B565</t>
  </si>
  <si>
    <t>B566</t>
  </si>
  <si>
    <t>B567</t>
  </si>
  <si>
    <t>B569</t>
  </si>
  <si>
    <t>B572</t>
  </si>
  <si>
    <t>B577</t>
  </si>
  <si>
    <t>B573</t>
  </si>
  <si>
    <t>B574</t>
  </si>
  <si>
    <t>B576</t>
  </si>
  <si>
    <t>B578</t>
  </si>
  <si>
    <t>B579</t>
  </si>
  <si>
    <t>B580</t>
  </si>
  <si>
    <t>B581</t>
  </si>
  <si>
    <t>B582</t>
  </si>
  <si>
    <t>B584</t>
  </si>
  <si>
    <t>B586</t>
  </si>
  <si>
    <t>B588</t>
  </si>
  <si>
    <t>B587</t>
  </si>
  <si>
    <t>B589</t>
  </si>
  <si>
    <t>B590</t>
  </si>
  <si>
    <t>B591</t>
  </si>
  <si>
    <t>B592</t>
  </si>
  <si>
    <t>B593</t>
  </si>
  <si>
    <t>B594</t>
  </si>
  <si>
    <t>B597</t>
  </si>
  <si>
    <t>B598</t>
  </si>
  <si>
    <t>B602</t>
  </si>
  <si>
    <t>B603</t>
  </si>
  <si>
    <t>B604</t>
  </si>
  <si>
    <t>B605</t>
  </si>
  <si>
    <t>B606</t>
  </si>
  <si>
    <t>B607</t>
  </si>
  <si>
    <t>B608</t>
  </si>
  <si>
    <t>B609</t>
  </si>
  <si>
    <t>B610</t>
  </si>
  <si>
    <t>B613</t>
  </si>
  <si>
    <t>B612</t>
  </si>
  <si>
    <t>B615</t>
  </si>
  <si>
    <t>B616</t>
  </si>
  <si>
    <t>B617</t>
  </si>
  <si>
    <t>B618</t>
  </si>
  <si>
    <t>B619</t>
  </si>
  <si>
    <t>B620</t>
  </si>
  <si>
    <t>B621</t>
  </si>
  <si>
    <t>C669</t>
  </si>
  <si>
    <t>B624</t>
  </si>
  <si>
    <t>B626</t>
  </si>
  <si>
    <t>B627</t>
  </si>
  <si>
    <t>B628</t>
  </si>
  <si>
    <t>B631</t>
  </si>
  <si>
    <t>B629</t>
  </si>
  <si>
    <t>B630</t>
  </si>
  <si>
    <t>B633</t>
  </si>
  <si>
    <t>B634</t>
  </si>
  <si>
    <t>B635</t>
  </si>
  <si>
    <t>B636</t>
  </si>
  <si>
    <t>B637</t>
  </si>
  <si>
    <t>B639</t>
  </si>
  <si>
    <t>B640</t>
  </si>
  <si>
    <t>B641</t>
  </si>
  <si>
    <t>B642</t>
  </si>
  <si>
    <t>B643</t>
  </si>
  <si>
    <t>B644</t>
  </si>
  <si>
    <t>B645</t>
  </si>
  <si>
    <t>B646</t>
  </si>
  <si>
    <t>B647</t>
  </si>
  <si>
    <t>B648</t>
  </si>
  <si>
    <t>B649</t>
  </si>
  <si>
    <t>B650</t>
  </si>
  <si>
    <t>B651</t>
  </si>
  <si>
    <t>B653</t>
  </si>
  <si>
    <t>B655</t>
  </si>
  <si>
    <t>B656</t>
  </si>
  <si>
    <t>B658</t>
  </si>
  <si>
    <t>B660</t>
  </si>
  <si>
    <t>B661</t>
  </si>
  <si>
    <t>B664</t>
  </si>
  <si>
    <t>B666</t>
  </si>
  <si>
    <t>B663</t>
  </si>
  <si>
    <t>B667</t>
  </si>
  <si>
    <t>B669</t>
  </si>
  <si>
    <t>B670</t>
  </si>
  <si>
    <t>B671</t>
  </si>
  <si>
    <t>B672</t>
  </si>
  <si>
    <t>B674</t>
  </si>
  <si>
    <t>B675</t>
  </si>
  <si>
    <t>B676</t>
  </si>
  <si>
    <t>B677</t>
  </si>
  <si>
    <t>B679</t>
  </si>
  <si>
    <t>B680</t>
  </si>
  <si>
    <t>B678</t>
  </si>
  <si>
    <t>B681</t>
  </si>
  <si>
    <t>B682</t>
  </si>
  <si>
    <t>B684</t>
  </si>
  <si>
    <t>B685</t>
  </si>
  <si>
    <t>B686</t>
  </si>
  <si>
    <t>B688</t>
  </si>
  <si>
    <t>B687</t>
  </si>
  <si>
    <t>B690</t>
  </si>
  <si>
    <t>B691</t>
  </si>
  <si>
    <t>B692</t>
  </si>
  <si>
    <t>B693</t>
  </si>
  <si>
    <t>B694</t>
  </si>
  <si>
    <t>B696</t>
  </si>
  <si>
    <t>B695</t>
  </si>
  <si>
    <t>B697</t>
  </si>
  <si>
    <t>B698</t>
  </si>
  <si>
    <t>B701</t>
  </si>
  <si>
    <t>B703</t>
  </si>
  <si>
    <t>B704</t>
  </si>
  <si>
    <t>B705</t>
  </si>
  <si>
    <t>B706</t>
  </si>
  <si>
    <t>B707</t>
  </si>
  <si>
    <t>B708</t>
  </si>
  <si>
    <t>B710</t>
  </si>
  <si>
    <t>B709</t>
  </si>
  <si>
    <t>B711</t>
  </si>
  <si>
    <t>B712</t>
  </si>
  <si>
    <t>B715</t>
  </si>
  <si>
    <t>B716</t>
  </si>
  <si>
    <t>B718</t>
  </si>
  <si>
    <t>B717</t>
  </si>
  <si>
    <t>B719</t>
  </si>
  <si>
    <t>B720</t>
  </si>
  <si>
    <t>B722</t>
  </si>
  <si>
    <t>B724</t>
  </si>
  <si>
    <t>B725</t>
  </si>
  <si>
    <t>B726</t>
  </si>
  <si>
    <t>B727</t>
  </si>
  <si>
    <t>B729</t>
  </si>
  <si>
    <t>B730</t>
  </si>
  <si>
    <t>B731</t>
  </si>
  <si>
    <t>B732</t>
  </si>
  <si>
    <t>B733</t>
  </si>
  <si>
    <t>B734</t>
  </si>
  <si>
    <t>B735</t>
  </si>
  <si>
    <t>B741</t>
  </si>
  <si>
    <t>B740</t>
  </si>
  <si>
    <t>B736</t>
  </si>
  <si>
    <t>B742</t>
  </si>
  <si>
    <t>B743</t>
  </si>
  <si>
    <t>B744</t>
  </si>
  <si>
    <t>B745</t>
  </si>
  <si>
    <t>B748</t>
  </si>
  <si>
    <t>B752</t>
  </si>
  <si>
    <t>B754</t>
  </si>
  <si>
    <t>B755</t>
  </si>
  <si>
    <t>M285</t>
  </si>
  <si>
    <t>B756</t>
  </si>
  <si>
    <t>B758</t>
  </si>
  <si>
    <t>B759</t>
  </si>
  <si>
    <t>B760</t>
  </si>
  <si>
    <t>B762</t>
  </si>
  <si>
    <t>B763</t>
  </si>
  <si>
    <t>B765</t>
  </si>
  <si>
    <t>B766</t>
  </si>
  <si>
    <t>B767</t>
  </si>
  <si>
    <t>B768</t>
  </si>
  <si>
    <t>B769</t>
  </si>
  <si>
    <t>B771</t>
  </si>
  <si>
    <t>B772</t>
  </si>
  <si>
    <t>B774</t>
  </si>
  <si>
    <t>B776</t>
  </si>
  <si>
    <t>B777</t>
  </si>
  <si>
    <t>B778</t>
  </si>
  <si>
    <t>B779</t>
  </si>
  <si>
    <t>B780</t>
  </si>
  <si>
    <t>B781</t>
  </si>
  <si>
    <t>B782</t>
  </si>
  <si>
    <t>B783</t>
  </si>
  <si>
    <t>B784</t>
  </si>
  <si>
    <t>B785</t>
  </si>
  <si>
    <t>B787</t>
  </si>
  <si>
    <t>B788</t>
  </si>
  <si>
    <t>B789</t>
  </si>
  <si>
    <t>B790</t>
  </si>
  <si>
    <t>B791</t>
  </si>
  <si>
    <t>B792</t>
  </si>
  <si>
    <t>B794</t>
  </si>
  <si>
    <t>B795</t>
  </si>
  <si>
    <t>B796</t>
  </si>
  <si>
    <t>B798</t>
  </si>
  <si>
    <t>B799</t>
  </si>
  <si>
    <t>B801</t>
  </si>
  <si>
    <t>B802</t>
  </si>
  <si>
    <t>B803</t>
  </si>
  <si>
    <t>B804</t>
  </si>
  <si>
    <t>B807</t>
  </si>
  <si>
    <t>B805</t>
  </si>
  <si>
    <t>B808</t>
  </si>
  <si>
    <t>B809</t>
  </si>
  <si>
    <t>B810</t>
  </si>
  <si>
    <t>B812</t>
  </si>
  <si>
    <t>B813</t>
  </si>
  <si>
    <t>B816</t>
  </si>
  <si>
    <t>B817</t>
  </si>
  <si>
    <t>B818</t>
  </si>
  <si>
    <t>B819</t>
  </si>
  <si>
    <t>B820</t>
  </si>
  <si>
    <t>B822</t>
  </si>
  <si>
    <t>B823</t>
  </si>
  <si>
    <t>B825</t>
  </si>
  <si>
    <t>B827</t>
  </si>
  <si>
    <t>B828</t>
  </si>
  <si>
    <t>B826</t>
  </si>
  <si>
    <t>B829</t>
  </si>
  <si>
    <t>B830</t>
  </si>
  <si>
    <t>B832</t>
  </si>
  <si>
    <t>B835</t>
  </si>
  <si>
    <t>B836</t>
  </si>
  <si>
    <t>B838</t>
  </si>
  <si>
    <t>B839</t>
  </si>
  <si>
    <t>B840</t>
  </si>
  <si>
    <t>B841</t>
  </si>
  <si>
    <t>B842</t>
  </si>
  <si>
    <t>B844</t>
  </si>
  <si>
    <t>B845</t>
  </si>
  <si>
    <t>B846</t>
  </si>
  <si>
    <t>B847</t>
  </si>
  <si>
    <t>B848</t>
  </si>
  <si>
    <t>B850</t>
  </si>
  <si>
    <t>B851</t>
  </si>
  <si>
    <t>B853</t>
  </si>
  <si>
    <t>B854</t>
  </si>
  <si>
    <t>B856</t>
  </si>
  <si>
    <t>B857</t>
  </si>
  <si>
    <t>B858</t>
  </si>
  <si>
    <t>B859</t>
  </si>
  <si>
    <t>B860</t>
  </si>
  <si>
    <t>B870</t>
  </si>
  <si>
    <t>B872</t>
  </si>
  <si>
    <t>B912</t>
  </si>
  <si>
    <t>B895</t>
  </si>
  <si>
    <t>B861</t>
  </si>
  <si>
    <t>B862</t>
  </si>
  <si>
    <t>B864</t>
  </si>
  <si>
    <t>B865</t>
  </si>
  <si>
    <t>B866</t>
  </si>
  <si>
    <t>B867</t>
  </si>
  <si>
    <t>B868</t>
  </si>
  <si>
    <t>B869</t>
  </si>
  <si>
    <t>B871</t>
  </si>
  <si>
    <t>B873</t>
  </si>
  <si>
    <t>B876</t>
  </si>
  <si>
    <t>B881</t>
  </si>
  <si>
    <t>B877</t>
  </si>
  <si>
    <t>B875</t>
  </si>
  <si>
    <t>B878</t>
  </si>
  <si>
    <t>B885</t>
  </si>
  <si>
    <t>B879</t>
  </si>
  <si>
    <t>B880</t>
  </si>
  <si>
    <t>B882</t>
  </si>
  <si>
    <t>B883</t>
  </si>
  <si>
    <t>B886</t>
  </si>
  <si>
    <t>B889</t>
  </si>
  <si>
    <t>B890</t>
  </si>
  <si>
    <t>B887</t>
  </si>
  <si>
    <t>B888</t>
  </si>
  <si>
    <t>B891</t>
  </si>
  <si>
    <t>B892</t>
  </si>
  <si>
    <t>B893</t>
  </si>
  <si>
    <t>B894</t>
  </si>
  <si>
    <t>M385</t>
  </si>
  <si>
    <t>B896</t>
  </si>
  <si>
    <t>B897</t>
  </si>
  <si>
    <t>B898</t>
  </si>
  <si>
    <t>B899</t>
  </si>
  <si>
    <t>B900</t>
  </si>
  <si>
    <t>B901</t>
  </si>
  <si>
    <t>B902</t>
  </si>
  <si>
    <t>B905</t>
  </si>
  <si>
    <t>B906</t>
  </si>
  <si>
    <t>B904</t>
  </si>
  <si>
    <t>B907</t>
  </si>
  <si>
    <t>B910</t>
  </si>
  <si>
    <t>B911</t>
  </si>
  <si>
    <t>B916</t>
  </si>
  <si>
    <t>B917</t>
  </si>
  <si>
    <t>B918</t>
  </si>
  <si>
    <t>B919</t>
  </si>
  <si>
    <t>B920</t>
  </si>
  <si>
    <t>B921</t>
  </si>
  <si>
    <t>B922</t>
  </si>
  <si>
    <t>B923</t>
  </si>
  <si>
    <t>B924</t>
  </si>
  <si>
    <t>B925</t>
  </si>
  <si>
    <t>B928</t>
  </si>
  <si>
    <t>B927</t>
  </si>
  <si>
    <t>B929</t>
  </si>
  <si>
    <t>B932</t>
  </si>
  <si>
    <t>M260</t>
  </si>
  <si>
    <t>B933</t>
  </si>
  <si>
    <t>B934</t>
  </si>
  <si>
    <t>B935</t>
  </si>
  <si>
    <t>B936</t>
  </si>
  <si>
    <t>B937</t>
  </si>
  <si>
    <t>B938</t>
  </si>
  <si>
    <t>B940</t>
  </si>
  <si>
    <t>B939</t>
  </si>
  <si>
    <t>B941</t>
  </si>
  <si>
    <t>B943</t>
  </si>
  <si>
    <t>B945</t>
  </si>
  <si>
    <t>B946</t>
  </si>
  <si>
    <t>B947</t>
  </si>
  <si>
    <t>B948</t>
  </si>
  <si>
    <t>B949</t>
  </si>
  <si>
    <t>M327</t>
  </si>
  <si>
    <t>B950</t>
  </si>
  <si>
    <t>B952</t>
  </si>
  <si>
    <t>B953</t>
  </si>
  <si>
    <t>B954</t>
  </si>
  <si>
    <t>B955</t>
  </si>
  <si>
    <t>B956</t>
  </si>
  <si>
    <t>B959</t>
  </si>
  <si>
    <t>B961</t>
  </si>
  <si>
    <t>B958</t>
  </si>
  <si>
    <t>B960</t>
  </si>
  <si>
    <t>B962</t>
  </si>
  <si>
    <t>B963</t>
  </si>
  <si>
    <t>B965</t>
  </si>
  <si>
    <t>B966</t>
  </si>
  <si>
    <t>B967</t>
  </si>
  <si>
    <t>B968</t>
  </si>
  <si>
    <t>B971</t>
  </si>
  <si>
    <t>B974</t>
  </si>
  <si>
    <t>B977</t>
  </si>
  <si>
    <t>B978</t>
  </si>
  <si>
    <t>B980</t>
  </si>
  <si>
    <t>B979</t>
  </si>
  <si>
    <t>B982</t>
  </si>
  <si>
    <t>B984</t>
  </si>
  <si>
    <t>B985</t>
  </si>
  <si>
    <t>B988</t>
  </si>
  <si>
    <t>B987</t>
  </si>
  <si>
    <t>B989</t>
  </si>
  <si>
    <t>B990</t>
  </si>
  <si>
    <t>B991</t>
  </si>
  <si>
    <t>B993</t>
  </si>
  <si>
    <t>B994</t>
  </si>
  <si>
    <t>B996</t>
  </si>
  <si>
    <t>C002</t>
  </si>
  <si>
    <t>C003</t>
  </si>
  <si>
    <t>B998</t>
  </si>
  <si>
    <t>B997</t>
  </si>
  <si>
    <t>C004</t>
  </si>
  <si>
    <t>M388</t>
  </si>
  <si>
    <t>B999</t>
  </si>
  <si>
    <t>C006</t>
  </si>
  <si>
    <t>C007</t>
  </si>
  <si>
    <t>C014</t>
  </si>
  <si>
    <t>C020</t>
  </si>
  <si>
    <t>C024</t>
  </si>
  <si>
    <t>C022</t>
  </si>
  <si>
    <t>C027</t>
  </si>
  <si>
    <t>C030</t>
  </si>
  <si>
    <t>C033</t>
  </si>
  <si>
    <t>C034</t>
  </si>
  <si>
    <t>C037</t>
  </si>
  <si>
    <t>C038</t>
  </si>
  <si>
    <t>C041</t>
  </si>
  <si>
    <t>C044</t>
  </si>
  <si>
    <t>C045</t>
  </si>
  <si>
    <t>C046</t>
  </si>
  <si>
    <t>C049</t>
  </si>
  <si>
    <t>C047</t>
  </si>
  <si>
    <t>C048</t>
  </si>
  <si>
    <t>C050</t>
  </si>
  <si>
    <t>C052</t>
  </si>
  <si>
    <t>C053</t>
  </si>
  <si>
    <t>C055</t>
  </si>
  <si>
    <t>C058</t>
  </si>
  <si>
    <t>C064</t>
  </si>
  <si>
    <t>C065</t>
  </si>
  <si>
    <t>B494</t>
  </si>
  <si>
    <t>C040</t>
  </si>
  <si>
    <t>C183</t>
  </si>
  <si>
    <t>C075</t>
  </si>
  <si>
    <t>C076</t>
  </si>
  <si>
    <t>C078</t>
  </si>
  <si>
    <t>C082</t>
  </si>
  <si>
    <t>C083</t>
  </si>
  <si>
    <t>C085</t>
  </si>
  <si>
    <t>C086</t>
  </si>
  <si>
    <t>B969</t>
  </si>
  <si>
    <t>C090</t>
  </si>
  <si>
    <t>C091</t>
  </si>
  <si>
    <t>C093</t>
  </si>
  <si>
    <t>C094</t>
  </si>
  <si>
    <t>C096</t>
  </si>
  <si>
    <t>C097</t>
  </si>
  <si>
    <t>C098</t>
  </si>
  <si>
    <t>C102</t>
  </si>
  <si>
    <t>C114</t>
  </si>
  <si>
    <t>C115</t>
  </si>
  <si>
    <t>C116</t>
  </si>
  <si>
    <t>C117</t>
  </si>
  <si>
    <t>C118</t>
  </si>
  <si>
    <t>C121</t>
  </si>
  <si>
    <t>M354</t>
  </si>
  <si>
    <t>C203</t>
  </si>
  <si>
    <t>C204</t>
  </si>
  <si>
    <t>C208</t>
  </si>
  <si>
    <t>C211</t>
  </si>
  <si>
    <t>C252</t>
  </si>
  <si>
    <t>C253</t>
  </si>
  <si>
    <t>C255</t>
  </si>
  <si>
    <t>C259</t>
  </si>
  <si>
    <t>C261</t>
  </si>
  <si>
    <t>C262</t>
  </si>
  <si>
    <t>C263</t>
  </si>
  <si>
    <t>C265</t>
  </si>
  <si>
    <t>C266</t>
  </si>
  <si>
    <t>C270</t>
  </si>
  <si>
    <t>C268</t>
  </si>
  <si>
    <t>C269</t>
  </si>
  <si>
    <t>C282</t>
  </si>
  <si>
    <t>C200</t>
  </si>
  <si>
    <t>C289</t>
  </si>
  <si>
    <t>C110</t>
  </si>
  <si>
    <t>C291</t>
  </si>
  <si>
    <t>C057</t>
  </si>
  <si>
    <t>C059</t>
  </si>
  <si>
    <t>C060</t>
  </si>
  <si>
    <t>C062</t>
  </si>
  <si>
    <t>C063</t>
  </si>
  <si>
    <t>C066</t>
  </si>
  <si>
    <t>C067</t>
  </si>
  <si>
    <t>C069</t>
  </si>
  <si>
    <t>C072</t>
  </si>
  <si>
    <t>C073</t>
  </si>
  <si>
    <t>C074</t>
  </si>
  <si>
    <t>C080</t>
  </si>
  <si>
    <t>C081</t>
  </si>
  <si>
    <t>C089</t>
  </si>
  <si>
    <t>C100</t>
  </si>
  <si>
    <t>C101</t>
  </si>
  <si>
    <t>C104</t>
  </si>
  <si>
    <t>C105</t>
  </si>
  <si>
    <t>C107</t>
  </si>
  <si>
    <t>C113</t>
  </si>
  <si>
    <t>C106</t>
  </si>
  <si>
    <t>M322</t>
  </si>
  <si>
    <t>C111</t>
  </si>
  <si>
    <t>M393</t>
  </si>
  <si>
    <t>LO</t>
  </si>
  <si>
    <t>C119</t>
  </si>
  <si>
    <t>C120</t>
  </si>
  <si>
    <t>C122</t>
  </si>
  <si>
    <t>C123</t>
  </si>
  <si>
    <t>C125</t>
  </si>
  <si>
    <t>C126</t>
  </si>
  <si>
    <t>C127</t>
  </si>
  <si>
    <t>C128</t>
  </si>
  <si>
    <t>C130</t>
  </si>
  <si>
    <t>C129</t>
  </si>
  <si>
    <t>C133</t>
  </si>
  <si>
    <t>C134</t>
  </si>
  <si>
    <t>C135</t>
  </si>
  <si>
    <t>C136</t>
  </si>
  <si>
    <t>C137</t>
  </si>
  <si>
    <t>C139</t>
  </si>
  <si>
    <t>C142</t>
  </si>
  <si>
    <t>C141</t>
  </si>
  <si>
    <t>C143</t>
  </si>
  <si>
    <t>C145</t>
  </si>
  <si>
    <t>C147</t>
  </si>
  <si>
    <t>C148</t>
  </si>
  <si>
    <t>C149</t>
  </si>
  <si>
    <t>C153</t>
  </si>
  <si>
    <t>C152</t>
  </si>
  <si>
    <t>C154</t>
  </si>
  <si>
    <t>C155</t>
  </si>
  <si>
    <t>C156</t>
  </si>
  <si>
    <t>C157</t>
  </si>
  <si>
    <t>C158</t>
  </si>
  <si>
    <t>C160</t>
  </si>
  <si>
    <t>C161</t>
  </si>
  <si>
    <t>C162</t>
  </si>
  <si>
    <t>C166</t>
  </si>
  <si>
    <t>C165</t>
  </si>
  <si>
    <t>C167</t>
  </si>
  <si>
    <t>C169</t>
  </si>
  <si>
    <t>C079</t>
  </si>
  <si>
    <t>C172</t>
  </si>
  <si>
    <t>C174</t>
  </si>
  <si>
    <t>C173</t>
  </si>
  <si>
    <t>C175</t>
  </si>
  <si>
    <t>C176</t>
  </si>
  <si>
    <t>C177</t>
  </si>
  <si>
    <t>C184</t>
  </si>
  <si>
    <t>C178</t>
  </si>
  <si>
    <t>C185</t>
  </si>
  <si>
    <t>C186</t>
  </si>
  <si>
    <t>A300</t>
  </si>
  <si>
    <t>C187</t>
  </si>
  <si>
    <t>C188</t>
  </si>
  <si>
    <t>C189</t>
  </si>
  <si>
    <t>C190</t>
  </si>
  <si>
    <t>C194</t>
  </si>
  <si>
    <t>C181</t>
  </si>
  <si>
    <t>C195</t>
  </si>
  <si>
    <t>C198</t>
  </si>
  <si>
    <t>C199</t>
  </si>
  <si>
    <t>C201</t>
  </si>
  <si>
    <t>C202</t>
  </si>
  <si>
    <t>C051</t>
  </si>
  <si>
    <t>C205</t>
  </si>
  <si>
    <t>C206</t>
  </si>
  <si>
    <t>C207</t>
  </si>
  <si>
    <t>C197</t>
  </si>
  <si>
    <t>C209</t>
  </si>
  <si>
    <t>C210</t>
  </si>
  <si>
    <t>C213</t>
  </si>
  <si>
    <t>C215</t>
  </si>
  <si>
    <t>C217</t>
  </si>
  <si>
    <t>C218</t>
  </si>
  <si>
    <t>C219</t>
  </si>
  <si>
    <t>C216</t>
  </si>
  <si>
    <t>C220</t>
  </si>
  <si>
    <t>C226</t>
  </si>
  <si>
    <t>C227</t>
  </si>
  <si>
    <t>C228</t>
  </si>
  <si>
    <t>C229</t>
  </si>
  <si>
    <t>C230</t>
  </si>
  <si>
    <t>C231</t>
  </si>
  <si>
    <t>C232</t>
  </si>
  <si>
    <t>C225</t>
  </si>
  <si>
    <t>C222</t>
  </si>
  <si>
    <t>C214</t>
  </si>
  <si>
    <t>C235</t>
  </si>
  <si>
    <t>C224</t>
  </si>
  <si>
    <t>C236</t>
  </si>
  <si>
    <t>C237</t>
  </si>
  <si>
    <t>C244</t>
  </si>
  <si>
    <t>C240</t>
  </si>
  <si>
    <t>C241</t>
  </si>
  <si>
    <t>C223</t>
  </si>
  <si>
    <t>C242</t>
  </si>
  <si>
    <t>C243</t>
  </si>
  <si>
    <t>C245</t>
  </si>
  <si>
    <t>C246</t>
  </si>
  <si>
    <t>C247</t>
  </si>
  <si>
    <t>C248</t>
  </si>
  <si>
    <t>C250</t>
  </si>
  <si>
    <t>C251</t>
  </si>
  <si>
    <t>C254</t>
  </si>
  <si>
    <t>C267</t>
  </si>
  <si>
    <t>C271</t>
  </si>
  <si>
    <t>C272</t>
  </si>
  <si>
    <t>C273</t>
  </si>
  <si>
    <t>C274</t>
  </si>
  <si>
    <t>C275</t>
  </si>
  <si>
    <t>C278</t>
  </si>
  <si>
    <t>C276</t>
  </si>
  <si>
    <t>C279</t>
  </si>
  <si>
    <t>C280</t>
  </si>
  <si>
    <t>B129</t>
  </si>
  <si>
    <t>C283</t>
  </si>
  <si>
    <t>C284</t>
  </si>
  <si>
    <t>C286</t>
  </si>
  <si>
    <t>C287</t>
  </si>
  <si>
    <t>C288</t>
  </si>
  <si>
    <t>C290</t>
  </si>
  <si>
    <t>C292</t>
  </si>
  <si>
    <t>C293</t>
  </si>
  <si>
    <t>M288</t>
  </si>
  <si>
    <t>C294</t>
  </si>
  <si>
    <t>C318</t>
  </si>
  <si>
    <t>C319</t>
  </si>
  <si>
    <t>C308</t>
  </si>
  <si>
    <t>C302</t>
  </si>
  <si>
    <t>C301</t>
  </si>
  <si>
    <t>C304</t>
  </si>
  <si>
    <t>C296</t>
  </si>
  <si>
    <t>C306</t>
  </si>
  <si>
    <t>C309</t>
  </si>
  <si>
    <t>C310</t>
  </si>
  <si>
    <t>C311</t>
  </si>
  <si>
    <t>C312</t>
  </si>
  <si>
    <t>C303</t>
  </si>
  <si>
    <t>C297</t>
  </si>
  <si>
    <t>C313</t>
  </si>
  <si>
    <t>C314</t>
  </si>
  <si>
    <t>C315</t>
  </si>
  <si>
    <t>C298</t>
  </si>
  <si>
    <t>C316</t>
  </si>
  <si>
    <t>C300</t>
  </si>
  <si>
    <t>C317</t>
  </si>
  <si>
    <t>C307</t>
  </si>
  <si>
    <t>C321</t>
  </si>
  <si>
    <t>C322</t>
  </si>
  <si>
    <t>C323</t>
  </si>
  <si>
    <t>C325</t>
  </si>
  <si>
    <t>C324</t>
  </si>
  <si>
    <t>C327</t>
  </si>
  <si>
    <t>C329</t>
  </si>
  <si>
    <t>C330</t>
  </si>
  <si>
    <t>C331</t>
  </si>
  <si>
    <t>C332</t>
  </si>
  <si>
    <t>C334</t>
  </si>
  <si>
    <t>C335</t>
  </si>
  <si>
    <t>C336</t>
  </si>
  <si>
    <t>C337</t>
  </si>
  <si>
    <t>M261</t>
  </si>
  <si>
    <t>C338</t>
  </si>
  <si>
    <t>C339</t>
  </si>
  <si>
    <t>C340</t>
  </si>
  <si>
    <t>C341</t>
  </si>
  <si>
    <t>C342</t>
  </si>
  <si>
    <t>C108</t>
  </si>
  <si>
    <t>C343</t>
  </si>
  <si>
    <t>C344</t>
  </si>
  <si>
    <t>C345</t>
  </si>
  <si>
    <t>C346</t>
  </si>
  <si>
    <t>C347</t>
  </si>
  <si>
    <t>C348</t>
  </si>
  <si>
    <t>C349</t>
  </si>
  <si>
    <t>C351</t>
  </si>
  <si>
    <t>C352</t>
  </si>
  <si>
    <t>C353</t>
  </si>
  <si>
    <t>C354</t>
  </si>
  <si>
    <t>C357</t>
  </si>
  <si>
    <t>C356</t>
  </si>
  <si>
    <t>C285</t>
  </si>
  <si>
    <t>C359</t>
  </si>
  <si>
    <t>C361</t>
  </si>
  <si>
    <t>C360</t>
  </si>
  <si>
    <t>C363</t>
  </si>
  <si>
    <t>C364</t>
  </si>
  <si>
    <t>C365</t>
  </si>
  <si>
    <t>C369</t>
  </si>
  <si>
    <t>C370</t>
  </si>
  <si>
    <t>C372</t>
  </si>
  <si>
    <t>C375</t>
  </si>
  <si>
    <t>C376</t>
  </si>
  <si>
    <t>C377</t>
  </si>
  <si>
    <t>M308</t>
  </si>
  <si>
    <t>C378</t>
  </si>
  <si>
    <t>C380</t>
  </si>
  <si>
    <t>C381</t>
  </si>
  <si>
    <t>C382</t>
  </si>
  <si>
    <t>C383</t>
  </si>
  <si>
    <t>C384</t>
  </si>
  <si>
    <t>C385</t>
  </si>
  <si>
    <t>C387</t>
  </si>
  <si>
    <t>C388</t>
  </si>
  <si>
    <t>C389</t>
  </si>
  <si>
    <t>C390</t>
  </si>
  <si>
    <t>C392</t>
  </si>
  <si>
    <t>C393</t>
  </si>
  <si>
    <t>C394</t>
  </si>
  <si>
    <t>C395</t>
  </si>
  <si>
    <t>C396</t>
  </si>
  <si>
    <t>C398</t>
  </si>
  <si>
    <t>C400</t>
  </si>
  <si>
    <t>C404</t>
  </si>
  <si>
    <t>C405</t>
  </si>
  <si>
    <t>C406</t>
  </si>
  <si>
    <t>C407</t>
  </si>
  <si>
    <t>C409</t>
  </si>
  <si>
    <t>C408</t>
  </si>
  <si>
    <t>C412</t>
  </si>
  <si>
    <t>C410</t>
  </si>
  <si>
    <t>C413</t>
  </si>
  <si>
    <t>C414</t>
  </si>
  <si>
    <t>C415</t>
  </si>
  <si>
    <t>C417</t>
  </si>
  <si>
    <t>C418</t>
  </si>
  <si>
    <t>C420</t>
  </si>
  <si>
    <t>C421</t>
  </si>
  <si>
    <t>C422</t>
  </si>
  <si>
    <t>C424</t>
  </si>
  <si>
    <t>BR</t>
  </si>
  <si>
    <t>C426</t>
  </si>
  <si>
    <t>C428</t>
  </si>
  <si>
    <t>C429</t>
  </si>
  <si>
    <t>C430</t>
  </si>
  <si>
    <t>C435</t>
  </si>
  <si>
    <t>C432</t>
  </si>
  <si>
    <t>C436</t>
  </si>
  <si>
    <t>C437</t>
  </si>
  <si>
    <t>C438</t>
  </si>
  <si>
    <t>C439</t>
  </si>
  <si>
    <t>C444</t>
  </si>
  <si>
    <t>C441</t>
  </si>
  <si>
    <t>C442</t>
  </si>
  <si>
    <t>C440</t>
  </si>
  <si>
    <t>C443</t>
  </si>
  <si>
    <t>C446</t>
  </si>
  <si>
    <t>C447</t>
  </si>
  <si>
    <t>C449</t>
  </si>
  <si>
    <t>C448</t>
  </si>
  <si>
    <t>M398</t>
  </si>
  <si>
    <t>M262</t>
  </si>
  <si>
    <t>M355</t>
  </si>
  <si>
    <t>C453</t>
  </si>
  <si>
    <t>C456</t>
  </si>
  <si>
    <t>C457</t>
  </si>
  <si>
    <t>C458</t>
  </si>
  <si>
    <t>C459</t>
  </si>
  <si>
    <t>C461</t>
  </si>
  <si>
    <t>C463</t>
  </si>
  <si>
    <t>C466</t>
  </si>
  <si>
    <t>C469</t>
  </si>
  <si>
    <t>C470</t>
  </si>
  <si>
    <t>C472</t>
  </si>
  <si>
    <t>M394</t>
  </si>
  <si>
    <t>C471</t>
  </si>
  <si>
    <t>C474</t>
  </si>
  <si>
    <t>C476</t>
  </si>
  <si>
    <t>C478</t>
  </si>
  <si>
    <t>C479</t>
  </si>
  <si>
    <t>C480</t>
  </si>
  <si>
    <t>C481</t>
  </si>
  <si>
    <t>C483</t>
  </si>
  <si>
    <t>C482</t>
  </si>
  <si>
    <t>C484</t>
  </si>
  <si>
    <t>C485</t>
  </si>
  <si>
    <t>C486</t>
  </si>
  <si>
    <t>C487</t>
  </si>
  <si>
    <t>C488</t>
  </si>
  <si>
    <t>C489</t>
  </si>
  <si>
    <t>C492</t>
  </si>
  <si>
    <t>C493</t>
  </si>
  <si>
    <t>C494</t>
  </si>
  <si>
    <t>C495</t>
  </si>
  <si>
    <t>C496</t>
  </si>
  <si>
    <t>C497</t>
  </si>
  <si>
    <t>C498</t>
  </si>
  <si>
    <t>C500</t>
  </si>
  <si>
    <t>C501</t>
  </si>
  <si>
    <t>C502</t>
  </si>
  <si>
    <t>C503</t>
  </si>
  <si>
    <t>C504</t>
  </si>
  <si>
    <t>C505</t>
  </si>
  <si>
    <t>C506</t>
  </si>
  <si>
    <t>C507</t>
  </si>
  <si>
    <t>C508</t>
  </si>
  <si>
    <t>C509</t>
  </si>
  <si>
    <t>C510</t>
  </si>
  <si>
    <t>C511</t>
  </si>
  <si>
    <t>C512</t>
  </si>
  <si>
    <t>C513</t>
  </si>
  <si>
    <t>C514</t>
  </si>
  <si>
    <t>C515</t>
  </si>
  <si>
    <t>C516</t>
  </si>
  <si>
    <t>C517</t>
  </si>
  <si>
    <t>C520</t>
  </si>
  <si>
    <t>C521</t>
  </si>
  <si>
    <t>C523</t>
  </si>
  <si>
    <t>C528</t>
  </si>
  <si>
    <t>C524</t>
  </si>
  <si>
    <t>C527</t>
  </si>
  <si>
    <t>C529</t>
  </si>
  <si>
    <t>C518</t>
  </si>
  <si>
    <t>C525</t>
  </si>
  <si>
    <t>C530</t>
  </si>
  <si>
    <t>C531</t>
  </si>
  <si>
    <t>C532</t>
  </si>
  <si>
    <t>C536</t>
  </si>
  <si>
    <t>C534</t>
  </si>
  <si>
    <t>C537</t>
  </si>
  <si>
    <t>C533</t>
  </si>
  <si>
    <t>C538</t>
  </si>
  <si>
    <t>C539</t>
  </si>
  <si>
    <t>C540</t>
  </si>
  <si>
    <t>C541</t>
  </si>
  <si>
    <t>C542</t>
  </si>
  <si>
    <t>C543</t>
  </si>
  <si>
    <t>C544</t>
  </si>
  <si>
    <t>C545</t>
  </si>
  <si>
    <t>C547</t>
  </si>
  <si>
    <t>C548</t>
  </si>
  <si>
    <t>C549</t>
  </si>
  <si>
    <t>C550</t>
  </si>
  <si>
    <t>C551</t>
  </si>
  <si>
    <t>C552</t>
  </si>
  <si>
    <t>C553</t>
  </si>
  <si>
    <t>C554</t>
  </si>
  <si>
    <t>C555</t>
  </si>
  <si>
    <t>C556</t>
  </si>
  <si>
    <t>C557</t>
  </si>
  <si>
    <t>C558</t>
  </si>
  <si>
    <t>C559</t>
  </si>
  <si>
    <t>C560</t>
  </si>
  <si>
    <t>C561</t>
  </si>
  <si>
    <t>C563</t>
  </si>
  <si>
    <t>C564</t>
  </si>
  <si>
    <t>C565</t>
  </si>
  <si>
    <t>C566</t>
  </si>
  <si>
    <t>C567</t>
  </si>
  <si>
    <t>C568</t>
  </si>
  <si>
    <t>C569</t>
  </si>
  <si>
    <t>C573</t>
  </si>
  <si>
    <t>C574</t>
  </si>
  <si>
    <t>C576</t>
  </si>
  <si>
    <t>C578</t>
  </si>
  <si>
    <t>C577</t>
  </si>
  <si>
    <t>C580</t>
  </si>
  <si>
    <t>C581</t>
  </si>
  <si>
    <t>C582</t>
  </si>
  <si>
    <t>C583</t>
  </si>
  <si>
    <t>C584</t>
  </si>
  <si>
    <t>C585</t>
  </si>
  <si>
    <t>C587</t>
  </si>
  <si>
    <t>C588</t>
  </si>
  <si>
    <t>C589</t>
  </si>
  <si>
    <t>C591</t>
  </si>
  <si>
    <t>C593</t>
  </si>
  <si>
    <t>C594</t>
  </si>
  <si>
    <t>C595</t>
  </si>
  <si>
    <t>C596</t>
  </si>
  <si>
    <t>C598</t>
  </si>
  <si>
    <t>C599</t>
  </si>
  <si>
    <t>C600</t>
  </si>
  <si>
    <t>C604</t>
  </si>
  <si>
    <t>C605</t>
  </si>
  <si>
    <t>C606</t>
  </si>
  <si>
    <t>C608</t>
  </si>
  <si>
    <t>C609</t>
  </si>
  <si>
    <t>C610</t>
  </si>
  <si>
    <t>C612</t>
  </si>
  <si>
    <t>C613</t>
  </si>
  <si>
    <t>C614</t>
  </si>
  <si>
    <t>C615</t>
  </si>
  <si>
    <t>C616</t>
  </si>
  <si>
    <t>C618</t>
  </si>
  <si>
    <t>C619</t>
  </si>
  <si>
    <t>C620</t>
  </si>
  <si>
    <t>C621</t>
  </si>
  <si>
    <t>C623</t>
  </si>
  <si>
    <t>C624</t>
  </si>
  <si>
    <t>C625</t>
  </si>
  <si>
    <t>C627</t>
  </si>
  <si>
    <t>C630</t>
  </si>
  <si>
    <t>C628</t>
  </si>
  <si>
    <t>C629</t>
  </si>
  <si>
    <t>C631</t>
  </si>
  <si>
    <t>C632</t>
  </si>
  <si>
    <t>C633</t>
  </si>
  <si>
    <t>C634</t>
  </si>
  <si>
    <t>C635</t>
  </si>
  <si>
    <t>C637</t>
  </si>
  <si>
    <t>C638</t>
  </si>
  <si>
    <t>C639</t>
  </si>
  <si>
    <t>C640</t>
  </si>
  <si>
    <t>C641</t>
  </si>
  <si>
    <t>C648</t>
  </si>
  <si>
    <t>C649</t>
  </si>
  <si>
    <t>C650</t>
  </si>
  <si>
    <t>C651</t>
  </si>
  <si>
    <t>C652</t>
  </si>
  <si>
    <t>C653</t>
  </si>
  <si>
    <t>C655</t>
  </si>
  <si>
    <t>C654</t>
  </si>
  <si>
    <t>C656</t>
  </si>
  <si>
    <t>C657</t>
  </si>
  <si>
    <t>C658</t>
  </si>
  <si>
    <t>C659</t>
  </si>
  <si>
    <t>C660</t>
  </si>
  <si>
    <t>C661</t>
  </si>
  <si>
    <t>C662</t>
  </si>
  <si>
    <t>C663</t>
  </si>
  <si>
    <t>C665</t>
  </si>
  <si>
    <t>M272</t>
  </si>
  <si>
    <t>C668</t>
  </si>
  <si>
    <t>C672</t>
  </si>
  <si>
    <t>C673</t>
  </si>
  <si>
    <t>C674</t>
  </si>
  <si>
    <t>C675</t>
  </si>
  <si>
    <t>C676</t>
  </si>
  <si>
    <t>C677</t>
  </si>
  <si>
    <t>C678</t>
  </si>
  <si>
    <t>C679</t>
  </si>
  <si>
    <t>C680</t>
  </si>
  <si>
    <t>C681</t>
  </si>
  <si>
    <t>C684</t>
  </si>
  <si>
    <t>C685</t>
  </si>
  <si>
    <t>C686</t>
  </si>
  <si>
    <t>C689</t>
  </si>
  <si>
    <t>C691</t>
  </si>
  <si>
    <t>C695</t>
  </si>
  <si>
    <t>C696</t>
  </si>
  <si>
    <t>C697</t>
  </si>
  <si>
    <t>C698</t>
  </si>
  <si>
    <t>C699</t>
  </si>
  <si>
    <t>C700</t>
  </si>
  <si>
    <t>C701</t>
  </si>
  <si>
    <t>C702</t>
  </si>
  <si>
    <t>C703</t>
  </si>
  <si>
    <t>C704</t>
  </si>
  <si>
    <t>C705</t>
  </si>
  <si>
    <t>C707</t>
  </si>
  <si>
    <t>C708</t>
  </si>
  <si>
    <t>C709</t>
  </si>
  <si>
    <t>C710</t>
  </si>
  <si>
    <t>C711</t>
  </si>
  <si>
    <t>C712</t>
  </si>
  <si>
    <t>C714</t>
  </si>
  <si>
    <t>C713</t>
  </si>
  <si>
    <t>C715</t>
  </si>
  <si>
    <t>C716</t>
  </si>
  <si>
    <t>C717</t>
  </si>
  <si>
    <t>C718</t>
  </si>
  <si>
    <t>C719</t>
  </si>
  <si>
    <t>C722</t>
  </si>
  <si>
    <t>C723</t>
  </si>
  <si>
    <t>C724</t>
  </si>
  <si>
    <t>C725</t>
  </si>
  <si>
    <t>C726</t>
  </si>
  <si>
    <t>C727</t>
  </si>
  <si>
    <t>C728</t>
  </si>
  <si>
    <t>C729</t>
  </si>
  <si>
    <t>C730</t>
  </si>
  <si>
    <t>C732</t>
  </si>
  <si>
    <t>C733</t>
  </si>
  <si>
    <t>C735</t>
  </si>
  <si>
    <t>C738</t>
  </si>
  <si>
    <t>C739</t>
  </si>
  <si>
    <t>C740</t>
  </si>
  <si>
    <t>C741</t>
  </si>
  <si>
    <t>C742</t>
  </si>
  <si>
    <t>C744</t>
  </si>
  <si>
    <t>C745</t>
  </si>
  <si>
    <t>C750</t>
  </si>
  <si>
    <t>C743</t>
  </si>
  <si>
    <t>C746</t>
  </si>
  <si>
    <t>C747</t>
  </si>
  <si>
    <t>C749</t>
  </si>
  <si>
    <t>C751</t>
  </si>
  <si>
    <t>C752</t>
  </si>
  <si>
    <t>C755</t>
  </si>
  <si>
    <t>C756</t>
  </si>
  <si>
    <t>C757</t>
  </si>
  <si>
    <t>C758</t>
  </si>
  <si>
    <t>C759</t>
  </si>
  <si>
    <t>C760</t>
  </si>
  <si>
    <t>C763</t>
  </si>
  <si>
    <t>C765</t>
  </si>
  <si>
    <t>C766</t>
  </si>
  <si>
    <t>C767</t>
  </si>
  <si>
    <t>C764</t>
  </si>
  <si>
    <t>C768</t>
  </si>
  <si>
    <t>C769</t>
  </si>
  <si>
    <t>C770</t>
  </si>
  <si>
    <t>C771</t>
  </si>
  <si>
    <t>C773</t>
  </si>
  <si>
    <t>C778</t>
  </si>
  <si>
    <t>C779</t>
  </si>
  <si>
    <t>C780</t>
  </si>
  <si>
    <t>C781</t>
  </si>
  <si>
    <t>C777</t>
  </si>
  <si>
    <t>C774</t>
  </si>
  <si>
    <t>C776</t>
  </si>
  <si>
    <t>C782</t>
  </si>
  <si>
    <t>C783</t>
  </si>
  <si>
    <t>C784</t>
  </si>
  <si>
    <t>C785</t>
  </si>
  <si>
    <t>C787</t>
  </si>
  <si>
    <t>C789</t>
  </si>
  <si>
    <t>C790</t>
  </si>
  <si>
    <t>C791</t>
  </si>
  <si>
    <t>C792</t>
  </si>
  <si>
    <t>C793</t>
  </si>
  <si>
    <t>C794</t>
  </si>
  <si>
    <t>C795</t>
  </si>
  <si>
    <t>C796</t>
  </si>
  <si>
    <t>C800</t>
  </si>
  <si>
    <t>C801</t>
  </si>
  <si>
    <t>C803</t>
  </si>
  <si>
    <t>C804</t>
  </si>
  <si>
    <t>C806</t>
  </si>
  <si>
    <t>C807</t>
  </si>
  <si>
    <t>C810</t>
  </si>
  <si>
    <t>C811</t>
  </si>
  <si>
    <t>C812</t>
  </si>
  <si>
    <t>C813</t>
  </si>
  <si>
    <t>C814</t>
  </si>
  <si>
    <t>C815</t>
  </si>
  <si>
    <t>C816</t>
  </si>
  <si>
    <t>C817</t>
  </si>
  <si>
    <t>C818</t>
  </si>
  <si>
    <t>C819</t>
  </si>
  <si>
    <t>C820</t>
  </si>
  <si>
    <t>C821</t>
  </si>
  <si>
    <t>C823</t>
  </si>
  <si>
    <t>C824</t>
  </si>
  <si>
    <t>C826</t>
  </si>
  <si>
    <t>C829</t>
  </si>
  <si>
    <t>M426</t>
  </si>
  <si>
    <t>C835</t>
  </si>
  <si>
    <t>C836</t>
  </si>
  <si>
    <t>C838</t>
  </si>
  <si>
    <t>C839</t>
  </si>
  <si>
    <t>C841</t>
  </si>
  <si>
    <t>C844</t>
  </si>
  <si>
    <t>C845</t>
  </si>
  <si>
    <t>C851</t>
  </si>
  <si>
    <t>C854</t>
  </si>
  <si>
    <t>C857</t>
  </si>
  <si>
    <t>RI</t>
  </si>
  <si>
    <t>C847</t>
  </si>
  <si>
    <t>C870</t>
  </si>
  <si>
    <t>C846</t>
  </si>
  <si>
    <t>C872</t>
  </si>
  <si>
    <t>C848</t>
  </si>
  <si>
    <t>C850</t>
  </si>
  <si>
    <t>C852</t>
  </si>
  <si>
    <t>C853</t>
  </si>
  <si>
    <t>C855</t>
  </si>
  <si>
    <t>C856</t>
  </si>
  <si>
    <t>C858</t>
  </si>
  <si>
    <t>C859</t>
  </si>
  <si>
    <t>C860</t>
  </si>
  <si>
    <t>C862</t>
  </si>
  <si>
    <t>C864</t>
  </si>
  <si>
    <t>C865</t>
  </si>
  <si>
    <t>C866</t>
  </si>
  <si>
    <t>C867</t>
  </si>
  <si>
    <t>C868</t>
  </si>
  <si>
    <t>C869</t>
  </si>
  <si>
    <t>C871</t>
  </si>
  <si>
    <t>C875</t>
  </si>
  <si>
    <t>C876</t>
  </si>
  <si>
    <t>C878</t>
  </si>
  <si>
    <t>M380</t>
  </si>
  <si>
    <t>PU</t>
  </si>
  <si>
    <t>C877</t>
  </si>
  <si>
    <t>C880</t>
  </si>
  <si>
    <t>M419</t>
  </si>
  <si>
    <t>C879</t>
  </si>
  <si>
    <t>C882</t>
  </si>
  <si>
    <t>C883</t>
  </si>
  <si>
    <t>C884</t>
  </si>
  <si>
    <t>C885</t>
  </si>
  <si>
    <t>C886</t>
  </si>
  <si>
    <t>C888</t>
  </si>
  <si>
    <t>C890</t>
  </si>
  <si>
    <t>C893</t>
  </si>
  <si>
    <t>C894</t>
  </si>
  <si>
    <t>C895</t>
  </si>
  <si>
    <t>C897</t>
  </si>
  <si>
    <t>C900</t>
  </si>
  <si>
    <t>C901</t>
  </si>
  <si>
    <t>C902</t>
  </si>
  <si>
    <t>C903</t>
  </si>
  <si>
    <t>C904</t>
  </si>
  <si>
    <t>C905</t>
  </si>
  <si>
    <t>C908</t>
  </si>
  <si>
    <t>M336</t>
  </si>
  <si>
    <t>C910</t>
  </si>
  <si>
    <t>C911</t>
  </si>
  <si>
    <t>C912</t>
  </si>
  <si>
    <t>C914</t>
  </si>
  <si>
    <t>M314</t>
  </si>
  <si>
    <t>C917</t>
  </si>
  <si>
    <t>C918</t>
  </si>
  <si>
    <t>C920</t>
  </si>
  <si>
    <t>C922</t>
  </si>
  <si>
    <t>C925</t>
  </si>
  <si>
    <t>C926</t>
  </si>
  <si>
    <t>C927</t>
  </si>
  <si>
    <t>C928</t>
  </si>
  <si>
    <t>C929</t>
  </si>
  <si>
    <t>C930</t>
  </si>
  <si>
    <t>C931</t>
  </si>
  <si>
    <t>C933</t>
  </si>
  <si>
    <t>C934</t>
  </si>
  <si>
    <t>C937</t>
  </si>
  <si>
    <t>C935</t>
  </si>
  <si>
    <t>C936</t>
  </si>
  <si>
    <t>C938</t>
  </si>
  <si>
    <t>C941</t>
  </si>
  <si>
    <t>C940</t>
  </si>
  <si>
    <t>C939</t>
  </si>
  <si>
    <t>C943</t>
  </si>
  <si>
    <t>C946</t>
  </si>
  <si>
    <t>C948</t>
  </si>
  <si>
    <t>C950</t>
  </si>
  <si>
    <t>C951</t>
  </si>
  <si>
    <t>C952</t>
  </si>
  <si>
    <t>C954</t>
  </si>
  <si>
    <t>C955</t>
  </si>
  <si>
    <t>C956</t>
  </si>
  <si>
    <t>C957</t>
  </si>
  <si>
    <t>C958</t>
  </si>
  <si>
    <t>C959</t>
  </si>
  <si>
    <t>C960</t>
  </si>
  <si>
    <t>C962</t>
  </si>
  <si>
    <t>C963</t>
  </si>
  <si>
    <t>C964</t>
  </si>
  <si>
    <t>M356</t>
  </si>
  <si>
    <t>C968</t>
  </si>
  <si>
    <t>C969</t>
  </si>
  <si>
    <t>C971</t>
  </si>
  <si>
    <t>C972</t>
  </si>
  <si>
    <t>C973</t>
  </si>
  <si>
    <t>C974</t>
  </si>
  <si>
    <t>C975</t>
  </si>
  <si>
    <t>C976</t>
  </si>
  <si>
    <t>C977</t>
  </si>
  <si>
    <t>C978</t>
  </si>
  <si>
    <t>C979</t>
  </si>
  <si>
    <t>C980</t>
  </si>
  <si>
    <t>C982</t>
  </si>
  <si>
    <t>C983</t>
  </si>
  <si>
    <t>C984</t>
  </si>
  <si>
    <t>C986</t>
  </si>
  <si>
    <t>C987</t>
  </si>
  <si>
    <t>C988</t>
  </si>
  <si>
    <t>C990</t>
  </si>
  <si>
    <t>C991</t>
  </si>
  <si>
    <t>C992</t>
  </si>
  <si>
    <t>C993</t>
  </si>
  <si>
    <t>C996</t>
  </si>
  <si>
    <t>C995</t>
  </si>
  <si>
    <t>C998</t>
  </si>
  <si>
    <t>C999</t>
  </si>
  <si>
    <t>D003</t>
  </si>
  <si>
    <t>D004</t>
  </si>
  <si>
    <t>D006</t>
  </si>
  <si>
    <t>M403</t>
  </si>
  <si>
    <t>D007</t>
  </si>
  <si>
    <t>D008</t>
  </si>
  <si>
    <t>D009</t>
  </si>
  <si>
    <t>D011</t>
  </si>
  <si>
    <t>D010</t>
  </si>
  <si>
    <t>D012</t>
  </si>
  <si>
    <t>D013</t>
  </si>
  <si>
    <t>D014</t>
  </si>
  <si>
    <t>D015</t>
  </si>
  <si>
    <t>D016</t>
  </si>
  <si>
    <t>M338</t>
  </si>
  <si>
    <t>D018</t>
  </si>
  <si>
    <t>D019</t>
  </si>
  <si>
    <t>D020</t>
  </si>
  <si>
    <t>D021</t>
  </si>
  <si>
    <t>D022</t>
  </si>
  <si>
    <t>D024</t>
  </si>
  <si>
    <t>D026</t>
  </si>
  <si>
    <t>D027</t>
  </si>
  <si>
    <t>D028</t>
  </si>
  <si>
    <t>D029</t>
  </si>
  <si>
    <t>D030</t>
  </si>
  <si>
    <t>D037</t>
  </si>
  <si>
    <t>D038</t>
  </si>
  <si>
    <t>D040</t>
  </si>
  <si>
    <t>D041</t>
  </si>
  <si>
    <t>D042</t>
  </si>
  <si>
    <t>D043</t>
  </si>
  <si>
    <t>D044</t>
  </si>
  <si>
    <t>D045</t>
  </si>
  <si>
    <t>D046</t>
  </si>
  <si>
    <t>D048</t>
  </si>
  <si>
    <t>D049</t>
  </si>
  <si>
    <t>D050</t>
  </si>
  <si>
    <t>D051</t>
  </si>
  <si>
    <t>D052</t>
  </si>
  <si>
    <t>D054</t>
  </si>
  <si>
    <t>D056</t>
  </si>
  <si>
    <t>D057</t>
  </si>
  <si>
    <t>D058</t>
  </si>
  <si>
    <t>D068</t>
  </si>
  <si>
    <t>D061</t>
  </si>
  <si>
    <t>D062</t>
  </si>
  <si>
    <t>D064</t>
  </si>
  <si>
    <t>D065</t>
  </si>
  <si>
    <t>D066</t>
  </si>
  <si>
    <t>M372</t>
  </si>
  <si>
    <t>D072</t>
  </si>
  <si>
    <t>D075</t>
  </si>
  <si>
    <t>D076</t>
  </si>
  <si>
    <t>D077</t>
  </si>
  <si>
    <t>D078</t>
  </si>
  <si>
    <t>D079</t>
  </si>
  <si>
    <t>D081</t>
  </si>
  <si>
    <t>D082</t>
  </si>
  <si>
    <t>D085</t>
  </si>
  <si>
    <t>D086</t>
  </si>
  <si>
    <t>D087</t>
  </si>
  <si>
    <t>D088</t>
  </si>
  <si>
    <t>D089</t>
  </si>
  <si>
    <t>D093</t>
  </si>
  <si>
    <t>D092</t>
  </si>
  <si>
    <t>D094</t>
  </si>
  <si>
    <t>D095</t>
  </si>
  <si>
    <t>D096</t>
  </si>
  <si>
    <t>D099</t>
  </si>
  <si>
    <t>D100</t>
  </si>
  <si>
    <t>D101</t>
  </si>
  <si>
    <t>D109</t>
  </si>
  <si>
    <t>D110</t>
  </si>
  <si>
    <t>D105</t>
  </si>
  <si>
    <t>D112</t>
  </si>
  <si>
    <t>D111</t>
  </si>
  <si>
    <t>D103</t>
  </si>
  <si>
    <t>D102</t>
  </si>
  <si>
    <t>D117</t>
  </si>
  <si>
    <t>D107</t>
  </si>
  <si>
    <t>D108</t>
  </si>
  <si>
    <t>D113</t>
  </si>
  <si>
    <t>D114</t>
  </si>
  <si>
    <t>D118</t>
  </si>
  <si>
    <t>D119</t>
  </si>
  <si>
    <t>D120</t>
  </si>
  <si>
    <t>D121</t>
  </si>
  <si>
    <t>D122</t>
  </si>
  <si>
    <t>D123</t>
  </si>
  <si>
    <t>D124</t>
  </si>
  <si>
    <t>D126</t>
  </si>
  <si>
    <t>D127</t>
  </si>
  <si>
    <t>D128</t>
  </si>
  <si>
    <t>D131</t>
  </si>
  <si>
    <t>D132</t>
  </si>
  <si>
    <t>D133</t>
  </si>
  <si>
    <t>D134</t>
  </si>
  <si>
    <t>D136</t>
  </si>
  <si>
    <t>D137</t>
  </si>
  <si>
    <t>D139</t>
  </si>
  <si>
    <t>D141</t>
  </si>
  <si>
    <t>D142</t>
  </si>
  <si>
    <t>D143</t>
  </si>
  <si>
    <t>D144</t>
  </si>
  <si>
    <t>D145</t>
  </si>
  <si>
    <t>D147</t>
  </si>
  <si>
    <t>D149</t>
  </si>
  <si>
    <t>D150</t>
  </si>
  <si>
    <t>D151</t>
  </si>
  <si>
    <t>D154</t>
  </si>
  <si>
    <t>D156</t>
  </si>
  <si>
    <t>D159</t>
  </si>
  <si>
    <t>M328</t>
  </si>
  <si>
    <t>D161</t>
  </si>
  <si>
    <t>D162</t>
  </si>
  <si>
    <t>D165</t>
  </si>
  <si>
    <t>D166</t>
  </si>
  <si>
    <t>D168</t>
  </si>
  <si>
    <t>D170</t>
  </si>
  <si>
    <t>D171</t>
  </si>
  <si>
    <t>D172</t>
  </si>
  <si>
    <t>D175</t>
  </si>
  <si>
    <t>C670</t>
  </si>
  <si>
    <t>D177</t>
  </si>
  <si>
    <t>D179</t>
  </si>
  <si>
    <t>D180</t>
  </si>
  <si>
    <t>D181</t>
  </si>
  <si>
    <t>D184</t>
  </si>
  <si>
    <t>D185</t>
  </si>
  <si>
    <t>D186</t>
  </si>
  <si>
    <t>D187</t>
  </si>
  <si>
    <t>D188</t>
  </si>
  <si>
    <t>D189</t>
  </si>
  <si>
    <t>D192</t>
  </si>
  <si>
    <t>D193</t>
  </si>
  <si>
    <t>D195</t>
  </si>
  <si>
    <t>D196</t>
  </si>
  <si>
    <t>D197</t>
  </si>
  <si>
    <t>D198</t>
  </si>
  <si>
    <t>D199</t>
  </si>
  <si>
    <t>D200</t>
  </si>
  <si>
    <t>D201</t>
  </si>
  <si>
    <t>D202</t>
  </si>
  <si>
    <t>D203</t>
  </si>
  <si>
    <t>D204</t>
  </si>
  <si>
    <t>D205</t>
  </si>
  <si>
    <t>D207</t>
  </si>
  <si>
    <t>D208</t>
  </si>
  <si>
    <t>D209</t>
  </si>
  <si>
    <t>D210</t>
  </si>
  <si>
    <t>D211</t>
  </si>
  <si>
    <t>B824</t>
  </si>
  <si>
    <t>D214</t>
  </si>
  <si>
    <t>D216</t>
  </si>
  <si>
    <t>D217</t>
  </si>
  <si>
    <t>D218</t>
  </si>
  <si>
    <t>D219</t>
  </si>
  <si>
    <t>D221</t>
  </si>
  <si>
    <t>D222</t>
  </si>
  <si>
    <t>D223</t>
  </si>
  <si>
    <t>D226</t>
  </si>
  <si>
    <t>D227</t>
  </si>
  <si>
    <t>D228</t>
  </si>
  <si>
    <t>D229</t>
  </si>
  <si>
    <t>D231</t>
  </si>
  <si>
    <t>D230</t>
  </si>
  <si>
    <t>D232</t>
  </si>
  <si>
    <t>D233</t>
  </si>
  <si>
    <t>D234</t>
  </si>
  <si>
    <t>D236</t>
  </si>
  <si>
    <t>D237</t>
  </si>
  <si>
    <t>D238</t>
  </si>
  <si>
    <t>D239</t>
  </si>
  <si>
    <t>D244</t>
  </si>
  <si>
    <t>D245</t>
  </si>
  <si>
    <t>D246</t>
  </si>
  <si>
    <t>D247</t>
  </si>
  <si>
    <t>D251</t>
  </si>
  <si>
    <t>D253</t>
  </si>
  <si>
    <t>D255</t>
  </si>
  <si>
    <t>D256</t>
  </si>
  <si>
    <t>D257</t>
  </si>
  <si>
    <t>D258</t>
  </si>
  <si>
    <t>D259</t>
  </si>
  <si>
    <t>D260</t>
  </si>
  <si>
    <t>D261</t>
  </si>
  <si>
    <t>D264</t>
  </si>
  <si>
    <t>D265</t>
  </si>
  <si>
    <t>D266</t>
  </si>
  <si>
    <t>D267</t>
  </si>
  <si>
    <t>D268</t>
  </si>
  <si>
    <t>D269</t>
  </si>
  <si>
    <t>D270</t>
  </si>
  <si>
    <t>D271</t>
  </si>
  <si>
    <t>D272</t>
  </si>
  <si>
    <t>D273</t>
  </si>
  <si>
    <t>D277</t>
  </si>
  <si>
    <t>D278</t>
  </si>
  <si>
    <t>D279</t>
  </si>
  <si>
    <t>D280</t>
  </si>
  <si>
    <t>D281</t>
  </si>
  <si>
    <t>D284</t>
  </si>
  <si>
    <t>D286</t>
  </si>
  <si>
    <t>D287</t>
  </si>
  <si>
    <t>D289</t>
  </si>
  <si>
    <t>D293</t>
  </si>
  <si>
    <t>D296</t>
  </si>
  <si>
    <t>D291</t>
  </si>
  <si>
    <t>D297</t>
  </si>
  <si>
    <t>D298</t>
  </si>
  <si>
    <t>D299</t>
  </si>
  <si>
    <t>D300</t>
  </si>
  <si>
    <t>M366</t>
  </si>
  <si>
    <t>D303</t>
  </si>
  <si>
    <t>D304</t>
  </si>
  <si>
    <t>D305</t>
  </si>
  <si>
    <t>D309</t>
  </si>
  <si>
    <t>D310</t>
  </si>
  <si>
    <t>D311</t>
  </si>
  <si>
    <t>D312</t>
  </si>
  <si>
    <t>D314</t>
  </si>
  <si>
    <t>D315</t>
  </si>
  <si>
    <t>D316</t>
  </si>
  <si>
    <t>D317</t>
  </si>
  <si>
    <t>D318</t>
  </si>
  <si>
    <t>D319</t>
  </si>
  <si>
    <t>D321</t>
  </si>
  <si>
    <t>D323</t>
  </si>
  <si>
    <t>D325</t>
  </si>
  <si>
    <t>D327</t>
  </si>
  <si>
    <t>D328</t>
  </si>
  <si>
    <t>D329</t>
  </si>
  <si>
    <t>D330</t>
  </si>
  <si>
    <t>D331</t>
  </si>
  <si>
    <t>D332</t>
  </si>
  <si>
    <t>D333</t>
  </si>
  <si>
    <t>D334</t>
  </si>
  <si>
    <t>D338</t>
  </si>
  <si>
    <t>D339</t>
  </si>
  <si>
    <t>D341</t>
  </si>
  <si>
    <t>D344</t>
  </si>
  <si>
    <t>D345</t>
  </si>
  <si>
    <t>D346</t>
  </si>
  <si>
    <t>D347</t>
  </si>
  <si>
    <t>D348</t>
  </si>
  <si>
    <t>D350</t>
  </si>
  <si>
    <t>D351</t>
  </si>
  <si>
    <t>D352</t>
  </si>
  <si>
    <t>D355</t>
  </si>
  <si>
    <t>D356</t>
  </si>
  <si>
    <t>D357</t>
  </si>
  <si>
    <t>D358</t>
  </si>
  <si>
    <t>D360</t>
  </si>
  <si>
    <t>D361</t>
  </si>
  <si>
    <t>D364</t>
  </si>
  <si>
    <t>D365</t>
  </si>
  <si>
    <t>D366</t>
  </si>
  <si>
    <t>D367</t>
  </si>
  <si>
    <t>D371</t>
  </si>
  <si>
    <t>D372</t>
  </si>
  <si>
    <t>D373</t>
  </si>
  <si>
    <t>D374</t>
  </si>
  <si>
    <t>D376</t>
  </si>
  <si>
    <t>D377</t>
  </si>
  <si>
    <t>M300</t>
  </si>
  <si>
    <t>D379</t>
  </si>
  <si>
    <t>D380</t>
  </si>
  <si>
    <t>D383</t>
  </si>
  <si>
    <t>D384</t>
  </si>
  <si>
    <t>D385</t>
  </si>
  <si>
    <t>D386</t>
  </si>
  <si>
    <t>C772</t>
  </si>
  <si>
    <t>D388</t>
  </si>
  <si>
    <t>D390</t>
  </si>
  <si>
    <t>D391</t>
  </si>
  <si>
    <t>D392</t>
  </si>
  <si>
    <t>D394</t>
  </si>
  <si>
    <t>D395</t>
  </si>
  <si>
    <t>D398</t>
  </si>
  <si>
    <t>D399</t>
  </si>
  <si>
    <t>D401</t>
  </si>
  <si>
    <t>D402</t>
  </si>
  <si>
    <t>D403</t>
  </si>
  <si>
    <t>D406</t>
  </si>
  <si>
    <t>D407</t>
  </si>
  <si>
    <t>D408</t>
  </si>
  <si>
    <t>D410</t>
  </si>
  <si>
    <t>D411</t>
  </si>
  <si>
    <t>D412</t>
  </si>
  <si>
    <t>D414</t>
  </si>
  <si>
    <t>D415</t>
  </si>
  <si>
    <t>D416</t>
  </si>
  <si>
    <t>D419</t>
  </si>
  <si>
    <t>D420</t>
  </si>
  <si>
    <t>D421</t>
  </si>
  <si>
    <t>D422</t>
  </si>
  <si>
    <t>H243</t>
  </si>
  <si>
    <t>D423</t>
  </si>
  <si>
    <t>D424</t>
  </si>
  <si>
    <t>D426</t>
  </si>
  <si>
    <t>M292</t>
  </si>
  <si>
    <t>D428</t>
  </si>
  <si>
    <t>D429</t>
  </si>
  <si>
    <t>D430</t>
  </si>
  <si>
    <t>D431</t>
  </si>
  <si>
    <t>D433</t>
  </si>
  <si>
    <t>D434</t>
  </si>
  <si>
    <t>D436</t>
  </si>
  <si>
    <t>D440</t>
  </si>
  <si>
    <t>D441</t>
  </si>
  <si>
    <t>D442</t>
  </si>
  <si>
    <t>D443</t>
  </si>
  <si>
    <t>D444</t>
  </si>
  <si>
    <t>D445</t>
  </si>
  <si>
    <t>D447</t>
  </si>
  <si>
    <t>M319</t>
  </si>
  <si>
    <t>D450</t>
  </si>
  <si>
    <t>D451</t>
  </si>
  <si>
    <t>D452</t>
  </si>
  <si>
    <t>D453</t>
  </si>
  <si>
    <t>D454</t>
  </si>
  <si>
    <t>D455</t>
  </si>
  <si>
    <t>D456</t>
  </si>
  <si>
    <t>D458</t>
  </si>
  <si>
    <t>D459</t>
  </si>
  <si>
    <t>D461</t>
  </si>
  <si>
    <t>D462</t>
  </si>
  <si>
    <t>D463</t>
  </si>
  <si>
    <t>D465</t>
  </si>
  <si>
    <t>D464</t>
  </si>
  <si>
    <t>D467</t>
  </si>
  <si>
    <t>D468</t>
  </si>
  <si>
    <t>D469</t>
  </si>
  <si>
    <t>D470</t>
  </si>
  <si>
    <t>D471</t>
  </si>
  <si>
    <t>D473</t>
  </si>
  <si>
    <t>D472</t>
  </si>
  <si>
    <t>D474</t>
  </si>
  <si>
    <t>D475</t>
  </si>
  <si>
    <t>D476</t>
  </si>
  <si>
    <t>D477</t>
  </si>
  <si>
    <t>D480</t>
  </si>
  <si>
    <t>D482</t>
  </si>
  <si>
    <t>D483</t>
  </si>
  <si>
    <t>D484</t>
  </si>
  <si>
    <t>D486</t>
  </si>
  <si>
    <t>D487</t>
  </si>
  <si>
    <t>D488</t>
  </si>
  <si>
    <t>D489</t>
  </si>
  <si>
    <t>D490</t>
  </si>
  <si>
    <t>D494</t>
  </si>
  <si>
    <t>D493</t>
  </si>
  <si>
    <t>D492</t>
  </si>
  <si>
    <t>D491</t>
  </si>
  <si>
    <t>D495</t>
  </si>
  <si>
    <t>D496</t>
  </si>
  <si>
    <t>D497</t>
  </si>
  <si>
    <t>D499</t>
  </si>
  <si>
    <t>D501</t>
  </si>
  <si>
    <t>D502</t>
  </si>
  <si>
    <t>D503</t>
  </si>
  <si>
    <t>D504</t>
  </si>
  <si>
    <t>D505</t>
  </si>
  <si>
    <t>D508</t>
  </si>
  <si>
    <t>D509</t>
  </si>
  <si>
    <t>D510</t>
  </si>
  <si>
    <t>D511</t>
  </si>
  <si>
    <t>D512</t>
  </si>
  <si>
    <t>D514</t>
  </si>
  <si>
    <t>D518</t>
  </si>
  <si>
    <t>D520</t>
  </si>
  <si>
    <t>D523</t>
  </si>
  <si>
    <t>D524</t>
  </si>
  <si>
    <t>D526</t>
  </si>
  <si>
    <t>D527</t>
  </si>
  <si>
    <t>D528</t>
  </si>
  <si>
    <t>D530</t>
  </si>
  <si>
    <t>D531</t>
  </si>
  <si>
    <t>D532</t>
  </si>
  <si>
    <t>D537</t>
  </si>
  <si>
    <t>D538</t>
  </si>
  <si>
    <t>D539</t>
  </si>
  <si>
    <t>D540</t>
  </si>
  <si>
    <t>D541</t>
  </si>
  <si>
    <t>D542</t>
  </si>
  <si>
    <t>D543</t>
  </si>
  <si>
    <t>D544</t>
  </si>
  <si>
    <t>D545</t>
  </si>
  <si>
    <t>D547</t>
  </si>
  <si>
    <t>D548</t>
  </si>
  <si>
    <t>D549</t>
  </si>
  <si>
    <t>D550</t>
  </si>
  <si>
    <t>D553</t>
  </si>
  <si>
    <t>D551</t>
  </si>
  <si>
    <t>D552</t>
  </si>
  <si>
    <t>D554</t>
  </si>
  <si>
    <t>D555</t>
  </si>
  <si>
    <t>D557</t>
  </si>
  <si>
    <t>D559</t>
  </si>
  <si>
    <t>D560</t>
  </si>
  <si>
    <t>D562</t>
  </si>
  <si>
    <t>D561</t>
  </si>
  <si>
    <t>D564</t>
  </si>
  <si>
    <t>D565</t>
  </si>
  <si>
    <t>D566</t>
  </si>
  <si>
    <t>D567</t>
  </si>
  <si>
    <t>D568</t>
  </si>
  <si>
    <t>D569</t>
  </si>
  <si>
    <t>D570</t>
  </si>
  <si>
    <t>D571</t>
  </si>
  <si>
    <t>D573</t>
  </si>
  <si>
    <t>D574</t>
  </si>
  <si>
    <t>D575</t>
  </si>
  <si>
    <t>D576</t>
  </si>
  <si>
    <t>D578</t>
  </si>
  <si>
    <t>D577</t>
  </si>
  <si>
    <t>D579</t>
  </si>
  <si>
    <t>M321</t>
  </si>
  <si>
    <t>D582</t>
  </si>
  <si>
    <t>D585</t>
  </si>
  <si>
    <t>D586</t>
  </si>
  <si>
    <t>D587</t>
  </si>
  <si>
    <t>D588</t>
  </si>
  <si>
    <t>D589</t>
  </si>
  <si>
    <t>D590</t>
  </si>
  <si>
    <t>D591</t>
  </si>
  <si>
    <t>D592</t>
  </si>
  <si>
    <t>D593</t>
  </si>
  <si>
    <t>D594</t>
  </si>
  <si>
    <t>D595</t>
  </si>
  <si>
    <t>D596</t>
  </si>
  <si>
    <t>D597</t>
  </si>
  <si>
    <t>D599</t>
  </si>
  <si>
    <t>D600</t>
  </si>
  <si>
    <t>D604</t>
  </si>
  <si>
    <t>D605</t>
  </si>
  <si>
    <t>D606</t>
  </si>
  <si>
    <t>D608</t>
  </si>
  <si>
    <t>D607</t>
  </si>
  <si>
    <t>D611</t>
  </si>
  <si>
    <t>D612</t>
  </si>
  <si>
    <t>D613</t>
  </si>
  <si>
    <t>D614</t>
  </si>
  <si>
    <t>M323</t>
  </si>
  <si>
    <t>D615</t>
  </si>
  <si>
    <t>D617</t>
  </si>
  <si>
    <t>D619</t>
  </si>
  <si>
    <t>D621</t>
  </si>
  <si>
    <t>D622</t>
  </si>
  <si>
    <t>D624</t>
  </si>
  <si>
    <t>D623</t>
  </si>
  <si>
    <t>M400</t>
  </si>
  <si>
    <t>M297</t>
  </si>
  <si>
    <t>D628</t>
  </si>
  <si>
    <t>D629</t>
  </si>
  <si>
    <t>D630</t>
  </si>
  <si>
    <t>D634</t>
  </si>
  <si>
    <t>D635</t>
  </si>
  <si>
    <t>D636</t>
  </si>
  <si>
    <t>D637</t>
  </si>
  <si>
    <t>D638</t>
  </si>
  <si>
    <t>D639</t>
  </si>
  <si>
    <t>D640</t>
  </si>
  <si>
    <t>D641</t>
  </si>
  <si>
    <t>D643</t>
  </si>
  <si>
    <t>D644</t>
  </si>
  <si>
    <t>D645</t>
  </si>
  <si>
    <t>D646</t>
  </si>
  <si>
    <t>D649</t>
  </si>
  <si>
    <t>D650</t>
  </si>
  <si>
    <t>D651</t>
  </si>
  <si>
    <t>D652</t>
  </si>
  <si>
    <t>D653</t>
  </si>
  <si>
    <t>D654</t>
  </si>
  <si>
    <t>D655</t>
  </si>
  <si>
    <t>D656</t>
  </si>
  <si>
    <t>D660</t>
  </si>
  <si>
    <t>D661</t>
  </si>
  <si>
    <t>D662</t>
  </si>
  <si>
    <t>D665</t>
  </si>
  <si>
    <t>D666</t>
  </si>
  <si>
    <t>D668</t>
  </si>
  <si>
    <t>D667</t>
  </si>
  <si>
    <t>D670</t>
  </si>
  <si>
    <t>D671</t>
  </si>
  <si>
    <t>D672</t>
  </si>
  <si>
    <t>D673</t>
  </si>
  <si>
    <t>D674</t>
  </si>
  <si>
    <t>D675</t>
  </si>
  <si>
    <t>D676</t>
  </si>
  <si>
    <t>D677</t>
  </si>
  <si>
    <t>D678</t>
  </si>
  <si>
    <t>D679</t>
  </si>
  <si>
    <t>D680</t>
  </si>
  <si>
    <t>M309</t>
  </si>
  <si>
    <t>D681</t>
  </si>
  <si>
    <t>D682</t>
  </si>
  <si>
    <t>D683</t>
  </si>
  <si>
    <t>D684</t>
  </si>
  <si>
    <t>D685</t>
  </si>
  <si>
    <t>D686</t>
  </si>
  <si>
    <t>D688</t>
  </si>
  <si>
    <t>D689</t>
  </si>
  <si>
    <t>D691</t>
  </si>
  <si>
    <t>D693</t>
  </si>
  <si>
    <t>D694</t>
  </si>
  <si>
    <t>D695</t>
  </si>
  <si>
    <t>D696</t>
  </si>
  <si>
    <t>D697</t>
  </si>
  <si>
    <t>D700</t>
  </si>
  <si>
    <t>D701</t>
  </si>
  <si>
    <t>D702</t>
  </si>
  <si>
    <t>D704</t>
  </si>
  <si>
    <t>D703</t>
  </si>
  <si>
    <t>D705</t>
  </si>
  <si>
    <t>D706</t>
  </si>
  <si>
    <t>D707</t>
  </si>
  <si>
    <t>D708</t>
  </si>
  <si>
    <t>D709</t>
  </si>
  <si>
    <t>D710</t>
  </si>
  <si>
    <t>D711</t>
  </si>
  <si>
    <t>D712</t>
  </si>
  <si>
    <t>D714</t>
  </si>
  <si>
    <t>D715</t>
  </si>
  <si>
    <t>D717</t>
  </si>
  <si>
    <t>D718</t>
  </si>
  <si>
    <t>D719</t>
  </si>
  <si>
    <t>D720</t>
  </si>
  <si>
    <t>D725</t>
  </si>
  <si>
    <t>D727</t>
  </si>
  <si>
    <t>D728</t>
  </si>
  <si>
    <t>D730</t>
  </si>
  <si>
    <t>D731</t>
  </si>
  <si>
    <t>D732</t>
  </si>
  <si>
    <t>D733</t>
  </si>
  <si>
    <t>D734</t>
  </si>
  <si>
    <t>D735</t>
  </si>
  <si>
    <t>D736</t>
  </si>
  <si>
    <t>D738</t>
  </si>
  <si>
    <t>D740</t>
  </si>
  <si>
    <t>D741</t>
  </si>
  <si>
    <t>D737</t>
  </si>
  <si>
    <t>D742</t>
  </si>
  <si>
    <t>D745</t>
  </si>
  <si>
    <t>D744</t>
  </si>
  <si>
    <t>D748</t>
  </si>
  <si>
    <t>D749</t>
  </si>
  <si>
    <t>D750</t>
  </si>
  <si>
    <t>D751</t>
  </si>
  <si>
    <t>D752</t>
  </si>
  <si>
    <t>D754</t>
  </si>
  <si>
    <t>D755</t>
  </si>
  <si>
    <t>D756</t>
  </si>
  <si>
    <t>D757</t>
  </si>
  <si>
    <t>D758</t>
  </si>
  <si>
    <t>D763</t>
  </si>
  <si>
    <t>D762</t>
  </si>
  <si>
    <t>D759</t>
  </si>
  <si>
    <t>D760</t>
  </si>
  <si>
    <t>D765</t>
  </si>
  <si>
    <t>D761</t>
  </si>
  <si>
    <t>D766</t>
  </si>
  <si>
    <t>D764</t>
  </si>
  <si>
    <t>D767</t>
  </si>
  <si>
    <t>D768</t>
  </si>
  <si>
    <t>D769</t>
  </si>
  <si>
    <t>D770</t>
  </si>
  <si>
    <t>D771</t>
  </si>
  <si>
    <t>D773</t>
  </si>
  <si>
    <t>D774</t>
  </si>
  <si>
    <t>D775</t>
  </si>
  <si>
    <t>D776</t>
  </si>
  <si>
    <t>D777</t>
  </si>
  <si>
    <t>D780</t>
  </si>
  <si>
    <t>D781</t>
  </si>
  <si>
    <t>D782</t>
  </si>
  <si>
    <t>D783</t>
  </si>
  <si>
    <t>D785</t>
  </si>
  <si>
    <t>D784</t>
  </si>
  <si>
    <t>D788</t>
  </si>
  <si>
    <t>D787</t>
  </si>
  <si>
    <t>D789</t>
  </si>
  <si>
    <t>D790</t>
  </si>
  <si>
    <t>D791</t>
  </si>
  <si>
    <t>D793</t>
  </si>
  <si>
    <t>D794</t>
  </si>
  <si>
    <t>D796</t>
  </si>
  <si>
    <t>D797</t>
  </si>
  <si>
    <t>D798</t>
  </si>
  <si>
    <t>D799</t>
  </si>
  <si>
    <t>D801</t>
  </si>
  <si>
    <t>D802</t>
  </si>
  <si>
    <t>D803</t>
  </si>
  <si>
    <t>D804</t>
  </si>
  <si>
    <t>D805</t>
  </si>
  <si>
    <t>D807</t>
  </si>
  <si>
    <t>D808</t>
  </si>
  <si>
    <t>D810</t>
  </si>
  <si>
    <t>D811</t>
  </si>
  <si>
    <t>D812</t>
  </si>
  <si>
    <t>D813</t>
  </si>
  <si>
    <t>D814</t>
  </si>
  <si>
    <t>D815</t>
  </si>
  <si>
    <t>D817</t>
  </si>
  <si>
    <t>D818</t>
  </si>
  <si>
    <t>D819</t>
  </si>
  <si>
    <t>D821</t>
  </si>
  <si>
    <t>D823</t>
  </si>
  <si>
    <t>D824</t>
  </si>
  <si>
    <t>D825</t>
  </si>
  <si>
    <t>D826</t>
  </si>
  <si>
    <t>D827</t>
  </si>
  <si>
    <t>D828</t>
  </si>
  <si>
    <t>D829</t>
  </si>
  <si>
    <t>D830</t>
  </si>
  <si>
    <t>D832</t>
  </si>
  <si>
    <t>D834</t>
  </si>
  <si>
    <t>D835</t>
  </si>
  <si>
    <t>D836</t>
  </si>
  <si>
    <t>D839</t>
  </si>
  <si>
    <t>D841</t>
  </si>
  <si>
    <t>D842</t>
  </si>
  <si>
    <t>D843</t>
  </si>
  <si>
    <t>D844</t>
  </si>
  <si>
    <t>D845</t>
  </si>
  <si>
    <t>D847</t>
  </si>
  <si>
    <t>D848</t>
  </si>
  <si>
    <t>D850</t>
  </si>
  <si>
    <t>D849</t>
  </si>
  <si>
    <t>D851</t>
  </si>
  <si>
    <t>D852</t>
  </si>
  <si>
    <t>D853</t>
  </si>
  <si>
    <t>D854</t>
  </si>
  <si>
    <t>D855</t>
  </si>
  <si>
    <t>D856</t>
  </si>
  <si>
    <t>D858</t>
  </si>
  <si>
    <t>D859</t>
  </si>
  <si>
    <t>D860</t>
  </si>
  <si>
    <t>D861</t>
  </si>
  <si>
    <t>D862</t>
  </si>
  <si>
    <t>D863</t>
  </si>
  <si>
    <t>D864</t>
  </si>
  <si>
    <t>D865</t>
  </si>
  <si>
    <t>D867</t>
  </si>
  <si>
    <t>D868</t>
  </si>
  <si>
    <t>D869</t>
  </si>
  <si>
    <t>D870</t>
  </si>
  <si>
    <t>D872</t>
  </si>
  <si>
    <t>D871</t>
  </si>
  <si>
    <t>D873</t>
  </si>
  <si>
    <t>D874</t>
  </si>
  <si>
    <t>D875</t>
  </si>
  <si>
    <t>D876</t>
  </si>
  <si>
    <t>D878</t>
  </si>
  <si>
    <t>D879</t>
  </si>
  <si>
    <t>D881</t>
  </si>
  <si>
    <t>FR</t>
  </si>
  <si>
    <t>D882</t>
  </si>
  <si>
    <t>D883</t>
  </si>
  <si>
    <t>D884</t>
  </si>
  <si>
    <t>D885</t>
  </si>
  <si>
    <t>D886</t>
  </si>
  <si>
    <t>D888</t>
  </si>
  <si>
    <t>D889</t>
  </si>
  <si>
    <t>D890</t>
  </si>
  <si>
    <t>D891</t>
  </si>
  <si>
    <t>D892</t>
  </si>
  <si>
    <t>D894</t>
  </si>
  <si>
    <t>D895</t>
  </si>
  <si>
    <t>D896</t>
  </si>
  <si>
    <t>D897</t>
  </si>
  <si>
    <t>D898</t>
  </si>
  <si>
    <t>D899</t>
  </si>
  <si>
    <t>D901</t>
  </si>
  <si>
    <t>D903</t>
  </si>
  <si>
    <t>D905</t>
  </si>
  <si>
    <t>D906</t>
  </si>
  <si>
    <t>D907</t>
  </si>
  <si>
    <t>D909</t>
  </si>
  <si>
    <t>D910</t>
  </si>
  <si>
    <t>D911</t>
  </si>
  <si>
    <t>D912</t>
  </si>
  <si>
    <t>D913</t>
  </si>
  <si>
    <t>D915</t>
  </si>
  <si>
    <t>D917</t>
  </si>
  <si>
    <t>D918</t>
  </si>
  <si>
    <t>D920</t>
  </si>
  <si>
    <t>D921</t>
  </si>
  <si>
    <t>D923</t>
  </si>
  <si>
    <t>D924</t>
  </si>
  <si>
    <t>D925</t>
  </si>
  <si>
    <t>D926</t>
  </si>
  <si>
    <t>D927</t>
  </si>
  <si>
    <t>D928</t>
  </si>
  <si>
    <t>D930</t>
  </si>
  <si>
    <t>D931</t>
  </si>
  <si>
    <t>D932</t>
  </si>
  <si>
    <t>D933</t>
  </si>
  <si>
    <t>D934</t>
  </si>
  <si>
    <t>D935</t>
  </si>
  <si>
    <t>M416</t>
  </si>
  <si>
    <t>D938</t>
  </si>
  <si>
    <t>D940</t>
  </si>
  <si>
    <t>D942</t>
  </si>
  <si>
    <t>D943</t>
  </si>
  <si>
    <t>D944</t>
  </si>
  <si>
    <t>D945</t>
  </si>
  <si>
    <t>D946</t>
  </si>
  <si>
    <t>D947</t>
  </si>
  <si>
    <t>D948</t>
  </si>
  <si>
    <t>D949</t>
  </si>
  <si>
    <t>D951</t>
  </si>
  <si>
    <t>D952</t>
  </si>
  <si>
    <t>D956</t>
  </si>
  <si>
    <t>D957</t>
  </si>
  <si>
    <t>D958</t>
  </si>
  <si>
    <t>D959</t>
  </si>
  <si>
    <t>D960</t>
  </si>
  <si>
    <t>D961</t>
  </si>
  <si>
    <t>D962</t>
  </si>
  <si>
    <t>D963</t>
  </si>
  <si>
    <t>D964</t>
  </si>
  <si>
    <t>D965</t>
  </si>
  <si>
    <t>D966</t>
  </si>
  <si>
    <t>D967</t>
  </si>
  <si>
    <t>D968</t>
  </si>
  <si>
    <t>D969</t>
  </si>
  <si>
    <t>D970</t>
  </si>
  <si>
    <t>D971</t>
  </si>
  <si>
    <t>D972</t>
  </si>
  <si>
    <t>D974</t>
  </si>
  <si>
    <t>D975</t>
  </si>
  <si>
    <t>D976</t>
  </si>
  <si>
    <t>D977</t>
  </si>
  <si>
    <t>D978</t>
  </si>
  <si>
    <t>D980</t>
  </si>
  <si>
    <t>D981</t>
  </si>
  <si>
    <t>D982</t>
  </si>
  <si>
    <t>D983</t>
  </si>
  <si>
    <t>D984</t>
  </si>
  <si>
    <t>D987</t>
  </si>
  <si>
    <t>D988</t>
  </si>
  <si>
    <t>D990</t>
  </si>
  <si>
    <t>D993</t>
  </si>
  <si>
    <t>D994</t>
  </si>
  <si>
    <t>D995</t>
  </si>
  <si>
    <t>D996</t>
  </si>
  <si>
    <t>D997</t>
  </si>
  <si>
    <t>D998</t>
  </si>
  <si>
    <t>D999</t>
  </si>
  <si>
    <t>E001</t>
  </si>
  <si>
    <t>E003</t>
  </si>
  <si>
    <t>E004</t>
  </si>
  <si>
    <t>E006</t>
  </si>
  <si>
    <t>E007</t>
  </si>
  <si>
    <t>E008</t>
  </si>
  <si>
    <t>E009</t>
  </si>
  <si>
    <t>E010</t>
  </si>
  <si>
    <t>E012</t>
  </si>
  <si>
    <t>E011</t>
  </si>
  <si>
    <t>E013</t>
  </si>
  <si>
    <t>E014</t>
  </si>
  <si>
    <t>E015</t>
  </si>
  <si>
    <t>E016</t>
  </si>
  <si>
    <t>E017</t>
  </si>
  <si>
    <t>E019</t>
  </si>
  <si>
    <t>E020</t>
  </si>
  <si>
    <t>E021</t>
  </si>
  <si>
    <t>E022</t>
  </si>
  <si>
    <t>E023</t>
  </si>
  <si>
    <t>E024</t>
  </si>
  <si>
    <t>E025</t>
  </si>
  <si>
    <t>E026</t>
  </si>
  <si>
    <t>E027</t>
  </si>
  <si>
    <t>E028</t>
  </si>
  <si>
    <t>E029</t>
  </si>
  <si>
    <t>E030</t>
  </si>
  <si>
    <t>E031</t>
  </si>
  <si>
    <t>E033</t>
  </si>
  <si>
    <t>E034</t>
  </si>
  <si>
    <t>E036</t>
  </si>
  <si>
    <t>E037</t>
  </si>
  <si>
    <t>E040</t>
  </si>
  <si>
    <t>E038</t>
  </si>
  <si>
    <t>E039</t>
  </si>
  <si>
    <t>E041</t>
  </si>
  <si>
    <t>E044</t>
  </si>
  <si>
    <t>E043</t>
  </si>
  <si>
    <t>E045</t>
  </si>
  <si>
    <t>E047</t>
  </si>
  <si>
    <t>E048</t>
  </si>
  <si>
    <t>E049</t>
  </si>
  <si>
    <t>E050</t>
  </si>
  <si>
    <t>E052</t>
  </si>
  <si>
    <t>E053</t>
  </si>
  <si>
    <t>E054</t>
  </si>
  <si>
    <t>E055</t>
  </si>
  <si>
    <t>E057</t>
  </si>
  <si>
    <t>E056</t>
  </si>
  <si>
    <t>E058</t>
  </si>
  <si>
    <t>E060</t>
  </si>
  <si>
    <t>E061</t>
  </si>
  <si>
    <t>E062</t>
  </si>
  <si>
    <t>E063</t>
  </si>
  <si>
    <t>E064</t>
  </si>
  <si>
    <t>E065</t>
  </si>
  <si>
    <t>E066</t>
  </si>
  <si>
    <t>E067</t>
  </si>
  <si>
    <t>E068</t>
  </si>
  <si>
    <t>E069</t>
  </si>
  <si>
    <t>E071</t>
  </si>
  <si>
    <t>E072</t>
  </si>
  <si>
    <t>E074</t>
  </si>
  <si>
    <t>E078</t>
  </si>
  <si>
    <t>E079</t>
  </si>
  <si>
    <t>E081</t>
  </si>
  <si>
    <t>M274</t>
  </si>
  <si>
    <t>E082</t>
  </si>
  <si>
    <t>E083</t>
  </si>
  <si>
    <t>E084</t>
  </si>
  <si>
    <t>E086</t>
  </si>
  <si>
    <t>E087</t>
  </si>
  <si>
    <t>E085</t>
  </si>
  <si>
    <t>E088</t>
  </si>
  <si>
    <t>E089</t>
  </si>
  <si>
    <t>E090</t>
  </si>
  <si>
    <t>E091</t>
  </si>
  <si>
    <t>E092</t>
  </si>
  <si>
    <t>E093</t>
  </si>
  <si>
    <t>E094</t>
  </si>
  <si>
    <t>E096</t>
  </si>
  <si>
    <t>E098</t>
  </si>
  <si>
    <t>E101</t>
  </si>
  <si>
    <t>E102</t>
  </si>
  <si>
    <t>E100</t>
  </si>
  <si>
    <t>E103</t>
  </si>
  <si>
    <t>E104</t>
  </si>
  <si>
    <t>E106</t>
  </si>
  <si>
    <t>E107</t>
  </si>
  <si>
    <t>E109</t>
  </si>
  <si>
    <t>E111</t>
  </si>
  <si>
    <t>E113</t>
  </si>
  <si>
    <t>E114</t>
  </si>
  <si>
    <t>E115</t>
  </si>
  <si>
    <t>E116</t>
  </si>
  <si>
    <t>E118</t>
  </si>
  <si>
    <t>E120</t>
  </si>
  <si>
    <t>E122</t>
  </si>
  <si>
    <t>E124</t>
  </si>
  <si>
    <t>E125</t>
  </si>
  <si>
    <t>E126</t>
  </si>
  <si>
    <t>E127</t>
  </si>
  <si>
    <t>E128</t>
  </si>
  <si>
    <t>E130</t>
  </si>
  <si>
    <t>E131</t>
  </si>
  <si>
    <t>E132</t>
  </si>
  <si>
    <t>E133</t>
  </si>
  <si>
    <t>E134</t>
  </si>
  <si>
    <t>E136</t>
  </si>
  <si>
    <t>E139</t>
  </si>
  <si>
    <t>E141</t>
  </si>
  <si>
    <t>E142</t>
  </si>
  <si>
    <t>E143</t>
  </si>
  <si>
    <t>E144</t>
  </si>
  <si>
    <t>E145</t>
  </si>
  <si>
    <t>E146</t>
  </si>
  <si>
    <t>E147</t>
  </si>
  <si>
    <t>E148</t>
  </si>
  <si>
    <t>E149</t>
  </si>
  <si>
    <t>M315</t>
  </si>
  <si>
    <t>E152</t>
  </si>
  <si>
    <t>E153</t>
  </si>
  <si>
    <t>E154</t>
  </si>
  <si>
    <t>E156</t>
  </si>
  <si>
    <t>E155</t>
  </si>
  <si>
    <t>E158</t>
  </si>
  <si>
    <t>E159</t>
  </si>
  <si>
    <t>AT</t>
  </si>
  <si>
    <t>E160</t>
  </si>
  <si>
    <t>E161</t>
  </si>
  <si>
    <t>E163</t>
  </si>
  <si>
    <t>E164</t>
  </si>
  <si>
    <t>E165</t>
  </si>
  <si>
    <t>E167</t>
  </si>
  <si>
    <t>E168</t>
  </si>
  <si>
    <t>E169</t>
  </si>
  <si>
    <t>E170</t>
  </si>
  <si>
    <t>E171</t>
  </si>
  <si>
    <t>E172</t>
  </si>
  <si>
    <t>E173</t>
  </si>
  <si>
    <t>E177</t>
  </si>
  <si>
    <t>E178</t>
  </si>
  <si>
    <t>E179</t>
  </si>
  <si>
    <t>E180</t>
  </si>
  <si>
    <t>E182</t>
  </si>
  <si>
    <t>E184</t>
  </si>
  <si>
    <t>E185</t>
  </si>
  <si>
    <t>E187</t>
  </si>
  <si>
    <t>E188</t>
  </si>
  <si>
    <t>E189</t>
  </si>
  <si>
    <t>E191</t>
  </si>
  <si>
    <t>E192</t>
  </si>
  <si>
    <t>E193</t>
  </si>
  <si>
    <t>E195</t>
  </si>
  <si>
    <t>E196</t>
  </si>
  <si>
    <t>E199</t>
  </si>
  <si>
    <t>E200</t>
  </si>
  <si>
    <t>E201</t>
  </si>
  <si>
    <t>E202</t>
  </si>
  <si>
    <t>E203</t>
  </si>
  <si>
    <t>E204</t>
  </si>
  <si>
    <t>E205</t>
  </si>
  <si>
    <t>E206</t>
  </si>
  <si>
    <t>E207</t>
  </si>
  <si>
    <t>E208</t>
  </si>
  <si>
    <t>E209</t>
  </si>
  <si>
    <t>E210</t>
  </si>
  <si>
    <t>E212</t>
  </si>
  <si>
    <t>E213</t>
  </si>
  <si>
    <t>E214</t>
  </si>
  <si>
    <t>E215</t>
  </si>
  <si>
    <t>E216</t>
  </si>
  <si>
    <t>E217</t>
  </si>
  <si>
    <t>E219</t>
  </si>
  <si>
    <t>E221</t>
  </si>
  <si>
    <t>E223</t>
  </si>
  <si>
    <t>E224</t>
  </si>
  <si>
    <t>E226</t>
  </si>
  <si>
    <t>E227</t>
  </si>
  <si>
    <t>E228</t>
  </si>
  <si>
    <t>E229</t>
  </si>
  <si>
    <t>E230</t>
  </si>
  <si>
    <t>E232</t>
  </si>
  <si>
    <t>E233</t>
  </si>
  <si>
    <t>E234</t>
  </si>
  <si>
    <t>E235</t>
  </si>
  <si>
    <t>E236</t>
  </si>
  <si>
    <t>E240</t>
  </si>
  <si>
    <t>E237</t>
  </si>
  <si>
    <t>E238</t>
  </si>
  <si>
    <t>E239</t>
  </si>
  <si>
    <t>E241</t>
  </si>
  <si>
    <t>E245</t>
  </si>
  <si>
    <t>E246</t>
  </si>
  <si>
    <t>E242</t>
  </si>
  <si>
    <t>E249</t>
  </si>
  <si>
    <t>E243</t>
  </si>
  <si>
    <t>E244</t>
  </si>
  <si>
    <t>E248</t>
  </si>
  <si>
    <t>E250</t>
  </si>
  <si>
    <t>E251</t>
  </si>
  <si>
    <t>E252</t>
  </si>
  <si>
    <t>E253</t>
  </si>
  <si>
    <t>E255</t>
  </si>
  <si>
    <t>E256</t>
  </si>
  <si>
    <t>E258</t>
  </si>
  <si>
    <t>E259</t>
  </si>
  <si>
    <t>E261</t>
  </si>
  <si>
    <t>E263</t>
  </si>
  <si>
    <t>E264</t>
  </si>
  <si>
    <t>E266</t>
  </si>
  <si>
    <t>E269</t>
  </si>
  <si>
    <t>E270</t>
  </si>
  <si>
    <t>E271</t>
  </si>
  <si>
    <t>E272</t>
  </si>
  <si>
    <t>E273</t>
  </si>
  <si>
    <t>E280</t>
  </si>
  <si>
    <t>E281</t>
  </si>
  <si>
    <t>E282</t>
  </si>
  <si>
    <t>E283</t>
  </si>
  <si>
    <t>E284</t>
  </si>
  <si>
    <t>E285</t>
  </si>
  <si>
    <t>E287</t>
  </si>
  <si>
    <t>E288</t>
  </si>
  <si>
    <t>E289</t>
  </si>
  <si>
    <t>E290</t>
  </si>
  <si>
    <t>E291</t>
  </si>
  <si>
    <t>E292</t>
  </si>
  <si>
    <t>E295</t>
  </si>
  <si>
    <t>E297</t>
  </si>
  <si>
    <t>E299</t>
  </si>
  <si>
    <t>E301</t>
  </si>
  <si>
    <t>E304</t>
  </si>
  <si>
    <t>E305</t>
  </si>
  <si>
    <t>E306</t>
  </si>
  <si>
    <t>E307</t>
  </si>
  <si>
    <t>E309</t>
  </si>
  <si>
    <t>E310</t>
  </si>
  <si>
    <t>E311</t>
  </si>
  <si>
    <t>E313</t>
  </si>
  <si>
    <t>E314</t>
  </si>
  <si>
    <t>E317</t>
  </si>
  <si>
    <t>E321</t>
  </si>
  <si>
    <t>E323</t>
  </si>
  <si>
    <t>E325</t>
  </si>
  <si>
    <t>E326</t>
  </si>
  <si>
    <t>E327</t>
  </si>
  <si>
    <t>E328</t>
  </si>
  <si>
    <t>E329</t>
  </si>
  <si>
    <t>E330</t>
  </si>
  <si>
    <t>E332</t>
  </si>
  <si>
    <t>E333</t>
  </si>
  <si>
    <t>E334</t>
  </si>
  <si>
    <t>E335</t>
  </si>
  <si>
    <t>E336</t>
  </si>
  <si>
    <t>E337</t>
  </si>
  <si>
    <t>E338</t>
  </si>
  <si>
    <t>E341</t>
  </si>
  <si>
    <t>E348</t>
  </si>
  <si>
    <t>E343</t>
  </si>
  <si>
    <t>E340</t>
  </si>
  <si>
    <t>E351</t>
  </si>
  <si>
    <t>E349</t>
  </si>
  <si>
    <t>E350</t>
  </si>
  <si>
    <t>E339</t>
  </si>
  <si>
    <t>E353</t>
  </si>
  <si>
    <t>E354</t>
  </si>
  <si>
    <t>E356</t>
  </si>
  <si>
    <t>E358</t>
  </si>
  <si>
    <t>E360</t>
  </si>
  <si>
    <t>E345</t>
  </si>
  <si>
    <t>E346</t>
  </si>
  <si>
    <t>E342</t>
  </si>
  <si>
    <t>E363</t>
  </si>
  <si>
    <t>E364</t>
  </si>
  <si>
    <t>E365</t>
  </si>
  <si>
    <t>E366</t>
  </si>
  <si>
    <t>E367</t>
  </si>
  <si>
    <t>E368</t>
  </si>
  <si>
    <t>E369</t>
  </si>
  <si>
    <t>E370</t>
  </si>
  <si>
    <t>E371</t>
  </si>
  <si>
    <t>E372</t>
  </si>
  <si>
    <t>E373</t>
  </si>
  <si>
    <t>E374</t>
  </si>
  <si>
    <t>E375</t>
  </si>
  <si>
    <t>E376</t>
  </si>
  <si>
    <t>E377</t>
  </si>
  <si>
    <t>E379</t>
  </si>
  <si>
    <t>E380</t>
  </si>
  <si>
    <t>E274</t>
  </si>
  <si>
    <t>E381</t>
  </si>
  <si>
    <t>E382</t>
  </si>
  <si>
    <t>E386</t>
  </si>
  <si>
    <t>E387</t>
  </si>
  <si>
    <t>E388</t>
  </si>
  <si>
    <t>E320</t>
  </si>
  <si>
    <t>E389</t>
  </si>
  <si>
    <t>E390</t>
  </si>
  <si>
    <t>E391</t>
  </si>
  <si>
    <t>E394</t>
  </si>
  <si>
    <t>E423</t>
  </si>
  <si>
    <t>E425</t>
  </si>
  <si>
    <t>A308</t>
  </si>
  <si>
    <t>E430</t>
  </si>
  <si>
    <t>E458</t>
  </si>
  <si>
    <t>E463</t>
  </si>
  <si>
    <t>SP</t>
  </si>
  <si>
    <t>E470</t>
  </si>
  <si>
    <t>E490</t>
  </si>
  <si>
    <t>E491</t>
  </si>
  <si>
    <t>M348</t>
  </si>
  <si>
    <t>LC</t>
  </si>
  <si>
    <t>E392</t>
  </si>
  <si>
    <t>E393</t>
  </si>
  <si>
    <t>E395</t>
  </si>
  <si>
    <t>E396</t>
  </si>
  <si>
    <t>E397</t>
  </si>
  <si>
    <t>E398</t>
  </si>
  <si>
    <t>E400</t>
  </si>
  <si>
    <t>M212</t>
  </si>
  <si>
    <t>E401</t>
  </si>
  <si>
    <t>E402</t>
  </si>
  <si>
    <t>E403</t>
  </si>
  <si>
    <t>E405</t>
  </si>
  <si>
    <t>E406</t>
  </si>
  <si>
    <t>E407</t>
  </si>
  <si>
    <t>E409</t>
  </si>
  <si>
    <t>E410</t>
  </si>
  <si>
    <t>E412</t>
  </si>
  <si>
    <t>E414</t>
  </si>
  <si>
    <t>E415</t>
  </si>
  <si>
    <t>E416</t>
  </si>
  <si>
    <t>E417</t>
  </si>
  <si>
    <t>E419</t>
  </si>
  <si>
    <t>E420</t>
  </si>
  <si>
    <t>E421</t>
  </si>
  <si>
    <t>E413</t>
  </si>
  <si>
    <t>E422</t>
  </si>
  <si>
    <t>E424</t>
  </si>
  <si>
    <t>E426</t>
  </si>
  <si>
    <t>E428</t>
  </si>
  <si>
    <t>M208</t>
  </si>
  <si>
    <t>E429</t>
  </si>
  <si>
    <t>E431</t>
  </si>
  <si>
    <t>E432</t>
  </si>
  <si>
    <t>E433</t>
  </si>
  <si>
    <t>E434</t>
  </si>
  <si>
    <t>E435</t>
  </si>
  <si>
    <t>E436</t>
  </si>
  <si>
    <t>E437</t>
  </si>
  <si>
    <t>E438</t>
  </si>
  <si>
    <t>E439</t>
  </si>
  <si>
    <t>E441</t>
  </si>
  <si>
    <t>E443</t>
  </si>
  <si>
    <t>E445</t>
  </si>
  <si>
    <t>E447</t>
  </si>
  <si>
    <t>E448</t>
  </si>
  <si>
    <t>E450</t>
  </si>
  <si>
    <t>E451</t>
  </si>
  <si>
    <t>E454</t>
  </si>
  <si>
    <t>M207</t>
  </si>
  <si>
    <t>E456</t>
  </si>
  <si>
    <t>E464</t>
  </si>
  <si>
    <t>E457</t>
  </si>
  <si>
    <t>E459</t>
  </si>
  <si>
    <t>E462</t>
  </si>
  <si>
    <t>E465</t>
  </si>
  <si>
    <t>E466</t>
  </si>
  <si>
    <t>E467</t>
  </si>
  <si>
    <t>M392</t>
  </si>
  <si>
    <t>E469</t>
  </si>
  <si>
    <t>E471</t>
  </si>
  <si>
    <t>E472</t>
  </si>
  <si>
    <t>E473</t>
  </si>
  <si>
    <t>E474</t>
  </si>
  <si>
    <t>E475</t>
  </si>
  <si>
    <t>E476</t>
  </si>
  <si>
    <t>E480</t>
  </si>
  <si>
    <t>E479</t>
  </si>
  <si>
    <t>E481</t>
  </si>
  <si>
    <t>E482</t>
  </si>
  <si>
    <t>E483</t>
  </si>
  <si>
    <t>E484</t>
  </si>
  <si>
    <t>E485</t>
  </si>
  <si>
    <t>E486</t>
  </si>
  <si>
    <t>E487</t>
  </si>
  <si>
    <t>E488</t>
  </si>
  <si>
    <t>E489</t>
  </si>
  <si>
    <t>E492</t>
  </si>
  <si>
    <t>E493</t>
  </si>
  <si>
    <t>E494</t>
  </si>
  <si>
    <t>E496</t>
  </si>
  <si>
    <t>E497</t>
  </si>
  <si>
    <t>E498</t>
  </si>
  <si>
    <t>E500</t>
  </si>
  <si>
    <t>E502</t>
  </si>
  <si>
    <t>E504</t>
  </si>
  <si>
    <t>E506</t>
  </si>
  <si>
    <t>E505</t>
  </si>
  <si>
    <t>E507</t>
  </si>
  <si>
    <t>M313</t>
  </si>
  <si>
    <t>E509</t>
  </si>
  <si>
    <t>E510</t>
  </si>
  <si>
    <t>E512</t>
  </si>
  <si>
    <t>E514</t>
  </si>
  <si>
    <t>E515</t>
  </si>
  <si>
    <t>E517</t>
  </si>
  <si>
    <t>E518</t>
  </si>
  <si>
    <t>E519</t>
  </si>
  <si>
    <t>E520</t>
  </si>
  <si>
    <t>E522</t>
  </si>
  <si>
    <t>E523</t>
  </si>
  <si>
    <t>E524</t>
  </si>
  <si>
    <t>E526</t>
  </si>
  <si>
    <t>E527</t>
  </si>
  <si>
    <t>E528</t>
  </si>
  <si>
    <t>E530</t>
  </si>
  <si>
    <t>E531</t>
  </si>
  <si>
    <t>E532</t>
  </si>
  <si>
    <t>E535</t>
  </si>
  <si>
    <t>E536</t>
  </si>
  <si>
    <t>E537</t>
  </si>
  <si>
    <t>E538</t>
  </si>
  <si>
    <t>E540</t>
  </si>
  <si>
    <t>E539</t>
  </si>
  <si>
    <t>E541</t>
  </si>
  <si>
    <t>E542</t>
  </si>
  <si>
    <t>E543</t>
  </si>
  <si>
    <t>E544</t>
  </si>
  <si>
    <t>E546</t>
  </si>
  <si>
    <t>E547</t>
  </si>
  <si>
    <t>E549</t>
  </si>
  <si>
    <t>E550</t>
  </si>
  <si>
    <t>E551</t>
  </si>
  <si>
    <t>M371</t>
  </si>
  <si>
    <t>E553</t>
  </si>
  <si>
    <t>E554</t>
  </si>
  <si>
    <t>E555</t>
  </si>
  <si>
    <t>E557</t>
  </si>
  <si>
    <t>E558</t>
  </si>
  <si>
    <t>E559</t>
  </si>
  <si>
    <t>E560</t>
  </si>
  <si>
    <t>E562</t>
  </si>
  <si>
    <t>E563</t>
  </si>
  <si>
    <t>E564</t>
  </si>
  <si>
    <t>E565</t>
  </si>
  <si>
    <t>E566</t>
  </si>
  <si>
    <t>E569</t>
  </si>
  <si>
    <t>E570</t>
  </si>
  <si>
    <t>E571</t>
  </si>
  <si>
    <t>E573</t>
  </si>
  <si>
    <t>E574</t>
  </si>
  <si>
    <t>E576</t>
  </si>
  <si>
    <t>E578</t>
  </si>
  <si>
    <t>E581</t>
  </si>
  <si>
    <t>E583</t>
  </si>
  <si>
    <t>E584</t>
  </si>
  <si>
    <t>E587</t>
  </si>
  <si>
    <t>E588</t>
  </si>
  <si>
    <t>E589</t>
  </si>
  <si>
    <t>E590</t>
  </si>
  <si>
    <t>E591</t>
  </si>
  <si>
    <t>E592</t>
  </si>
  <si>
    <t>E593</t>
  </si>
  <si>
    <t>E594</t>
  </si>
  <si>
    <t>E597</t>
  </si>
  <si>
    <t>E596</t>
  </si>
  <si>
    <t>E599</t>
  </si>
  <si>
    <t>E600</t>
  </si>
  <si>
    <t>E602</t>
  </si>
  <si>
    <t>E605</t>
  </si>
  <si>
    <t>E606</t>
  </si>
  <si>
    <t>E607</t>
  </si>
  <si>
    <t>E610</t>
  </si>
  <si>
    <t>E611</t>
  </si>
  <si>
    <t>E613</t>
  </si>
  <si>
    <t>E615</t>
  </si>
  <si>
    <t>E617</t>
  </si>
  <si>
    <t>E618</t>
  </si>
  <si>
    <t>E620</t>
  </si>
  <si>
    <t>E621</t>
  </si>
  <si>
    <t>E622</t>
  </si>
  <si>
    <t>E623</t>
  </si>
  <si>
    <t>E624</t>
  </si>
  <si>
    <t>E625</t>
  </si>
  <si>
    <t>E626</t>
  </si>
  <si>
    <t>E627</t>
  </si>
  <si>
    <t>E629</t>
  </si>
  <si>
    <t>E630</t>
  </si>
  <si>
    <t>A771</t>
  </si>
  <si>
    <t>E632</t>
  </si>
  <si>
    <t>E633</t>
  </si>
  <si>
    <t>E635</t>
  </si>
  <si>
    <t>E639</t>
  </si>
  <si>
    <t>E638</t>
  </si>
  <si>
    <t>E640</t>
  </si>
  <si>
    <t>E644</t>
  </si>
  <si>
    <t>E645</t>
  </si>
  <si>
    <t>E646</t>
  </si>
  <si>
    <t>E647</t>
  </si>
  <si>
    <t>E648</t>
  </si>
  <si>
    <t>E651</t>
  </si>
  <si>
    <t>E649</t>
  </si>
  <si>
    <t>E652</t>
  </si>
  <si>
    <t>E654</t>
  </si>
  <si>
    <t>E655</t>
  </si>
  <si>
    <t>M275</t>
  </si>
  <si>
    <t>E656</t>
  </si>
  <si>
    <t>E659</t>
  </si>
  <si>
    <t>E660</t>
  </si>
  <si>
    <t>E661</t>
  </si>
  <si>
    <t>E662</t>
  </si>
  <si>
    <t>E664</t>
  </si>
  <si>
    <t>E665</t>
  </si>
  <si>
    <t>E666</t>
  </si>
  <si>
    <t>M312</t>
  </si>
  <si>
    <t>E668</t>
  </si>
  <si>
    <t>E669</t>
  </si>
  <si>
    <t>E671</t>
  </si>
  <si>
    <t>M342</t>
  </si>
  <si>
    <t>E673</t>
  </si>
  <si>
    <t>E674</t>
  </si>
  <si>
    <t>E675</t>
  </si>
  <si>
    <t>E677</t>
  </si>
  <si>
    <t>E678</t>
  </si>
  <si>
    <t>E679</t>
  </si>
  <si>
    <t>E681</t>
  </si>
  <si>
    <t>E682</t>
  </si>
  <si>
    <t>E683</t>
  </si>
  <si>
    <t>E684</t>
  </si>
  <si>
    <t>E685</t>
  </si>
  <si>
    <t>E687</t>
  </si>
  <si>
    <t>E689</t>
  </si>
  <si>
    <t>E690</t>
  </si>
  <si>
    <t>E691</t>
  </si>
  <si>
    <t>E692</t>
  </si>
  <si>
    <t>E693</t>
  </si>
  <si>
    <t>E694</t>
  </si>
  <si>
    <t>E695</t>
  </si>
  <si>
    <t>E698</t>
  </si>
  <si>
    <t>E700</t>
  </si>
  <si>
    <t>E704</t>
  </si>
  <si>
    <t>E705</t>
  </si>
  <si>
    <t>E706</t>
  </si>
  <si>
    <t>E707</t>
  </si>
  <si>
    <t>E709</t>
  </si>
  <si>
    <t>E708</t>
  </si>
  <si>
    <t>E711</t>
  </si>
  <si>
    <t>M420</t>
  </si>
  <si>
    <t>E713</t>
  </si>
  <si>
    <t>E715</t>
  </si>
  <si>
    <t>E714</t>
  </si>
  <si>
    <t>E716</t>
  </si>
  <si>
    <t>E718</t>
  </si>
  <si>
    <t>E719</t>
  </si>
  <si>
    <t>E722</t>
  </si>
  <si>
    <t>E723</t>
  </si>
  <si>
    <t>E724</t>
  </si>
  <si>
    <t>E726</t>
  </si>
  <si>
    <t>E729</t>
  </si>
  <si>
    <t>E730</t>
  </si>
  <si>
    <t>E731</t>
  </si>
  <si>
    <t>E734</t>
  </si>
  <si>
    <t>E735</t>
  </si>
  <si>
    <t>E736</t>
  </si>
  <si>
    <t>E737</t>
  </si>
  <si>
    <t>E738</t>
  </si>
  <si>
    <t>E742</t>
  </si>
  <si>
    <t>E743</t>
  </si>
  <si>
    <t>B387</t>
  </si>
  <si>
    <t>E745</t>
  </si>
  <si>
    <t>G143</t>
  </si>
  <si>
    <t>E746</t>
  </si>
  <si>
    <t>E747</t>
  </si>
  <si>
    <t>E748</t>
  </si>
  <si>
    <t>E749</t>
  </si>
  <si>
    <t>E750</t>
  </si>
  <si>
    <t>E751</t>
  </si>
  <si>
    <t>E752</t>
  </si>
  <si>
    <t>E753</t>
  </si>
  <si>
    <t>E754</t>
  </si>
  <si>
    <t>E757</t>
  </si>
  <si>
    <t>E758</t>
  </si>
  <si>
    <t>E759</t>
  </si>
  <si>
    <t>E760</t>
  </si>
  <si>
    <t>E761</t>
  </si>
  <si>
    <t>M427</t>
  </si>
  <si>
    <t>E763</t>
  </si>
  <si>
    <t>E764</t>
  </si>
  <si>
    <t>E767</t>
  </si>
  <si>
    <t>E769</t>
  </si>
  <si>
    <t>E770</t>
  </si>
  <si>
    <t>E772</t>
  </si>
  <si>
    <t>E773</t>
  </si>
  <si>
    <t>M339</t>
  </si>
  <si>
    <t>E777</t>
  </si>
  <si>
    <t>E778</t>
  </si>
  <si>
    <t>E780</t>
  </si>
  <si>
    <t>E779</t>
  </si>
  <si>
    <t>E782</t>
  </si>
  <si>
    <t>E783</t>
  </si>
  <si>
    <t>E784</t>
  </si>
  <si>
    <t>E785</t>
  </si>
  <si>
    <t>E786</t>
  </si>
  <si>
    <t>E787</t>
  </si>
  <si>
    <t>E788</t>
  </si>
  <si>
    <t>E789</t>
  </si>
  <si>
    <t>E790</t>
  </si>
  <si>
    <t>E791</t>
  </si>
  <si>
    <t>E793</t>
  </si>
  <si>
    <t>E794</t>
  </si>
  <si>
    <t>E795</t>
  </si>
  <si>
    <t>M357</t>
  </si>
  <si>
    <t>E798</t>
  </si>
  <si>
    <t>E799</t>
  </si>
  <si>
    <t>E800</t>
  </si>
  <si>
    <t>E801</t>
  </si>
  <si>
    <t>E803</t>
  </si>
  <si>
    <t>E804</t>
  </si>
  <si>
    <t>E805</t>
  </si>
  <si>
    <t>E806</t>
  </si>
  <si>
    <t>E809</t>
  </si>
  <si>
    <t>E808</t>
  </si>
  <si>
    <t>E811</t>
  </si>
  <si>
    <t>E807</t>
  </si>
  <si>
    <t>E810</t>
  </si>
  <si>
    <t>E813</t>
  </si>
  <si>
    <t>E812</t>
  </si>
  <si>
    <t>E814</t>
  </si>
  <si>
    <t>E815</t>
  </si>
  <si>
    <t>E816</t>
  </si>
  <si>
    <t>E817</t>
  </si>
  <si>
    <t>E818</t>
  </si>
  <si>
    <t>E819</t>
  </si>
  <si>
    <t>E821</t>
  </si>
  <si>
    <t>E820</t>
  </si>
  <si>
    <t>E825</t>
  </si>
  <si>
    <t>E829</t>
  </si>
  <si>
    <t>E830</t>
  </si>
  <si>
    <t>E834</t>
  </si>
  <si>
    <t>E835</t>
  </si>
  <si>
    <t>E836</t>
  </si>
  <si>
    <t>E837</t>
  </si>
  <si>
    <t>E838</t>
  </si>
  <si>
    <t>E839</t>
  </si>
  <si>
    <t>E840</t>
  </si>
  <si>
    <t>E841</t>
  </si>
  <si>
    <t>E842</t>
  </si>
  <si>
    <t>E833</t>
  </si>
  <si>
    <t>E843</t>
  </si>
  <si>
    <t>E844</t>
  </si>
  <si>
    <t>E847</t>
  </si>
  <si>
    <t>E848</t>
  </si>
  <si>
    <t>E850</t>
  </si>
  <si>
    <t>E851</t>
  </si>
  <si>
    <t>E852</t>
  </si>
  <si>
    <t>E853</t>
  </si>
  <si>
    <t>E854</t>
  </si>
  <si>
    <t>E855</t>
  </si>
  <si>
    <t>E858</t>
  </si>
  <si>
    <t>E859</t>
  </si>
  <si>
    <t>E860</t>
  </si>
  <si>
    <t>E862</t>
  </si>
  <si>
    <t>E863</t>
  </si>
  <si>
    <t>E864</t>
  </si>
  <si>
    <t>E865</t>
  </si>
  <si>
    <t>E868</t>
  </si>
  <si>
    <t>E869</t>
  </si>
  <si>
    <t>E870</t>
  </si>
  <si>
    <t>E872</t>
  </si>
  <si>
    <t>E873</t>
  </si>
  <si>
    <t>E874</t>
  </si>
  <si>
    <t>E875</t>
  </si>
  <si>
    <t>E876</t>
  </si>
  <si>
    <t>E877</t>
  </si>
  <si>
    <t>E878</t>
  </si>
  <si>
    <t>B632</t>
  </si>
  <si>
    <t>E879</t>
  </si>
  <si>
    <t>E880</t>
  </si>
  <si>
    <t>E882</t>
  </si>
  <si>
    <t>E883</t>
  </si>
  <si>
    <t>E884</t>
  </si>
  <si>
    <t>E885</t>
  </si>
  <si>
    <t>E887</t>
  </si>
  <si>
    <t>E888</t>
  </si>
  <si>
    <t>M283</t>
  </si>
  <si>
    <t>E889</t>
  </si>
  <si>
    <t>E891</t>
  </si>
  <si>
    <t>E892</t>
  </si>
  <si>
    <t>E893</t>
  </si>
  <si>
    <t>E894</t>
  </si>
  <si>
    <t>E896</t>
  </si>
  <si>
    <t>E897</t>
  </si>
  <si>
    <t>E899</t>
  </si>
  <si>
    <t>E900</t>
  </si>
  <si>
    <t>E901</t>
  </si>
  <si>
    <t>M316</t>
  </si>
  <si>
    <t>E902</t>
  </si>
  <si>
    <t>E903</t>
  </si>
  <si>
    <t>E904</t>
  </si>
  <si>
    <t>E906</t>
  </si>
  <si>
    <t>E911</t>
  </si>
  <si>
    <t>E908</t>
  </si>
  <si>
    <t>E910</t>
  </si>
  <si>
    <t>E914</t>
  </si>
  <si>
    <t>E915</t>
  </si>
  <si>
    <t>E905</t>
  </si>
  <si>
    <t>E907</t>
  </si>
  <si>
    <t>E912</t>
  </si>
  <si>
    <t>E917</t>
  </si>
  <si>
    <t>E919</t>
  </si>
  <si>
    <t>E921</t>
  </si>
  <si>
    <t>E922</t>
  </si>
  <si>
    <t>E923</t>
  </si>
  <si>
    <t>E924</t>
  </si>
  <si>
    <t>E925</t>
  </si>
  <si>
    <t>E927</t>
  </si>
  <si>
    <t>E928</t>
  </si>
  <si>
    <t>E929</t>
  </si>
  <si>
    <t>E930</t>
  </si>
  <si>
    <t>E931</t>
  </si>
  <si>
    <t>E932</t>
  </si>
  <si>
    <t>E933</t>
  </si>
  <si>
    <t>E934</t>
  </si>
  <si>
    <t>E936</t>
  </si>
  <si>
    <t>E938</t>
  </si>
  <si>
    <t>E939</t>
  </si>
  <si>
    <t>E940</t>
  </si>
  <si>
    <t>E941</t>
  </si>
  <si>
    <t>E944</t>
  </si>
  <si>
    <t>E945</t>
  </si>
  <si>
    <t>E946</t>
  </si>
  <si>
    <t>E947</t>
  </si>
  <si>
    <t>E949</t>
  </si>
  <si>
    <t>E952</t>
  </si>
  <si>
    <t>E951</t>
  </si>
  <si>
    <t>E953</t>
  </si>
  <si>
    <t>E954</t>
  </si>
  <si>
    <t>E955</t>
  </si>
  <si>
    <t>E956</t>
  </si>
  <si>
    <t>E957</t>
  </si>
  <si>
    <t>E958</t>
  </si>
  <si>
    <t>E959</t>
  </si>
  <si>
    <t>E960</t>
  </si>
  <si>
    <t>E961</t>
  </si>
  <si>
    <t>E962</t>
  </si>
  <si>
    <t>E963</t>
  </si>
  <si>
    <t>E965</t>
  </si>
  <si>
    <t>E967</t>
  </si>
  <si>
    <t>E968</t>
  </si>
  <si>
    <t>E970</t>
  </si>
  <si>
    <t>E971</t>
  </si>
  <si>
    <t>E972</t>
  </si>
  <si>
    <t>E973</t>
  </si>
  <si>
    <t>E974</t>
  </si>
  <si>
    <t>E975</t>
  </si>
  <si>
    <t>E976</t>
  </si>
  <si>
    <t>E977</t>
  </si>
  <si>
    <t>E978</t>
  </si>
  <si>
    <t>E979</t>
  </si>
  <si>
    <t>E980</t>
  </si>
  <si>
    <t>E981</t>
  </si>
  <si>
    <t>E982</t>
  </si>
  <si>
    <t>E983</t>
  </si>
  <si>
    <t>E984</t>
  </si>
  <si>
    <t>E986</t>
  </si>
  <si>
    <t>E987</t>
  </si>
  <si>
    <t>E988</t>
  </si>
  <si>
    <t>E989</t>
  </si>
  <si>
    <t>E991</t>
  </si>
  <si>
    <t>E990</t>
  </si>
  <si>
    <t>E992</t>
  </si>
  <si>
    <t>E993</t>
  </si>
  <si>
    <t>E994</t>
  </si>
  <si>
    <t>E995</t>
  </si>
  <si>
    <t>B689</t>
  </si>
  <si>
    <t>E999</t>
  </si>
  <si>
    <t>E998</t>
  </si>
  <si>
    <t>E997</t>
  </si>
  <si>
    <t>F001</t>
  </si>
  <si>
    <t>F002</t>
  </si>
  <si>
    <t>M270</t>
  </si>
  <si>
    <t>F003</t>
  </si>
  <si>
    <t>F004</t>
  </si>
  <si>
    <t>F005</t>
  </si>
  <si>
    <t>F006</t>
  </si>
  <si>
    <t>F007</t>
  </si>
  <si>
    <t>F009</t>
  </si>
  <si>
    <t>F010</t>
  </si>
  <si>
    <t>F011</t>
  </si>
  <si>
    <t>F012</t>
  </si>
  <si>
    <t>F013</t>
  </si>
  <si>
    <t>F016</t>
  </si>
  <si>
    <t>F015</t>
  </si>
  <si>
    <t>F017</t>
  </si>
  <si>
    <t>F020</t>
  </si>
  <si>
    <t>F023</t>
  </si>
  <si>
    <t>F022</t>
  </si>
  <si>
    <t>M289</t>
  </si>
  <si>
    <t>F025</t>
  </si>
  <si>
    <t>F021</t>
  </si>
  <si>
    <t>F029</t>
  </si>
  <si>
    <t>F030</t>
  </si>
  <si>
    <t>F032</t>
  </si>
  <si>
    <t>F024</t>
  </si>
  <si>
    <t>F027</t>
  </si>
  <si>
    <t>F028</t>
  </si>
  <si>
    <t>F033</t>
  </si>
  <si>
    <t>F035</t>
  </si>
  <si>
    <t>F037</t>
  </si>
  <si>
    <t>F041</t>
  </si>
  <si>
    <t>F042</t>
  </si>
  <si>
    <t>F044</t>
  </si>
  <si>
    <t>F045</t>
  </si>
  <si>
    <t>F046</t>
  </si>
  <si>
    <t>F047</t>
  </si>
  <si>
    <t>F048</t>
  </si>
  <si>
    <t>F050</t>
  </si>
  <si>
    <t>F051</t>
  </si>
  <si>
    <t>F052</t>
  </si>
  <si>
    <t>F053</t>
  </si>
  <si>
    <t>F054</t>
  </si>
  <si>
    <t>F055</t>
  </si>
  <si>
    <t>F058</t>
  </si>
  <si>
    <t>F059</t>
  </si>
  <si>
    <t>F061</t>
  </si>
  <si>
    <t>F063</t>
  </si>
  <si>
    <t>F064</t>
  </si>
  <si>
    <t>F065</t>
  </si>
  <si>
    <t>F066</t>
  </si>
  <si>
    <t>M271</t>
  </si>
  <si>
    <t>F067</t>
  </si>
  <si>
    <t>F068</t>
  </si>
  <si>
    <t>F070</t>
  </si>
  <si>
    <t>F074</t>
  </si>
  <si>
    <t>F073</t>
  </si>
  <si>
    <t>F078</t>
  </si>
  <si>
    <t>F080</t>
  </si>
  <si>
    <t>F081</t>
  </si>
  <si>
    <t>F082</t>
  </si>
  <si>
    <t>F083</t>
  </si>
  <si>
    <t>F084</t>
  </si>
  <si>
    <t>F085</t>
  </si>
  <si>
    <t>F086</t>
  </si>
  <si>
    <t>F087</t>
  </si>
  <si>
    <t>F088</t>
  </si>
  <si>
    <t>F089</t>
  </si>
  <si>
    <t>F092</t>
  </si>
  <si>
    <t>F093</t>
  </si>
  <si>
    <t>F095</t>
  </si>
  <si>
    <t>F096</t>
  </si>
  <si>
    <t>F097</t>
  </si>
  <si>
    <t>F098</t>
  </si>
  <si>
    <t>F100</t>
  </si>
  <si>
    <t>F101</t>
  </si>
  <si>
    <t>F102</t>
  </si>
  <si>
    <t>F104</t>
  </si>
  <si>
    <t>F105</t>
  </si>
  <si>
    <t>F106</t>
  </si>
  <si>
    <t>F107</t>
  </si>
  <si>
    <t>F108</t>
  </si>
  <si>
    <t>F109</t>
  </si>
  <si>
    <t>F111</t>
  </si>
  <si>
    <t>F112</t>
  </si>
  <si>
    <t>F110</t>
  </si>
  <si>
    <t>F113</t>
  </si>
  <si>
    <t>F114</t>
  </si>
  <si>
    <t>F115</t>
  </si>
  <si>
    <t>F116</t>
  </si>
  <si>
    <t>F117</t>
  </si>
  <si>
    <t>F118</t>
  </si>
  <si>
    <t>F119</t>
  </si>
  <si>
    <t>F120</t>
  </si>
  <si>
    <t>F122</t>
  </si>
  <si>
    <t>F123</t>
  </si>
  <si>
    <t>F125</t>
  </si>
  <si>
    <t>F126</t>
  </si>
  <si>
    <t>F127</t>
  </si>
  <si>
    <t>F130</t>
  </si>
  <si>
    <t>F131</t>
  </si>
  <si>
    <t>F132</t>
  </si>
  <si>
    <t>F133</t>
  </si>
  <si>
    <t>F134</t>
  </si>
  <si>
    <t>F135</t>
  </si>
  <si>
    <t>F136</t>
  </si>
  <si>
    <t>F137</t>
  </si>
  <si>
    <t>F138</t>
  </si>
  <si>
    <t>F139</t>
  </si>
  <si>
    <t>F140</t>
  </si>
  <si>
    <t>F141</t>
  </si>
  <si>
    <t>F144</t>
  </si>
  <si>
    <t>F145</t>
  </si>
  <si>
    <t>F146</t>
  </si>
  <si>
    <t>F147</t>
  </si>
  <si>
    <t>F148</t>
  </si>
  <si>
    <t>F149</t>
  </si>
  <si>
    <t>F151</t>
  </si>
  <si>
    <t>F152</t>
  </si>
  <si>
    <t>F153</t>
  </si>
  <si>
    <t>F154</t>
  </si>
  <si>
    <t>F155</t>
  </si>
  <si>
    <t>F156</t>
  </si>
  <si>
    <t>F157</t>
  </si>
  <si>
    <t>F158</t>
  </si>
  <si>
    <t>F161</t>
  </si>
  <si>
    <t>F162</t>
  </si>
  <si>
    <t>F165</t>
  </si>
  <si>
    <t>F168</t>
  </si>
  <si>
    <t>F170</t>
  </si>
  <si>
    <t>F167</t>
  </si>
  <si>
    <t>F171</t>
  </si>
  <si>
    <t>F172</t>
  </si>
  <si>
    <t>F173</t>
  </si>
  <si>
    <t>F175</t>
  </si>
  <si>
    <t>F176</t>
  </si>
  <si>
    <t>F182</t>
  </si>
  <si>
    <t>F183</t>
  </si>
  <si>
    <t>F184</t>
  </si>
  <si>
    <t>F186</t>
  </si>
  <si>
    <t>F187</t>
  </si>
  <si>
    <t>F188</t>
  </si>
  <si>
    <t>F189</t>
  </si>
  <si>
    <t>F190</t>
  </si>
  <si>
    <t>F191</t>
  </si>
  <si>
    <t>F192</t>
  </si>
  <si>
    <t>F193</t>
  </si>
  <si>
    <t>F194</t>
  </si>
  <si>
    <t>F196</t>
  </si>
  <si>
    <t>F200</t>
  </si>
  <si>
    <t>F201</t>
  </si>
  <si>
    <t>F202</t>
  </si>
  <si>
    <t>F203</t>
  </si>
  <si>
    <t>F205</t>
  </si>
  <si>
    <t>F206</t>
  </si>
  <si>
    <t>F207</t>
  </si>
  <si>
    <t>F208</t>
  </si>
  <si>
    <t>F209</t>
  </si>
  <si>
    <t>F210</t>
  </si>
  <si>
    <t>F213</t>
  </si>
  <si>
    <t>F214</t>
  </si>
  <si>
    <t>F216</t>
  </si>
  <si>
    <t>F217</t>
  </si>
  <si>
    <t>F218</t>
  </si>
  <si>
    <t>F219</t>
  </si>
  <si>
    <t>F221</t>
  </si>
  <si>
    <t>F220</t>
  </si>
  <si>
    <t>F223</t>
  </si>
  <si>
    <t>F224</t>
  </si>
  <si>
    <t>F225</t>
  </si>
  <si>
    <t>F226</t>
  </si>
  <si>
    <t>F229</t>
  </si>
  <si>
    <t>F230</t>
  </si>
  <si>
    <t>F231</t>
  </si>
  <si>
    <t>F232</t>
  </si>
  <si>
    <t>F233</t>
  </si>
  <si>
    <t>F238</t>
  </si>
  <si>
    <t>F239</t>
  </si>
  <si>
    <t>F240</t>
  </si>
  <si>
    <t>F241</t>
  </si>
  <si>
    <t>F242</t>
  </si>
  <si>
    <t>F244</t>
  </si>
  <si>
    <t>F243</t>
  </si>
  <si>
    <t>F246</t>
  </si>
  <si>
    <t>F247</t>
  </si>
  <si>
    <t>F248</t>
  </si>
  <si>
    <t>F249</t>
  </si>
  <si>
    <t>F250</t>
  </si>
  <si>
    <t>F251</t>
  </si>
  <si>
    <t>F254</t>
  </si>
  <si>
    <t>F256</t>
  </si>
  <si>
    <t>F257</t>
  </si>
  <si>
    <t>F258</t>
  </si>
  <si>
    <t>F259</t>
  </si>
  <si>
    <t>F261</t>
  </si>
  <si>
    <t>F262</t>
  </si>
  <si>
    <t>F263</t>
  </si>
  <si>
    <t>F265</t>
  </si>
  <si>
    <t>F266</t>
  </si>
  <si>
    <t>F267</t>
  </si>
  <si>
    <t>F268</t>
  </si>
  <si>
    <t>F269</t>
  </si>
  <si>
    <t>F270</t>
  </si>
  <si>
    <t>F271</t>
  </si>
  <si>
    <t>F272</t>
  </si>
  <si>
    <t>F274</t>
  </si>
  <si>
    <t>F275</t>
  </si>
  <si>
    <t>F277</t>
  </si>
  <si>
    <t>F276</t>
  </si>
  <si>
    <t>F278</t>
  </si>
  <si>
    <t>F279</t>
  </si>
  <si>
    <t>F280</t>
  </si>
  <si>
    <t>F281</t>
  </si>
  <si>
    <t>F283</t>
  </si>
  <si>
    <t>F284</t>
  </si>
  <si>
    <t>M255</t>
  </si>
  <si>
    <t>F287</t>
  </si>
  <si>
    <t>F288</t>
  </si>
  <si>
    <t>F290</t>
  </si>
  <si>
    <t>F293</t>
  </si>
  <si>
    <t>F294</t>
  </si>
  <si>
    <t>F295</t>
  </si>
  <si>
    <t>F297</t>
  </si>
  <si>
    <t>F301</t>
  </si>
  <si>
    <t>F304</t>
  </si>
  <si>
    <t>F305</t>
  </si>
  <si>
    <t>F307</t>
  </si>
  <si>
    <t>F308</t>
  </si>
  <si>
    <t>F309</t>
  </si>
  <si>
    <t>F310</t>
  </si>
  <si>
    <t>F311</t>
  </si>
  <si>
    <t>F312</t>
  </si>
  <si>
    <t>F315</t>
  </si>
  <si>
    <t>F313</t>
  </si>
  <si>
    <t>F316</t>
  </si>
  <si>
    <t>F317</t>
  </si>
  <si>
    <t>F318</t>
  </si>
  <si>
    <t>F319</t>
  </si>
  <si>
    <t>F320</t>
  </si>
  <si>
    <t>F322</t>
  </si>
  <si>
    <t>F323</t>
  </si>
  <si>
    <t>F324</t>
  </si>
  <si>
    <t>F325</t>
  </si>
  <si>
    <t>F327</t>
  </si>
  <si>
    <t>F326</t>
  </si>
  <si>
    <t>F329</t>
  </si>
  <si>
    <t>F328</t>
  </si>
  <si>
    <t>F330</t>
  </si>
  <si>
    <t>F332</t>
  </si>
  <si>
    <t>F333</t>
  </si>
  <si>
    <t>F335</t>
  </si>
  <si>
    <t>F336</t>
  </si>
  <si>
    <t>F337</t>
  </si>
  <si>
    <t>F338</t>
  </si>
  <si>
    <t>F340</t>
  </si>
  <si>
    <t>F342</t>
  </si>
  <si>
    <t>F343</t>
  </si>
  <si>
    <t>F346</t>
  </si>
  <si>
    <t>F347</t>
  </si>
  <si>
    <t>F348</t>
  </si>
  <si>
    <t>F351</t>
  </si>
  <si>
    <t>F352</t>
  </si>
  <si>
    <t>F354</t>
  </si>
  <si>
    <t>F355</t>
  </si>
  <si>
    <t>F356</t>
  </si>
  <si>
    <t>F357</t>
  </si>
  <si>
    <t>F358</t>
  </si>
  <si>
    <t>F359</t>
  </si>
  <si>
    <t>F360</t>
  </si>
  <si>
    <t>F361</t>
  </si>
  <si>
    <t>F363</t>
  </si>
  <si>
    <t>F364</t>
  </si>
  <si>
    <t>F365</t>
  </si>
  <si>
    <t>F367</t>
  </si>
  <si>
    <t>F368</t>
  </si>
  <si>
    <t>F369</t>
  </si>
  <si>
    <t>F370</t>
  </si>
  <si>
    <t>F371</t>
  </si>
  <si>
    <t>F372</t>
  </si>
  <si>
    <t>F373</t>
  </si>
  <si>
    <t>F374</t>
  </si>
  <si>
    <t>F375</t>
  </si>
  <si>
    <t>F376</t>
  </si>
  <si>
    <t>F377</t>
  </si>
  <si>
    <t>F378</t>
  </si>
  <si>
    <t>F379</t>
  </si>
  <si>
    <t>F380</t>
  </si>
  <si>
    <t>F381</t>
  </si>
  <si>
    <t>F382</t>
  </si>
  <si>
    <t>F383</t>
  </si>
  <si>
    <t>F384</t>
  </si>
  <si>
    <t>F385</t>
  </si>
  <si>
    <t>F386</t>
  </si>
  <si>
    <t>F387</t>
  </si>
  <si>
    <t>F390</t>
  </si>
  <si>
    <t>F391</t>
  </si>
  <si>
    <t>F393</t>
  </si>
  <si>
    <t>F392</t>
  </si>
  <si>
    <t>F394</t>
  </si>
  <si>
    <t>F395</t>
  </si>
  <si>
    <t>F397</t>
  </si>
  <si>
    <t>F398</t>
  </si>
  <si>
    <t>F400</t>
  </si>
  <si>
    <t>F399</t>
  </si>
  <si>
    <t>M378</t>
  </si>
  <si>
    <t>F403</t>
  </si>
  <si>
    <t>F404</t>
  </si>
  <si>
    <t>F405</t>
  </si>
  <si>
    <t>F408</t>
  </si>
  <si>
    <t>F409</t>
  </si>
  <si>
    <t>F407</t>
  </si>
  <si>
    <t>F410</t>
  </si>
  <si>
    <t>F411</t>
  </si>
  <si>
    <t>F414</t>
  </si>
  <si>
    <t>M387</t>
  </si>
  <si>
    <t>F415</t>
  </si>
  <si>
    <t>F419</t>
  </si>
  <si>
    <t>F420</t>
  </si>
  <si>
    <t>F417</t>
  </si>
  <si>
    <t>F416</t>
  </si>
  <si>
    <t>F422</t>
  </si>
  <si>
    <t>F423</t>
  </si>
  <si>
    <t>F424</t>
  </si>
  <si>
    <t>F426</t>
  </si>
  <si>
    <t>F427</t>
  </si>
  <si>
    <t>F428</t>
  </si>
  <si>
    <t>F429</t>
  </si>
  <si>
    <t>F430</t>
  </si>
  <si>
    <t>F432</t>
  </si>
  <si>
    <t>F433</t>
  </si>
  <si>
    <t>F437</t>
  </si>
  <si>
    <t>F456</t>
  </si>
  <si>
    <t>F460</t>
  </si>
  <si>
    <t>F467</t>
  </si>
  <si>
    <t>F477</t>
  </si>
  <si>
    <t>F434</t>
  </si>
  <si>
    <t>F486</t>
  </si>
  <si>
    <t>F488</t>
  </si>
  <si>
    <t>F517</t>
  </si>
  <si>
    <t>F524</t>
  </si>
  <si>
    <t>F532</t>
  </si>
  <si>
    <t>F561</t>
  </si>
  <si>
    <t>F589</t>
  </si>
  <si>
    <t>F590</t>
  </si>
  <si>
    <t>F599</t>
  </si>
  <si>
    <t>F600</t>
  </si>
  <si>
    <t>F603</t>
  </si>
  <si>
    <t>F616</t>
  </si>
  <si>
    <t>F618</t>
  </si>
  <si>
    <t>F620</t>
  </si>
  <si>
    <t>F619</t>
  </si>
  <si>
    <t>F621</t>
  </si>
  <si>
    <t>F622</t>
  </si>
  <si>
    <t>F626</t>
  </si>
  <si>
    <t>F627</t>
  </si>
  <si>
    <t>F628</t>
  </si>
  <si>
    <t>F634</t>
  </si>
  <si>
    <t>F629</t>
  </si>
  <si>
    <t>F631</t>
  </si>
  <si>
    <t>F653</t>
  </si>
  <si>
    <t>F664</t>
  </si>
  <si>
    <t>F665</t>
  </si>
  <si>
    <t>F440</t>
  </si>
  <si>
    <t>F441</t>
  </si>
  <si>
    <t>D746</t>
  </si>
  <si>
    <t>F442</t>
  </si>
  <si>
    <t>F443</t>
  </si>
  <si>
    <t>F445</t>
  </si>
  <si>
    <t>F446</t>
  </si>
  <si>
    <t>F450</t>
  </si>
  <si>
    <t>F448</t>
  </si>
  <si>
    <t>F449</t>
  </si>
  <si>
    <t>F452</t>
  </si>
  <si>
    <t>F453</t>
  </si>
  <si>
    <t>F454</t>
  </si>
  <si>
    <t>F455</t>
  </si>
  <si>
    <t>F457</t>
  </si>
  <si>
    <t>F458</t>
  </si>
  <si>
    <t>F461</t>
  </si>
  <si>
    <t>F462</t>
  </si>
  <si>
    <t>F463</t>
  </si>
  <si>
    <t>F464</t>
  </si>
  <si>
    <t>F465</t>
  </si>
  <si>
    <t>F469</t>
  </si>
  <si>
    <t>F468</t>
  </si>
  <si>
    <t>F473</t>
  </si>
  <si>
    <t>F475</t>
  </si>
  <si>
    <t>F478</t>
  </si>
  <si>
    <t>F479</t>
  </si>
  <si>
    <t>F480</t>
  </si>
  <si>
    <t>F481</t>
  </si>
  <si>
    <t>F482</t>
  </si>
  <si>
    <t>F483</t>
  </si>
  <si>
    <t>F484</t>
  </si>
  <si>
    <t>F487</t>
  </si>
  <si>
    <t>F489</t>
  </si>
  <si>
    <t>F491</t>
  </si>
  <si>
    <t>F492</t>
  </si>
  <si>
    <t>F493</t>
  </si>
  <si>
    <t>F494</t>
  </si>
  <si>
    <t>F495</t>
  </si>
  <si>
    <t>F496</t>
  </si>
  <si>
    <t>F497</t>
  </si>
  <si>
    <t>F498</t>
  </si>
  <si>
    <t>F499</t>
  </si>
  <si>
    <t>F500</t>
  </si>
  <si>
    <t>F502</t>
  </si>
  <si>
    <t>F501</t>
  </si>
  <si>
    <t>F503</t>
  </si>
  <si>
    <t>F504</t>
  </si>
  <si>
    <t>F507</t>
  </si>
  <si>
    <t>F508</t>
  </si>
  <si>
    <t>F506</t>
  </si>
  <si>
    <t>F509</t>
  </si>
  <si>
    <t>F510</t>
  </si>
  <si>
    <t>F511</t>
  </si>
  <si>
    <t>F512</t>
  </si>
  <si>
    <t>F513</t>
  </si>
  <si>
    <t>F514</t>
  </si>
  <si>
    <t>F515</t>
  </si>
  <si>
    <t>F516</t>
  </si>
  <si>
    <t>F518</t>
  </si>
  <si>
    <t>F519</t>
  </si>
  <si>
    <t>F520</t>
  </si>
  <si>
    <t>F522</t>
  </si>
  <si>
    <t>F523</t>
  </si>
  <si>
    <t>F526</t>
  </si>
  <si>
    <t>F527</t>
  </si>
  <si>
    <t>F528</t>
  </si>
  <si>
    <t>F529</t>
  </si>
  <si>
    <t>F531</t>
  </si>
  <si>
    <t>F533</t>
  </si>
  <si>
    <t>F534</t>
  </si>
  <si>
    <t>F535</t>
  </si>
  <si>
    <t>F537</t>
  </si>
  <si>
    <t>F536</t>
  </si>
  <si>
    <t>F538</t>
  </si>
  <si>
    <t>F540</t>
  </si>
  <si>
    <t>F543</t>
  </si>
  <si>
    <t>F542</t>
  </si>
  <si>
    <t>F541</t>
  </si>
  <si>
    <t>F544</t>
  </si>
  <si>
    <t>F545</t>
  </si>
  <si>
    <t>F546</t>
  </si>
  <si>
    <t>F547</t>
  </si>
  <si>
    <t>F548</t>
  </si>
  <si>
    <t>F549</t>
  </si>
  <si>
    <t>F550</t>
  </si>
  <si>
    <t>F551</t>
  </si>
  <si>
    <t>F552</t>
  </si>
  <si>
    <t>F553</t>
  </si>
  <si>
    <t>F556</t>
  </si>
  <si>
    <t>F558</t>
  </si>
  <si>
    <t>F559</t>
  </si>
  <si>
    <t>F560</t>
  </si>
  <si>
    <t>F562</t>
  </si>
  <si>
    <t>F563</t>
  </si>
  <si>
    <t>F564</t>
  </si>
  <si>
    <t>F565</t>
  </si>
  <si>
    <t>F566</t>
  </si>
  <si>
    <t>F568</t>
  </si>
  <si>
    <t>F569</t>
  </si>
  <si>
    <t>F570</t>
  </si>
  <si>
    <t>F572</t>
  </si>
  <si>
    <t>F573</t>
  </si>
  <si>
    <t>F574</t>
  </si>
  <si>
    <t>F576</t>
  </si>
  <si>
    <t>F579</t>
  </si>
  <si>
    <t>F580</t>
  </si>
  <si>
    <t>F578</t>
  </si>
  <si>
    <t>F582</t>
  </si>
  <si>
    <t>F585</t>
  </si>
  <si>
    <t>F586</t>
  </si>
  <si>
    <t>F587</t>
  </si>
  <si>
    <t>F591</t>
  </si>
  <si>
    <t>F592</t>
  </si>
  <si>
    <t>F594</t>
  </si>
  <si>
    <t>F595</t>
  </si>
  <si>
    <t>F596</t>
  </si>
  <si>
    <t>F597</t>
  </si>
  <si>
    <t>F598</t>
  </si>
  <si>
    <t>F601</t>
  </si>
  <si>
    <t>F605</t>
  </si>
  <si>
    <t>F604</t>
  </si>
  <si>
    <t>F606</t>
  </si>
  <si>
    <t>F609</t>
  </si>
  <si>
    <t>F610</t>
  </si>
  <si>
    <t>F607</t>
  </si>
  <si>
    <t>F608</t>
  </si>
  <si>
    <t>F611</t>
  </si>
  <si>
    <t>F612</t>
  </si>
  <si>
    <t>F614</t>
  </si>
  <si>
    <t>F623</t>
  </si>
  <si>
    <t>F625</t>
  </si>
  <si>
    <t>F636</t>
  </si>
  <si>
    <t>F637</t>
  </si>
  <si>
    <t>F638</t>
  </si>
  <si>
    <t>F639</t>
  </si>
  <si>
    <t>F640</t>
  </si>
  <si>
    <t>M368</t>
  </si>
  <si>
    <t>RN</t>
  </si>
  <si>
    <t>F642</t>
  </si>
  <si>
    <t>F644</t>
  </si>
  <si>
    <t>F646</t>
  </si>
  <si>
    <t>F648</t>
  </si>
  <si>
    <t>F651</t>
  </si>
  <si>
    <t>F654</t>
  </si>
  <si>
    <t>F655</t>
  </si>
  <si>
    <t>F656</t>
  </si>
  <si>
    <t>F657</t>
  </si>
  <si>
    <t>F660</t>
  </si>
  <si>
    <t>F661</t>
  </si>
  <si>
    <t>F662</t>
  </si>
  <si>
    <t>F666</t>
  </si>
  <si>
    <t>F667</t>
  </si>
  <si>
    <t>F668</t>
  </si>
  <si>
    <t>F672</t>
  </si>
  <si>
    <t>F671</t>
  </si>
  <si>
    <t>F670</t>
  </si>
  <si>
    <t>F674</t>
  </si>
  <si>
    <t>F675</t>
  </si>
  <si>
    <t>F669</t>
  </si>
  <si>
    <t>F471</t>
  </si>
  <si>
    <t>F676</t>
  </si>
  <si>
    <t>F677</t>
  </si>
  <si>
    <t>M302</t>
  </si>
  <si>
    <t>F679</t>
  </si>
  <si>
    <t>F680</t>
  </si>
  <si>
    <t>F681</t>
  </si>
  <si>
    <t>F682</t>
  </si>
  <si>
    <t>F685</t>
  </si>
  <si>
    <t>F687</t>
  </si>
  <si>
    <t>F686</t>
  </si>
  <si>
    <t>F688</t>
  </si>
  <si>
    <t>F690</t>
  </si>
  <si>
    <t>F689</t>
  </si>
  <si>
    <t>F692</t>
  </si>
  <si>
    <t>M330</t>
  </si>
  <si>
    <t>F696</t>
  </si>
  <si>
    <t>F697</t>
  </si>
  <si>
    <t>F698</t>
  </si>
  <si>
    <t>F701</t>
  </si>
  <si>
    <t>F703</t>
  </si>
  <si>
    <t>F704</t>
  </si>
  <si>
    <t>F705</t>
  </si>
  <si>
    <t>F706</t>
  </si>
  <si>
    <t>F708</t>
  </si>
  <si>
    <t>F707</t>
  </si>
  <si>
    <t>F710</t>
  </si>
  <si>
    <t>F711</t>
  </si>
  <si>
    <t>F712</t>
  </si>
  <si>
    <t>F713</t>
  </si>
  <si>
    <t>F716</t>
  </si>
  <si>
    <t>F715</t>
  </si>
  <si>
    <t>F717</t>
  </si>
  <si>
    <t>F718</t>
  </si>
  <si>
    <t>F720</t>
  </si>
  <si>
    <t>F721</t>
  </si>
  <si>
    <t>F722</t>
  </si>
  <si>
    <t>F723</t>
  </si>
  <si>
    <t>F724</t>
  </si>
  <si>
    <t>F725</t>
  </si>
  <si>
    <t>F726</t>
  </si>
  <si>
    <t>F727</t>
  </si>
  <si>
    <t>F728</t>
  </si>
  <si>
    <t>F729</t>
  </si>
  <si>
    <t>F730</t>
  </si>
  <si>
    <t>F731</t>
  </si>
  <si>
    <t>D033</t>
  </si>
  <si>
    <t>F732</t>
  </si>
  <si>
    <t>F733</t>
  </si>
  <si>
    <t>F734</t>
  </si>
  <si>
    <t>F735</t>
  </si>
  <si>
    <t>F736</t>
  </si>
  <si>
    <t>F737</t>
  </si>
  <si>
    <t>F738</t>
  </si>
  <si>
    <t>F739</t>
  </si>
  <si>
    <t>F740</t>
  </si>
  <si>
    <t>F743</t>
  </si>
  <si>
    <t>F744</t>
  </si>
  <si>
    <t>F745</t>
  </si>
  <si>
    <t>F747</t>
  </si>
  <si>
    <t>F746</t>
  </si>
  <si>
    <t>F748</t>
  </si>
  <si>
    <t>F749</t>
  </si>
  <si>
    <t>F750</t>
  </si>
  <si>
    <t>F751</t>
  </si>
  <si>
    <t>F754</t>
  </si>
  <si>
    <t>F756</t>
  </si>
  <si>
    <t>F758</t>
  </si>
  <si>
    <t>F760</t>
  </si>
  <si>
    <t>F761</t>
  </si>
  <si>
    <t>F762</t>
  </si>
  <si>
    <t>F764</t>
  </si>
  <si>
    <t>F765</t>
  </si>
  <si>
    <t>F766</t>
  </si>
  <si>
    <t>F767</t>
  </si>
  <si>
    <t>F771</t>
  </si>
  <si>
    <t>F772</t>
  </si>
  <si>
    <t>F773</t>
  </si>
  <si>
    <t>F774</t>
  </si>
  <si>
    <t>F770</t>
  </si>
  <si>
    <t>F777</t>
  </si>
  <si>
    <t>F779</t>
  </si>
  <si>
    <t>F780</t>
  </si>
  <si>
    <t>F781</t>
  </si>
  <si>
    <t>F783</t>
  </si>
  <si>
    <t>F775</t>
  </si>
  <si>
    <t>F776</t>
  </si>
  <si>
    <t>B012</t>
  </si>
  <si>
    <t>F784</t>
  </si>
  <si>
    <t>F785</t>
  </si>
  <si>
    <t>F786</t>
  </si>
  <si>
    <t>F788</t>
  </si>
  <si>
    <t>F789</t>
  </si>
  <si>
    <t>F791</t>
  </si>
  <si>
    <t>F793</t>
  </si>
  <si>
    <t>F795</t>
  </si>
  <si>
    <t>F797</t>
  </si>
  <si>
    <t>F798</t>
  </si>
  <si>
    <t>F799</t>
  </si>
  <si>
    <t>F801</t>
  </si>
  <si>
    <t>F802</t>
  </si>
  <si>
    <t>F806</t>
  </si>
  <si>
    <t>F808</t>
  </si>
  <si>
    <t>F809</t>
  </si>
  <si>
    <t>F811</t>
  </si>
  <si>
    <t>F813</t>
  </si>
  <si>
    <t>F814</t>
  </si>
  <si>
    <t>F815</t>
  </si>
  <si>
    <t>F816</t>
  </si>
  <si>
    <t>F817</t>
  </si>
  <si>
    <t>F818</t>
  </si>
  <si>
    <t>F820</t>
  </si>
  <si>
    <t>F822</t>
  </si>
  <si>
    <t>F826</t>
  </si>
  <si>
    <t>F828</t>
  </si>
  <si>
    <t>F829</t>
  </si>
  <si>
    <t>F830</t>
  </si>
  <si>
    <t>F831</t>
  </si>
  <si>
    <t>F832</t>
  </si>
  <si>
    <t>F833</t>
  </si>
  <si>
    <t>F835</t>
  </si>
  <si>
    <t>F836</t>
  </si>
  <si>
    <t>F839</t>
  </si>
  <si>
    <t>F840</t>
  </si>
  <si>
    <t>F841</t>
  </si>
  <si>
    <t>F842</t>
  </si>
  <si>
    <t>F843</t>
  </si>
  <si>
    <t>F844</t>
  </si>
  <si>
    <t>F845</t>
  </si>
  <si>
    <t>F846</t>
  </si>
  <si>
    <t>F847</t>
  </si>
  <si>
    <t>F848</t>
  </si>
  <si>
    <t>F849</t>
  </si>
  <si>
    <t>F851</t>
  </si>
  <si>
    <t>F852</t>
  </si>
  <si>
    <t>F856</t>
  </si>
  <si>
    <t>F857</t>
  </si>
  <si>
    <t>F858</t>
  </si>
  <si>
    <t>F859</t>
  </si>
  <si>
    <t>F861</t>
  </si>
  <si>
    <t>F862</t>
  </si>
  <si>
    <t>F863</t>
  </si>
  <si>
    <t>F864</t>
  </si>
  <si>
    <t>F865</t>
  </si>
  <si>
    <t>F866</t>
  </si>
  <si>
    <t>F867</t>
  </si>
  <si>
    <t>F868</t>
  </si>
  <si>
    <t>F870</t>
  </si>
  <si>
    <t>F871</t>
  </si>
  <si>
    <t>F872</t>
  </si>
  <si>
    <t>F874</t>
  </si>
  <si>
    <t>F876</t>
  </si>
  <si>
    <t>F877</t>
  </si>
  <si>
    <t>F878</t>
  </si>
  <si>
    <t>F880</t>
  </si>
  <si>
    <t>F881</t>
  </si>
  <si>
    <t>F882</t>
  </si>
  <si>
    <t>F883</t>
  </si>
  <si>
    <t>F884</t>
  </si>
  <si>
    <t>F886</t>
  </si>
  <si>
    <t>F887</t>
  </si>
  <si>
    <t>F889</t>
  </si>
  <si>
    <t>F890</t>
  </si>
  <si>
    <t>F891</t>
  </si>
  <si>
    <t>F892</t>
  </si>
  <si>
    <t>F893</t>
  </si>
  <si>
    <t>F894</t>
  </si>
  <si>
    <t>F895</t>
  </si>
  <si>
    <t>F898</t>
  </si>
  <si>
    <t>F899</t>
  </si>
  <si>
    <t>F900</t>
  </si>
  <si>
    <t>F901</t>
  </si>
  <si>
    <t>F902</t>
  </si>
  <si>
    <t>F904</t>
  </si>
  <si>
    <t>F906</t>
  </si>
  <si>
    <t>F907</t>
  </si>
  <si>
    <t>F908</t>
  </si>
  <si>
    <t>F912</t>
  </si>
  <si>
    <t>F913</t>
  </si>
  <si>
    <t>F910</t>
  </si>
  <si>
    <t>F911</t>
  </si>
  <si>
    <t>F914</t>
  </si>
  <si>
    <t>F915</t>
  </si>
  <si>
    <t>F916</t>
  </si>
  <si>
    <t>F917</t>
  </si>
  <si>
    <t>F918</t>
  </si>
  <si>
    <t>F920</t>
  </si>
  <si>
    <t>F921</t>
  </si>
  <si>
    <t>F922</t>
  </si>
  <si>
    <t>F923</t>
  </si>
  <si>
    <t>F924</t>
  </si>
  <si>
    <t>F925</t>
  </si>
  <si>
    <t>F926</t>
  </si>
  <si>
    <t>F927</t>
  </si>
  <si>
    <t>F929</t>
  </si>
  <si>
    <t>F930</t>
  </si>
  <si>
    <t>F931</t>
  </si>
  <si>
    <t>F932</t>
  </si>
  <si>
    <t>F933</t>
  </si>
  <si>
    <t>F934</t>
  </si>
  <si>
    <t>F935</t>
  </si>
  <si>
    <t>F937</t>
  </si>
  <si>
    <t>F939</t>
  </si>
  <si>
    <t>F941</t>
  </si>
  <si>
    <t>F942</t>
  </si>
  <si>
    <t>F943</t>
  </si>
  <si>
    <t>F944</t>
  </si>
  <si>
    <t>F949</t>
  </si>
  <si>
    <t>F950</t>
  </si>
  <si>
    <t>A942</t>
  </si>
  <si>
    <t>F947</t>
  </si>
  <si>
    <t>F948</t>
  </si>
  <si>
    <t>F952</t>
  </si>
  <si>
    <t>F951</t>
  </si>
  <si>
    <t>F956</t>
  </si>
  <si>
    <t>F955</t>
  </si>
  <si>
    <t>F957</t>
  </si>
  <si>
    <t>F958</t>
  </si>
  <si>
    <t>F960</t>
  </si>
  <si>
    <t>F961</t>
  </si>
  <si>
    <t>F963</t>
  </si>
  <si>
    <t>F962</t>
  </si>
  <si>
    <t>F964</t>
  </si>
  <si>
    <t>F966</t>
  </si>
  <si>
    <t>F965</t>
  </si>
  <si>
    <t>F967</t>
  </si>
  <si>
    <t>F968</t>
  </si>
  <si>
    <t>F970</t>
  </si>
  <si>
    <t>F972</t>
  </si>
  <si>
    <t>F975</t>
  </si>
  <si>
    <t>F974</t>
  </si>
  <si>
    <t>F976</t>
  </si>
  <si>
    <t>F977</t>
  </si>
  <si>
    <t>F978</t>
  </si>
  <si>
    <t>F979</t>
  </si>
  <si>
    <t>F980</t>
  </si>
  <si>
    <t>F981</t>
  </si>
  <si>
    <t>F982</t>
  </si>
  <si>
    <t>F983</t>
  </si>
  <si>
    <t>F985</t>
  </si>
  <si>
    <t>F986</t>
  </si>
  <si>
    <t>F987</t>
  </si>
  <si>
    <t>F988</t>
  </si>
  <si>
    <t>F989</t>
  </si>
  <si>
    <t>F990</t>
  </si>
  <si>
    <t>F991</t>
  </si>
  <si>
    <t>F992</t>
  </si>
  <si>
    <t>F993</t>
  </si>
  <si>
    <t>F994</t>
  </si>
  <si>
    <t>F995</t>
  </si>
  <si>
    <t>F996</t>
  </si>
  <si>
    <t>F997</t>
  </si>
  <si>
    <t>F998</t>
  </si>
  <si>
    <t>F999</t>
  </si>
  <si>
    <t>G001</t>
  </si>
  <si>
    <t>G002</t>
  </si>
  <si>
    <t>G003</t>
  </si>
  <si>
    <t>G004</t>
  </si>
  <si>
    <t>G005</t>
  </si>
  <si>
    <t>G006</t>
  </si>
  <si>
    <t>G007</t>
  </si>
  <si>
    <t>G008</t>
  </si>
  <si>
    <t>G009</t>
  </si>
  <si>
    <t>G010</t>
  </si>
  <si>
    <t>G011</t>
  </si>
  <si>
    <t>G012</t>
  </si>
  <si>
    <t>G015</t>
  </si>
  <si>
    <t>G016</t>
  </si>
  <si>
    <t>G018</t>
  </si>
  <si>
    <t>G019</t>
  </si>
  <si>
    <t>G020</t>
  </si>
  <si>
    <t>G021</t>
  </si>
  <si>
    <t>G022</t>
  </si>
  <si>
    <t>G023</t>
  </si>
  <si>
    <t>G025</t>
  </si>
  <si>
    <t>G026</t>
  </si>
  <si>
    <t>G028</t>
  </si>
  <si>
    <t>G030</t>
  </si>
  <si>
    <t>G031</t>
  </si>
  <si>
    <t>G032</t>
  </si>
  <si>
    <t>G034</t>
  </si>
  <si>
    <t>G036</t>
  </si>
  <si>
    <t>G039</t>
  </si>
  <si>
    <t>G040</t>
  </si>
  <si>
    <t>G037</t>
  </si>
  <si>
    <t>G041</t>
  </si>
  <si>
    <t>G042</t>
  </si>
  <si>
    <t>G043</t>
  </si>
  <si>
    <t>OR</t>
  </si>
  <si>
    <t>G044</t>
  </si>
  <si>
    <t>G045</t>
  </si>
  <si>
    <t>G046</t>
  </si>
  <si>
    <t>G047</t>
  </si>
  <si>
    <t>G049</t>
  </si>
  <si>
    <t>G048</t>
  </si>
  <si>
    <t>G050</t>
  </si>
  <si>
    <t>G054</t>
  </si>
  <si>
    <t>G056</t>
  </si>
  <si>
    <t>G058</t>
  </si>
  <si>
    <t>G061</t>
  </si>
  <si>
    <t>G062</t>
  </si>
  <si>
    <t>G063</t>
  </si>
  <si>
    <t>G064</t>
  </si>
  <si>
    <t>G065</t>
  </si>
  <si>
    <t>G066</t>
  </si>
  <si>
    <t>G068</t>
  </si>
  <si>
    <t>G070</t>
  </si>
  <si>
    <t>G071</t>
  </si>
  <si>
    <t>G074</t>
  </si>
  <si>
    <t>G075</t>
  </si>
  <si>
    <t>G076</t>
  </si>
  <si>
    <t>G078</t>
  </si>
  <si>
    <t>G079</t>
  </si>
  <si>
    <t>G080</t>
  </si>
  <si>
    <t>G081</t>
  </si>
  <si>
    <t>G082</t>
  </si>
  <si>
    <t>G083</t>
  </si>
  <si>
    <t>G084</t>
  </si>
  <si>
    <t>G086</t>
  </si>
  <si>
    <t>G087</t>
  </si>
  <si>
    <t>G088</t>
  </si>
  <si>
    <t>G090</t>
  </si>
  <si>
    <t>D522</t>
  </si>
  <si>
    <t>M266</t>
  </si>
  <si>
    <t>G093</t>
  </si>
  <si>
    <t>G095</t>
  </si>
  <si>
    <t>G097</t>
  </si>
  <si>
    <t>G098</t>
  </si>
  <si>
    <t>G102</t>
  </si>
  <si>
    <t>G103</t>
  </si>
  <si>
    <t>G105</t>
  </si>
  <si>
    <t>G108</t>
  </si>
  <si>
    <t>G109</t>
  </si>
  <si>
    <t>G107</t>
  </si>
  <si>
    <t>G110</t>
  </si>
  <si>
    <t>G111</t>
  </si>
  <si>
    <t>G113</t>
  </si>
  <si>
    <t>G114</t>
  </si>
  <si>
    <t>G115</t>
  </si>
  <si>
    <t>G116</t>
  </si>
  <si>
    <t>G117</t>
  </si>
  <si>
    <t>G118</t>
  </si>
  <si>
    <t>G119</t>
  </si>
  <si>
    <t>G120</t>
  </si>
  <si>
    <t>G121</t>
  </si>
  <si>
    <t>G122</t>
  </si>
  <si>
    <t>G123</t>
  </si>
  <si>
    <t>G124</t>
  </si>
  <si>
    <t>G125</t>
  </si>
  <si>
    <t>G126</t>
  </si>
  <si>
    <t>G128</t>
  </si>
  <si>
    <t>G129</t>
  </si>
  <si>
    <t>G130</t>
  </si>
  <si>
    <t>G131</t>
  </si>
  <si>
    <t>G134</t>
  </si>
  <si>
    <t>G133</t>
  </si>
  <si>
    <t>G135</t>
  </si>
  <si>
    <t>G136</t>
  </si>
  <si>
    <t>G137</t>
  </si>
  <si>
    <t>G139</t>
  </si>
  <si>
    <t>G140</t>
  </si>
  <si>
    <t>G141</t>
  </si>
  <si>
    <t>G142</t>
  </si>
  <si>
    <t>G144</t>
  </si>
  <si>
    <t>G145</t>
  </si>
  <si>
    <t>G146</t>
  </si>
  <si>
    <t>G147</t>
  </si>
  <si>
    <t>G148</t>
  </si>
  <si>
    <t>B595</t>
  </si>
  <si>
    <t>G149</t>
  </si>
  <si>
    <t>G150</t>
  </si>
  <si>
    <t>G151</t>
  </si>
  <si>
    <t>G152</t>
  </si>
  <si>
    <t>G153</t>
  </si>
  <si>
    <t>G154</t>
  </si>
  <si>
    <t>G155</t>
  </si>
  <si>
    <t>G156</t>
  </si>
  <si>
    <t>G157</t>
  </si>
  <si>
    <t>G158</t>
  </si>
  <si>
    <t>G159</t>
  </si>
  <si>
    <t>G160</t>
  </si>
  <si>
    <t>G161</t>
  </si>
  <si>
    <t>G163</t>
  </si>
  <si>
    <t>G164</t>
  </si>
  <si>
    <t>G168</t>
  </si>
  <si>
    <t>G165</t>
  </si>
  <si>
    <t>G167</t>
  </si>
  <si>
    <t>G166</t>
  </si>
  <si>
    <t>G169</t>
  </si>
  <si>
    <t>G170</t>
  </si>
  <si>
    <t>G171</t>
  </si>
  <si>
    <t>G173</t>
  </si>
  <si>
    <t>G178</t>
  </si>
  <si>
    <t>G179</t>
  </si>
  <si>
    <t>G181</t>
  </si>
  <si>
    <t>G183</t>
  </si>
  <si>
    <t>G184</t>
  </si>
  <si>
    <t>G185</t>
  </si>
  <si>
    <t>G186</t>
  </si>
  <si>
    <t>F401</t>
  </si>
  <si>
    <t>F581</t>
  </si>
  <si>
    <t>G187</t>
  </si>
  <si>
    <t>G188</t>
  </si>
  <si>
    <t>G189</t>
  </si>
  <si>
    <t>G190</t>
  </si>
  <si>
    <t>G191</t>
  </si>
  <si>
    <t>G192</t>
  </si>
  <si>
    <t>G193</t>
  </si>
  <si>
    <t>G194</t>
  </si>
  <si>
    <t>G195</t>
  </si>
  <si>
    <t>G196</t>
  </si>
  <si>
    <t>G197</t>
  </si>
  <si>
    <t>G198</t>
  </si>
  <si>
    <t>G199</t>
  </si>
  <si>
    <t>G200</t>
  </si>
  <si>
    <t>G201</t>
  </si>
  <si>
    <t>G202</t>
  </si>
  <si>
    <t>G203</t>
  </si>
  <si>
    <t>G205</t>
  </si>
  <si>
    <t>G204</t>
  </si>
  <si>
    <t>G206</t>
  </si>
  <si>
    <t>G207</t>
  </si>
  <si>
    <t>G209</t>
  </si>
  <si>
    <t>G208</t>
  </si>
  <si>
    <t>G210</t>
  </si>
  <si>
    <t>G211</t>
  </si>
  <si>
    <t>G212</t>
  </si>
  <si>
    <t>G213</t>
  </si>
  <si>
    <t>G215</t>
  </si>
  <si>
    <t>G218</t>
  </si>
  <si>
    <t>G220</t>
  </si>
  <si>
    <t>G217</t>
  </si>
  <si>
    <t>G222</t>
  </si>
  <si>
    <t>G223</t>
  </si>
  <si>
    <t>G224</t>
  </si>
  <si>
    <t>G225</t>
  </si>
  <si>
    <t>M301</t>
  </si>
  <si>
    <t>G226</t>
  </si>
  <si>
    <t>G227</t>
  </si>
  <si>
    <t>G228</t>
  </si>
  <si>
    <t>G229</t>
  </si>
  <si>
    <t>G230</t>
  </si>
  <si>
    <t>G232</t>
  </si>
  <si>
    <t>G233</t>
  </si>
  <si>
    <t>G234</t>
  </si>
  <si>
    <t>G237</t>
  </si>
  <si>
    <t>G238</t>
  </si>
  <si>
    <t>G240</t>
  </si>
  <si>
    <t>G241</t>
  </si>
  <si>
    <t>G242</t>
  </si>
  <si>
    <t>G243</t>
  </si>
  <si>
    <t>G247</t>
  </si>
  <si>
    <t>G248</t>
  </si>
  <si>
    <t>G249</t>
  </si>
  <si>
    <t>G250</t>
  </si>
  <si>
    <t>G251</t>
  </si>
  <si>
    <t>G252</t>
  </si>
  <si>
    <t>G253</t>
  </si>
  <si>
    <t>G254</t>
  </si>
  <si>
    <t>G255</t>
  </si>
  <si>
    <t>G257</t>
  </si>
  <si>
    <t>G258</t>
  </si>
  <si>
    <t>G259</t>
  </si>
  <si>
    <t>G263</t>
  </si>
  <si>
    <t>G262</t>
  </si>
  <si>
    <t>G260</t>
  </si>
  <si>
    <t>G261</t>
  </si>
  <si>
    <t>G267</t>
  </si>
  <si>
    <t>G268</t>
  </si>
  <si>
    <t>G264</t>
  </si>
  <si>
    <t>G266</t>
  </si>
  <si>
    <t>G270</t>
  </si>
  <si>
    <t>G271</t>
  </si>
  <si>
    <t>G272</t>
  </si>
  <si>
    <t>G273</t>
  </si>
  <si>
    <t>G274</t>
  </si>
  <si>
    <t>G275</t>
  </si>
  <si>
    <t>G276</t>
  </si>
  <si>
    <t>G277</t>
  </si>
  <si>
    <t>G278</t>
  </si>
  <si>
    <t>G280</t>
  </si>
  <si>
    <t>G281</t>
  </si>
  <si>
    <t>G283</t>
  </si>
  <si>
    <t>G282</t>
  </si>
  <si>
    <t>G284</t>
  </si>
  <si>
    <t>G285</t>
  </si>
  <si>
    <t>G286</t>
  </si>
  <si>
    <t>G287</t>
  </si>
  <si>
    <t>G288</t>
  </si>
  <si>
    <t>G289</t>
  </si>
  <si>
    <t>G290</t>
  </si>
  <si>
    <t>G291</t>
  </si>
  <si>
    <t>G293</t>
  </si>
  <si>
    <t>G294</t>
  </si>
  <si>
    <t>G292</t>
  </si>
  <si>
    <t>G295</t>
  </si>
  <si>
    <t>G297</t>
  </si>
  <si>
    <t>G296</t>
  </si>
  <si>
    <t>G298</t>
  </si>
  <si>
    <t>G299</t>
  </si>
  <si>
    <t>G300</t>
  </si>
  <si>
    <t>G302</t>
  </si>
  <si>
    <t>G303</t>
  </si>
  <si>
    <t>G304</t>
  </si>
  <si>
    <t>G305</t>
  </si>
  <si>
    <t>G306</t>
  </si>
  <si>
    <t>G307</t>
  </si>
  <si>
    <t>G308</t>
  </si>
  <si>
    <t>G311</t>
  </si>
  <si>
    <t>G312</t>
  </si>
  <si>
    <t>G315</t>
  </si>
  <si>
    <t>G316</t>
  </si>
  <si>
    <t>G317</t>
  </si>
  <si>
    <t>G318</t>
  </si>
  <si>
    <t>G319</t>
  </si>
  <si>
    <t>G320</t>
  </si>
  <si>
    <t>G323</t>
  </si>
  <si>
    <t>G324</t>
  </si>
  <si>
    <t>G325</t>
  </si>
  <si>
    <t>G327</t>
  </si>
  <si>
    <t>G328</t>
  </si>
  <si>
    <t>G330</t>
  </si>
  <si>
    <t>G331</t>
  </si>
  <si>
    <t>G333</t>
  </si>
  <si>
    <t>G334</t>
  </si>
  <si>
    <t>G335</t>
  </si>
  <si>
    <t>G336</t>
  </si>
  <si>
    <t>G337</t>
  </si>
  <si>
    <t>G338</t>
  </si>
  <si>
    <t>G339</t>
  </si>
  <si>
    <t>G340</t>
  </si>
  <si>
    <t>G342</t>
  </si>
  <si>
    <t>G344</t>
  </si>
  <si>
    <t>G346</t>
  </si>
  <si>
    <t>G347</t>
  </si>
  <si>
    <t>G348</t>
  </si>
  <si>
    <t>G349</t>
  </si>
  <si>
    <t>G350</t>
  </si>
  <si>
    <t>G352</t>
  </si>
  <si>
    <t>G353</t>
  </si>
  <si>
    <t>G354</t>
  </si>
  <si>
    <t>G358</t>
  </si>
  <si>
    <t>G359</t>
  </si>
  <si>
    <t>G361</t>
  </si>
  <si>
    <t>G362</t>
  </si>
  <si>
    <t>G364</t>
  </si>
  <si>
    <t>G365</t>
  </si>
  <si>
    <t>G367</t>
  </si>
  <si>
    <t>G368</t>
  </si>
  <si>
    <t>M269</t>
  </si>
  <si>
    <t>G371</t>
  </si>
  <si>
    <t>G372</t>
  </si>
  <si>
    <t>G370</t>
  </si>
  <si>
    <t>G374</t>
  </si>
  <si>
    <t>G376</t>
  </si>
  <si>
    <t>G377</t>
  </si>
  <si>
    <t>G378</t>
  </si>
  <si>
    <t>G379</t>
  </si>
  <si>
    <t>G381</t>
  </si>
  <si>
    <t>G382</t>
  </si>
  <si>
    <t>G384</t>
  </si>
  <si>
    <t>G385</t>
  </si>
  <si>
    <t>G386</t>
  </si>
  <si>
    <t>G387</t>
  </si>
  <si>
    <t>G388</t>
  </si>
  <si>
    <t>G389</t>
  </si>
  <si>
    <t>G392</t>
  </si>
  <si>
    <t>G391</t>
  </si>
  <si>
    <t>G393</t>
  </si>
  <si>
    <t>G394</t>
  </si>
  <si>
    <t>G395</t>
  </si>
  <si>
    <t>G397</t>
  </si>
  <si>
    <t>G398</t>
  </si>
  <si>
    <t>G402</t>
  </si>
  <si>
    <t>G403</t>
  </si>
  <si>
    <t>G404</t>
  </si>
  <si>
    <t>G406</t>
  </si>
  <si>
    <t>G407</t>
  </si>
  <si>
    <t>G408</t>
  </si>
  <si>
    <t>G410</t>
  </si>
  <si>
    <t>G411</t>
  </si>
  <si>
    <t>G412</t>
  </si>
  <si>
    <t>G415</t>
  </si>
  <si>
    <t>G416</t>
  </si>
  <si>
    <t>G417</t>
  </si>
  <si>
    <t>G418</t>
  </si>
  <si>
    <t>G419</t>
  </si>
  <si>
    <t>G420</t>
  </si>
  <si>
    <t>G421</t>
  </si>
  <si>
    <t>G424</t>
  </si>
  <si>
    <t>G426</t>
  </si>
  <si>
    <t>G428</t>
  </si>
  <si>
    <t>G429</t>
  </si>
  <si>
    <t>G430</t>
  </si>
  <si>
    <t>G431</t>
  </si>
  <si>
    <t>G432</t>
  </si>
  <si>
    <t>G436</t>
  </si>
  <si>
    <t>G437</t>
  </si>
  <si>
    <t>G433</t>
  </si>
  <si>
    <t>G434</t>
  </si>
  <si>
    <t>G435</t>
  </si>
  <si>
    <t>G438</t>
  </si>
  <si>
    <t>G439</t>
  </si>
  <si>
    <t>G441</t>
  </si>
  <si>
    <t>G442</t>
  </si>
  <si>
    <t>G443</t>
  </si>
  <si>
    <t>G444</t>
  </si>
  <si>
    <t>G445</t>
  </si>
  <si>
    <t>G446</t>
  </si>
  <si>
    <t>G447</t>
  </si>
  <si>
    <t>G449</t>
  </si>
  <si>
    <t>G450</t>
  </si>
  <si>
    <t>G452</t>
  </si>
  <si>
    <t>G453</t>
  </si>
  <si>
    <t>G454</t>
  </si>
  <si>
    <t>G455</t>
  </si>
  <si>
    <t>G456</t>
  </si>
  <si>
    <t>G457</t>
  </si>
  <si>
    <t>G458</t>
  </si>
  <si>
    <t>G459</t>
  </si>
  <si>
    <t>G461</t>
  </si>
  <si>
    <t>C013</t>
  </si>
  <si>
    <t>G463</t>
  </si>
  <si>
    <t>G462</t>
  </si>
  <si>
    <t>G465</t>
  </si>
  <si>
    <t>G467</t>
  </si>
  <si>
    <t>G469</t>
  </si>
  <si>
    <t>G471</t>
  </si>
  <si>
    <t>G474</t>
  </si>
  <si>
    <t>G475</t>
  </si>
  <si>
    <t>G476</t>
  </si>
  <si>
    <t>G477</t>
  </si>
  <si>
    <t>G478</t>
  </si>
  <si>
    <t>G479</t>
  </si>
  <si>
    <t>G480</t>
  </si>
  <si>
    <t>G481</t>
  </si>
  <si>
    <t>G482</t>
  </si>
  <si>
    <t>G483</t>
  </si>
  <si>
    <t>G484</t>
  </si>
  <si>
    <t>G485</t>
  </si>
  <si>
    <t>G486</t>
  </si>
  <si>
    <t>G487</t>
  </si>
  <si>
    <t>G488</t>
  </si>
  <si>
    <t>G489</t>
  </si>
  <si>
    <t>G491</t>
  </si>
  <si>
    <t>G492</t>
  </si>
  <si>
    <t>G494</t>
  </si>
  <si>
    <t>G493</t>
  </si>
  <si>
    <t>G495</t>
  </si>
  <si>
    <t>G496</t>
  </si>
  <si>
    <t>G497</t>
  </si>
  <si>
    <t>G498</t>
  </si>
  <si>
    <t>G499</t>
  </si>
  <si>
    <t>G500</t>
  </si>
  <si>
    <t>G502</t>
  </si>
  <si>
    <t>G504</t>
  </si>
  <si>
    <t>G505</t>
  </si>
  <si>
    <t>G506</t>
  </si>
  <si>
    <t>G507</t>
  </si>
  <si>
    <t>G508</t>
  </si>
  <si>
    <t>G509</t>
  </si>
  <si>
    <t>G510</t>
  </si>
  <si>
    <t>G511</t>
  </si>
  <si>
    <t>G513</t>
  </si>
  <si>
    <t>G512</t>
  </si>
  <si>
    <t>G514</t>
  </si>
  <si>
    <t>G515</t>
  </si>
  <si>
    <t>G516</t>
  </si>
  <si>
    <t>G517</t>
  </si>
  <si>
    <t>G518</t>
  </si>
  <si>
    <t>M281</t>
  </si>
  <si>
    <t>G519</t>
  </si>
  <si>
    <t>G520</t>
  </si>
  <si>
    <t>G521</t>
  </si>
  <si>
    <t>G522</t>
  </si>
  <si>
    <t>G523</t>
  </si>
  <si>
    <t>G524</t>
  </si>
  <si>
    <t>G525</t>
  </si>
  <si>
    <t>G526</t>
  </si>
  <si>
    <t>G528</t>
  </si>
  <si>
    <t>G529</t>
  </si>
  <si>
    <t>G532</t>
  </si>
  <si>
    <t>G535</t>
  </si>
  <si>
    <t>G534</t>
  </si>
  <si>
    <t>M418</t>
  </si>
  <si>
    <t>G538</t>
  </si>
  <si>
    <t>G546</t>
  </si>
  <si>
    <t>G566</t>
  </si>
  <si>
    <t>G542</t>
  </si>
  <si>
    <t>G543</t>
  </si>
  <si>
    <t>G541</t>
  </si>
  <si>
    <t>G545</t>
  </si>
  <si>
    <t>G547</t>
  </si>
  <si>
    <t>G549</t>
  </si>
  <si>
    <t>G551</t>
  </si>
  <si>
    <t>G553</t>
  </si>
  <si>
    <t>G555</t>
  </si>
  <si>
    <t>G556</t>
  </si>
  <si>
    <t>G557</t>
  </si>
  <si>
    <t>G558</t>
  </si>
  <si>
    <t>G559</t>
  </si>
  <si>
    <t>G560</t>
  </si>
  <si>
    <t>G561</t>
  </si>
  <si>
    <t>G564</t>
  </si>
  <si>
    <t>G565</t>
  </si>
  <si>
    <t>G568</t>
  </si>
  <si>
    <t>D546</t>
  </si>
  <si>
    <t>G570</t>
  </si>
  <si>
    <t>G571</t>
  </si>
  <si>
    <t>G572</t>
  </si>
  <si>
    <t>G574</t>
  </si>
  <si>
    <t>G575</t>
  </si>
  <si>
    <t>G576</t>
  </si>
  <si>
    <t>G577</t>
  </si>
  <si>
    <t>G582</t>
  </si>
  <si>
    <t>G580</t>
  </si>
  <si>
    <t>G579</t>
  </si>
  <si>
    <t>G583</t>
  </si>
  <si>
    <t>G587</t>
  </si>
  <si>
    <t>G588</t>
  </si>
  <si>
    <t>G589</t>
  </si>
  <si>
    <t>G590</t>
  </si>
  <si>
    <t>G591</t>
  </si>
  <si>
    <t>G592</t>
  </si>
  <si>
    <t>G593</t>
  </si>
  <si>
    <t>G594</t>
  </si>
  <si>
    <t>G596</t>
  </si>
  <si>
    <t>G597</t>
  </si>
  <si>
    <t>G598</t>
  </si>
  <si>
    <t>G600</t>
  </si>
  <si>
    <t>G601</t>
  </si>
  <si>
    <t>G602</t>
  </si>
  <si>
    <t>G603</t>
  </si>
  <si>
    <t>G612</t>
  </si>
  <si>
    <t>G605</t>
  </si>
  <si>
    <t>G619</t>
  </si>
  <si>
    <t>G606</t>
  </si>
  <si>
    <t>G607</t>
  </si>
  <si>
    <t>G608</t>
  </si>
  <si>
    <t>G609</t>
  </si>
  <si>
    <t>G610</t>
  </si>
  <si>
    <t>G611</t>
  </si>
  <si>
    <t>G613</t>
  </si>
  <si>
    <t>G615</t>
  </si>
  <si>
    <t>G616</t>
  </si>
  <si>
    <t>G618</t>
  </si>
  <si>
    <t>G620</t>
  </si>
  <si>
    <t>G604</t>
  </si>
  <si>
    <t>G621</t>
  </si>
  <si>
    <t>G622</t>
  </si>
  <si>
    <t>G623</t>
  </si>
  <si>
    <t>G624</t>
  </si>
  <si>
    <t>G625</t>
  </si>
  <si>
    <t>G626</t>
  </si>
  <si>
    <t>G627</t>
  </si>
  <si>
    <t>G628</t>
  </si>
  <si>
    <t>G629</t>
  </si>
  <si>
    <t>G630</t>
  </si>
  <si>
    <t>G631</t>
  </si>
  <si>
    <t>G636</t>
  </si>
  <si>
    <t>G635</t>
  </si>
  <si>
    <t>G639</t>
  </si>
  <si>
    <t>M422</t>
  </si>
  <si>
    <t>M365</t>
  </si>
  <si>
    <t>G642</t>
  </si>
  <si>
    <t>G643</t>
  </si>
  <si>
    <t>G645</t>
  </si>
  <si>
    <t>G646</t>
  </si>
  <si>
    <t>G632</t>
  </si>
  <si>
    <t>G647</t>
  </si>
  <si>
    <t>G634</t>
  </si>
  <si>
    <t>G096</t>
  </si>
  <si>
    <t>G648</t>
  </si>
  <si>
    <t>G650</t>
  </si>
  <si>
    <t>G651</t>
  </si>
  <si>
    <t>G653</t>
  </si>
  <si>
    <t>G656</t>
  </si>
  <si>
    <t>G657</t>
  </si>
  <si>
    <t>G658</t>
  </si>
  <si>
    <t>G649</t>
  </si>
  <si>
    <t>G659</t>
  </si>
  <si>
    <t>G660</t>
  </si>
  <si>
    <t>G662</t>
  </si>
  <si>
    <t>G661</t>
  </si>
  <si>
    <t>G663</t>
  </si>
  <si>
    <t>G664</t>
  </si>
  <si>
    <t>G665</t>
  </si>
  <si>
    <t>G666</t>
  </si>
  <si>
    <t>G669</t>
  </si>
  <si>
    <t>G670</t>
  </si>
  <si>
    <t>G671</t>
  </si>
  <si>
    <t>G672</t>
  </si>
  <si>
    <t>G673</t>
  </si>
  <si>
    <t>G674</t>
  </si>
  <si>
    <t>G676</t>
  </si>
  <si>
    <t>G678</t>
  </si>
  <si>
    <t>G680</t>
  </si>
  <si>
    <t>G681</t>
  </si>
  <si>
    <t>G682</t>
  </si>
  <si>
    <t>G683</t>
  </si>
  <si>
    <t>G684</t>
  </si>
  <si>
    <t>G685</t>
  </si>
  <si>
    <t>G686</t>
  </si>
  <si>
    <t>G687</t>
  </si>
  <si>
    <t>G688</t>
  </si>
  <si>
    <t>G690</t>
  </si>
  <si>
    <t>G691</t>
  </si>
  <si>
    <t>G692</t>
  </si>
  <si>
    <t>G693</t>
  </si>
  <si>
    <t>G694</t>
  </si>
  <si>
    <t>G696</t>
  </si>
  <si>
    <t>G697</t>
  </si>
  <si>
    <t>G698</t>
  </si>
  <si>
    <t>G699</t>
  </si>
  <si>
    <t>G702</t>
  </si>
  <si>
    <t>G703</t>
  </si>
  <si>
    <t>G705</t>
  </si>
  <si>
    <t>M291</t>
  </si>
  <si>
    <t>G707</t>
  </si>
  <si>
    <t>G710</t>
  </si>
  <si>
    <t>G704</t>
  </si>
  <si>
    <t>G712</t>
  </si>
  <si>
    <t>G713</t>
  </si>
  <si>
    <t>G716</t>
  </si>
  <si>
    <t>G717</t>
  </si>
  <si>
    <t>G718</t>
  </si>
  <si>
    <t>G719</t>
  </si>
  <si>
    <t>G720</t>
  </si>
  <si>
    <t>G721</t>
  </si>
  <si>
    <t>G722</t>
  </si>
  <si>
    <t>G724</t>
  </si>
  <si>
    <t>G726</t>
  </si>
  <si>
    <t>G727</t>
  </si>
  <si>
    <t>G728</t>
  </si>
  <si>
    <t>G729</t>
  </si>
  <si>
    <t>G733</t>
  </si>
  <si>
    <t>G734</t>
  </si>
  <si>
    <t>G735</t>
  </si>
  <si>
    <t>G736</t>
  </si>
  <si>
    <t>G737</t>
  </si>
  <si>
    <t>G740</t>
  </si>
  <si>
    <t>G741</t>
  </si>
  <si>
    <t>G742</t>
  </si>
  <si>
    <t>G743</t>
  </si>
  <si>
    <t>G746</t>
  </si>
  <si>
    <t>G747</t>
  </si>
  <si>
    <t>G749</t>
  </si>
  <si>
    <t>G751</t>
  </si>
  <si>
    <t>G752</t>
  </si>
  <si>
    <t>G754</t>
  </si>
  <si>
    <t>G756</t>
  </si>
  <si>
    <t>G757</t>
  </si>
  <si>
    <t>G761</t>
  </si>
  <si>
    <t>G763</t>
  </si>
  <si>
    <t>G764</t>
  </si>
  <si>
    <t>G765</t>
  </si>
  <si>
    <t>G766</t>
  </si>
  <si>
    <t>G768</t>
  </si>
  <si>
    <t>G753</t>
  </si>
  <si>
    <t>G770</t>
  </si>
  <si>
    <t>G771</t>
  </si>
  <si>
    <t>M324</t>
  </si>
  <si>
    <t>G758</t>
  </si>
  <si>
    <t>G760</t>
  </si>
  <si>
    <t>G762</t>
  </si>
  <si>
    <t>G767</t>
  </si>
  <si>
    <t>G769</t>
  </si>
  <si>
    <t>G772</t>
  </si>
  <si>
    <t>G773</t>
  </si>
  <si>
    <t>G774</t>
  </si>
  <si>
    <t>G775</t>
  </si>
  <si>
    <t>G777</t>
  </si>
  <si>
    <t>G776</t>
  </si>
  <si>
    <t>G779</t>
  </si>
  <si>
    <t>G780</t>
  </si>
  <si>
    <t>G782</t>
  </si>
  <si>
    <t>M367</t>
  </si>
  <si>
    <t>G784</t>
  </si>
  <si>
    <t>G785</t>
  </si>
  <si>
    <t>G786</t>
  </si>
  <si>
    <t>MT</t>
  </si>
  <si>
    <t>G787</t>
  </si>
  <si>
    <t>G789</t>
  </si>
  <si>
    <t>G790</t>
  </si>
  <si>
    <t>G791</t>
  </si>
  <si>
    <t>G792</t>
  </si>
  <si>
    <t>G793</t>
  </si>
  <si>
    <t>G794</t>
  </si>
  <si>
    <t>G795</t>
  </si>
  <si>
    <t>F567</t>
  </si>
  <si>
    <t>G796</t>
  </si>
  <si>
    <t>G797</t>
  </si>
  <si>
    <t>G798</t>
  </si>
  <si>
    <t>G799</t>
  </si>
  <si>
    <t>G800</t>
  </si>
  <si>
    <t>G801</t>
  </si>
  <si>
    <t>G802</t>
  </si>
  <si>
    <t>G803</t>
  </si>
  <si>
    <t>G804</t>
  </si>
  <si>
    <t>G805</t>
  </si>
  <si>
    <t>G806</t>
  </si>
  <si>
    <t>G807</t>
  </si>
  <si>
    <t>G808</t>
  </si>
  <si>
    <t>G809</t>
  </si>
  <si>
    <t>G811</t>
  </si>
  <si>
    <t>G812</t>
  </si>
  <si>
    <t>G813</t>
  </si>
  <si>
    <t>G814</t>
  </si>
  <si>
    <t>G815</t>
  </si>
  <si>
    <t>G816</t>
  </si>
  <si>
    <t>G817</t>
  </si>
  <si>
    <t>G818</t>
  </si>
  <si>
    <t>G820</t>
  </si>
  <si>
    <t>G821</t>
  </si>
  <si>
    <t>G822</t>
  </si>
  <si>
    <t>G823</t>
  </si>
  <si>
    <t>G854</t>
  </si>
  <si>
    <t>G825</t>
  </si>
  <si>
    <t>G826</t>
  </si>
  <si>
    <t>G827</t>
  </si>
  <si>
    <t>G830</t>
  </si>
  <si>
    <t>G833</t>
  </si>
  <si>
    <t>G842</t>
  </si>
  <si>
    <t>G844</t>
  </si>
  <si>
    <t>G846</t>
  </si>
  <si>
    <t>G829</t>
  </si>
  <si>
    <t>G847</t>
  </si>
  <si>
    <t>B662</t>
  </si>
  <si>
    <t>G851</t>
  </si>
  <si>
    <t>G855</t>
  </si>
  <si>
    <t>G856</t>
  </si>
  <si>
    <t>G831</t>
  </si>
  <si>
    <t>G834</t>
  </si>
  <si>
    <t>G836</t>
  </si>
  <si>
    <t>G837</t>
  </si>
  <si>
    <t>G838</t>
  </si>
  <si>
    <t>G839</t>
  </si>
  <si>
    <t>G840</t>
  </si>
  <si>
    <t>G843</t>
  </si>
  <si>
    <t>G848</t>
  </si>
  <si>
    <t>G849</t>
  </si>
  <si>
    <t>G850</t>
  </si>
  <si>
    <t>G852</t>
  </si>
  <si>
    <t>G853</t>
  </si>
  <si>
    <t>G858</t>
  </si>
  <si>
    <t>G859</t>
  </si>
  <si>
    <t>G860</t>
  </si>
  <si>
    <t>G861</t>
  </si>
  <si>
    <t>G862</t>
  </si>
  <si>
    <t>G864</t>
  </si>
  <si>
    <t>G865</t>
  </si>
  <si>
    <t>G866</t>
  </si>
  <si>
    <t>G867</t>
  </si>
  <si>
    <t>G869</t>
  </si>
  <si>
    <t>G870</t>
  </si>
  <si>
    <t>G871</t>
  </si>
  <si>
    <t>G873</t>
  </si>
  <si>
    <t>G872</t>
  </si>
  <si>
    <t>G874</t>
  </si>
  <si>
    <t>G875</t>
  </si>
  <si>
    <t>G877</t>
  </si>
  <si>
    <t>G878</t>
  </si>
  <si>
    <t>G879</t>
  </si>
  <si>
    <t>G881</t>
  </si>
  <si>
    <t>G882</t>
  </si>
  <si>
    <t>G886</t>
  </si>
  <si>
    <t>G888</t>
  </si>
  <si>
    <t>G889</t>
  </si>
  <si>
    <t>G890</t>
  </si>
  <si>
    <t>G891</t>
  </si>
  <si>
    <t>G894</t>
  </si>
  <si>
    <t>G895</t>
  </si>
  <si>
    <t>G900</t>
  </si>
  <si>
    <t>M358</t>
  </si>
  <si>
    <t>G902</t>
  </si>
  <si>
    <t>G903</t>
  </si>
  <si>
    <t>G904</t>
  </si>
  <si>
    <t>G905</t>
  </si>
  <si>
    <t>E680</t>
  </si>
  <si>
    <t>G906</t>
  </si>
  <si>
    <t>M263</t>
  </si>
  <si>
    <t>F299</t>
  </si>
  <si>
    <t>G917</t>
  </si>
  <si>
    <t>G919</t>
  </si>
  <si>
    <t>G920</t>
  </si>
  <si>
    <t>G921</t>
  </si>
  <si>
    <t>G923</t>
  </si>
  <si>
    <t>G924</t>
  </si>
  <si>
    <t>G907</t>
  </si>
  <si>
    <t>G926</t>
  </si>
  <si>
    <t>G909</t>
  </si>
  <si>
    <t>G910</t>
  </si>
  <si>
    <t>G912</t>
  </si>
  <si>
    <t>G913</t>
  </si>
  <si>
    <t>G914</t>
  </si>
  <si>
    <t>G916</t>
  </si>
  <si>
    <t>M257</t>
  </si>
  <si>
    <t>G922</t>
  </si>
  <si>
    <t>G925</t>
  </si>
  <si>
    <t>G927</t>
  </si>
  <si>
    <t>G929</t>
  </si>
  <si>
    <t>G931</t>
  </si>
  <si>
    <t>G932</t>
  </si>
  <si>
    <t>G933</t>
  </si>
  <si>
    <t>G934</t>
  </si>
  <si>
    <t>G935</t>
  </si>
  <si>
    <t>G936</t>
  </si>
  <si>
    <t>G937</t>
  </si>
  <si>
    <t>G939</t>
  </si>
  <si>
    <t>G940</t>
  </si>
  <si>
    <t>G942</t>
  </si>
  <si>
    <t>F632</t>
  </si>
  <si>
    <t>G943</t>
  </si>
  <si>
    <t>G944</t>
  </si>
  <si>
    <t>G945</t>
  </si>
  <si>
    <t>G947</t>
  </si>
  <si>
    <t>G949</t>
  </si>
  <si>
    <t>G951</t>
  </si>
  <si>
    <t>B914</t>
  </si>
  <si>
    <t>G953</t>
  </si>
  <si>
    <t>G954</t>
  </si>
  <si>
    <t>G955</t>
  </si>
  <si>
    <t>G960</t>
  </si>
  <si>
    <t>G959</t>
  </si>
  <si>
    <t>G957</t>
  </si>
  <si>
    <t>G961</t>
  </si>
  <si>
    <t>G962</t>
  </si>
  <si>
    <t>G963</t>
  </si>
  <si>
    <t>G964</t>
  </si>
  <si>
    <t>G966</t>
  </si>
  <si>
    <t>G965</t>
  </si>
  <si>
    <t>G968</t>
  </si>
  <si>
    <t>G969</t>
  </si>
  <si>
    <t>G970</t>
  </si>
  <si>
    <t>G972</t>
  </si>
  <si>
    <t>G973</t>
  </si>
  <si>
    <t>G975</t>
  </si>
  <si>
    <t>G976</t>
  </si>
  <si>
    <t>G977</t>
  </si>
  <si>
    <t>G978</t>
  </si>
  <si>
    <t>G979</t>
  </si>
  <si>
    <t>G980</t>
  </si>
  <si>
    <t>G981</t>
  </si>
  <si>
    <t>G982</t>
  </si>
  <si>
    <t>G985</t>
  </si>
  <si>
    <t>G986</t>
  </si>
  <si>
    <t>G987</t>
  </si>
  <si>
    <t>G988</t>
  </si>
  <si>
    <t>G993</t>
  </si>
  <si>
    <t>G992</t>
  </si>
  <si>
    <t>G994</t>
  </si>
  <si>
    <t>G990</t>
  </si>
  <si>
    <t>G991</t>
  </si>
  <si>
    <t>G995</t>
  </si>
  <si>
    <t>G997</t>
  </si>
  <si>
    <t>G999</t>
  </si>
  <si>
    <t>H004</t>
  </si>
  <si>
    <t>H002</t>
  </si>
  <si>
    <t>H001</t>
  </si>
  <si>
    <t>H007</t>
  </si>
  <si>
    <t>H006</t>
  </si>
  <si>
    <t>M329</t>
  </si>
  <si>
    <t>H010</t>
  </si>
  <si>
    <t>G974</t>
  </si>
  <si>
    <t>H011</t>
  </si>
  <si>
    <t>H042</t>
  </si>
  <si>
    <t>H013</t>
  </si>
  <si>
    <t>H014</t>
  </si>
  <si>
    <t>H015</t>
  </si>
  <si>
    <t>M344</t>
  </si>
  <si>
    <t>H017</t>
  </si>
  <si>
    <t>H018</t>
  </si>
  <si>
    <t>H019</t>
  </si>
  <si>
    <t>H020</t>
  </si>
  <si>
    <t>H021</t>
  </si>
  <si>
    <t>H022</t>
  </si>
  <si>
    <t>H026</t>
  </si>
  <si>
    <t>H027</t>
  </si>
  <si>
    <t>H028</t>
  </si>
  <si>
    <t>H029</t>
  </si>
  <si>
    <t>H030</t>
  </si>
  <si>
    <t>H033</t>
  </si>
  <si>
    <t>H034</t>
  </si>
  <si>
    <t>H036</t>
  </si>
  <si>
    <t>H037</t>
  </si>
  <si>
    <t>H038</t>
  </si>
  <si>
    <t>H040</t>
  </si>
  <si>
    <t>H043</t>
  </si>
  <si>
    <t>H045</t>
  </si>
  <si>
    <t>H046</t>
  </si>
  <si>
    <t>H048</t>
  </si>
  <si>
    <t>H052</t>
  </si>
  <si>
    <t>H055</t>
  </si>
  <si>
    <t>H056</t>
  </si>
  <si>
    <t>H059</t>
  </si>
  <si>
    <t>H062</t>
  </si>
  <si>
    <t>H061</t>
  </si>
  <si>
    <t>H063</t>
  </si>
  <si>
    <t>M359</t>
  </si>
  <si>
    <t>H068</t>
  </si>
  <si>
    <t>H069</t>
  </si>
  <si>
    <t>M279</t>
  </si>
  <si>
    <t>H070</t>
  </si>
  <si>
    <t>H071</t>
  </si>
  <si>
    <t>H072</t>
  </si>
  <si>
    <t>H073</t>
  </si>
  <si>
    <t>H074</t>
  </si>
  <si>
    <t>H076</t>
  </si>
  <si>
    <t>H077</t>
  </si>
  <si>
    <t>H078</t>
  </si>
  <si>
    <t>H081</t>
  </si>
  <si>
    <t>H083</t>
  </si>
  <si>
    <t>H085</t>
  </si>
  <si>
    <t>H086</t>
  </si>
  <si>
    <t>H087</t>
  </si>
  <si>
    <t>H088</t>
  </si>
  <si>
    <t>H089</t>
  </si>
  <si>
    <t>H090</t>
  </si>
  <si>
    <t>H091</t>
  </si>
  <si>
    <t>H094</t>
  </si>
  <si>
    <t>H095</t>
  </si>
  <si>
    <t>H096</t>
  </si>
  <si>
    <t>H097</t>
  </si>
  <si>
    <t>H098</t>
  </si>
  <si>
    <t>H100</t>
  </si>
  <si>
    <t>H101</t>
  </si>
  <si>
    <t>H102</t>
  </si>
  <si>
    <t>M414</t>
  </si>
  <si>
    <t>H104</t>
  </si>
  <si>
    <t>H106</t>
  </si>
  <si>
    <t>H107</t>
  </si>
  <si>
    <t>H108</t>
  </si>
  <si>
    <t>H109</t>
  </si>
  <si>
    <t>H110</t>
  </si>
  <si>
    <t>H114</t>
  </si>
  <si>
    <t>H117</t>
  </si>
  <si>
    <t>H118</t>
  </si>
  <si>
    <t>H119</t>
  </si>
  <si>
    <t>H120</t>
  </si>
  <si>
    <t>H121</t>
  </si>
  <si>
    <t>H122</t>
  </si>
  <si>
    <t>H126</t>
  </si>
  <si>
    <t>H127</t>
  </si>
  <si>
    <t>H128</t>
  </si>
  <si>
    <t>H129</t>
  </si>
  <si>
    <t>H130</t>
  </si>
  <si>
    <t>H131</t>
  </si>
  <si>
    <t>H132</t>
  </si>
  <si>
    <t>H134</t>
  </si>
  <si>
    <t>H140</t>
  </si>
  <si>
    <t>H143</t>
  </si>
  <si>
    <t>H146</t>
  </si>
  <si>
    <t>H147</t>
  </si>
  <si>
    <t>H148</t>
  </si>
  <si>
    <t>H150</t>
  </si>
  <si>
    <t>H151</t>
  </si>
  <si>
    <t>H152</t>
  </si>
  <si>
    <t>H153</t>
  </si>
  <si>
    <t>H154</t>
  </si>
  <si>
    <t>H156</t>
  </si>
  <si>
    <t>H157</t>
  </si>
  <si>
    <t>H159</t>
  </si>
  <si>
    <t>M287</t>
  </si>
  <si>
    <t>H161</t>
  </si>
  <si>
    <t>H163</t>
  </si>
  <si>
    <t>H166</t>
  </si>
  <si>
    <t>H168</t>
  </si>
  <si>
    <t>H173</t>
  </si>
  <si>
    <t>H174</t>
  </si>
  <si>
    <t>H175</t>
  </si>
  <si>
    <t>H176</t>
  </si>
  <si>
    <t>H177</t>
  </si>
  <si>
    <t>H180</t>
  </si>
  <si>
    <t>H182</t>
  </si>
  <si>
    <t>H183</t>
  </si>
  <si>
    <t>H184</t>
  </si>
  <si>
    <t>H185</t>
  </si>
  <si>
    <t>H186</t>
  </si>
  <si>
    <t>H187</t>
  </si>
  <si>
    <t>H188</t>
  </si>
  <si>
    <t>H189</t>
  </si>
  <si>
    <t>H192</t>
  </si>
  <si>
    <t>H194</t>
  </si>
  <si>
    <t>H195</t>
  </si>
  <si>
    <t>H196</t>
  </si>
  <si>
    <t>H198</t>
  </si>
  <si>
    <t>H199</t>
  </si>
  <si>
    <t>H200</t>
  </si>
  <si>
    <t>H202</t>
  </si>
  <si>
    <t>H203</t>
  </si>
  <si>
    <t>H204</t>
  </si>
  <si>
    <t>H205</t>
  </si>
  <si>
    <t>H206</t>
  </si>
  <si>
    <t>H207</t>
  </si>
  <si>
    <t>H210</t>
  </si>
  <si>
    <t>H211</t>
  </si>
  <si>
    <t>H212</t>
  </si>
  <si>
    <t>H213</t>
  </si>
  <si>
    <t>H214</t>
  </si>
  <si>
    <t>H216</t>
  </si>
  <si>
    <t>H218</t>
  </si>
  <si>
    <t>H219</t>
  </si>
  <si>
    <t>H220</t>
  </si>
  <si>
    <t>H221</t>
  </si>
  <si>
    <t>H222</t>
  </si>
  <si>
    <t>H224</t>
  </si>
  <si>
    <t>H223</t>
  </si>
  <si>
    <t>H225</t>
  </si>
  <si>
    <t>H227</t>
  </si>
  <si>
    <t>H228</t>
  </si>
  <si>
    <t>H229</t>
  </si>
  <si>
    <t>H230</t>
  </si>
  <si>
    <t>H233</t>
  </si>
  <si>
    <t>H235</t>
  </si>
  <si>
    <t>H236</t>
  </si>
  <si>
    <t>H238</t>
  </si>
  <si>
    <t>H240</t>
  </si>
  <si>
    <t>H242</t>
  </si>
  <si>
    <t>H244</t>
  </si>
  <si>
    <t>H245</t>
  </si>
  <si>
    <t>H246</t>
  </si>
  <si>
    <t>H247</t>
  </si>
  <si>
    <t>H250</t>
  </si>
  <si>
    <t>H253</t>
  </si>
  <si>
    <t>H255</t>
  </si>
  <si>
    <t>H256</t>
  </si>
  <si>
    <t>H257</t>
  </si>
  <si>
    <t>H259</t>
  </si>
  <si>
    <t>H258</t>
  </si>
  <si>
    <t>H262</t>
  </si>
  <si>
    <t>H263</t>
  </si>
  <si>
    <t>H264</t>
  </si>
  <si>
    <t>H265</t>
  </si>
  <si>
    <t>H266</t>
  </si>
  <si>
    <t>H267</t>
  </si>
  <si>
    <t>H268</t>
  </si>
  <si>
    <t>H269</t>
  </si>
  <si>
    <t>H270</t>
  </si>
  <si>
    <t>H271</t>
  </si>
  <si>
    <t>H272</t>
  </si>
  <si>
    <t>H273</t>
  </si>
  <si>
    <t>H274</t>
  </si>
  <si>
    <t>H275</t>
  </si>
  <si>
    <t>H276</t>
  </si>
  <si>
    <t>H277</t>
  </si>
  <si>
    <t>H280</t>
  </si>
  <si>
    <t>H281</t>
  </si>
  <si>
    <t>H282</t>
  </si>
  <si>
    <t>H284</t>
  </si>
  <si>
    <t>H285</t>
  </si>
  <si>
    <t>H288</t>
  </si>
  <si>
    <t>H287</t>
  </si>
  <si>
    <t>H286</t>
  </si>
  <si>
    <t>H289</t>
  </si>
  <si>
    <t>H293</t>
  </si>
  <si>
    <t>H294</t>
  </si>
  <si>
    <t>M391</t>
  </si>
  <si>
    <t>H299</t>
  </si>
  <si>
    <t>H298</t>
  </si>
  <si>
    <t>H300</t>
  </si>
  <si>
    <t>H301</t>
  </si>
  <si>
    <t>H302</t>
  </si>
  <si>
    <t>H303</t>
  </si>
  <si>
    <t>H304</t>
  </si>
  <si>
    <t>H307</t>
  </si>
  <si>
    <t>H308</t>
  </si>
  <si>
    <t>H320</t>
  </si>
  <si>
    <t>H311</t>
  </si>
  <si>
    <t>H312</t>
  </si>
  <si>
    <t>H313</t>
  </si>
  <si>
    <t>H314</t>
  </si>
  <si>
    <t>H315</t>
  </si>
  <si>
    <t>H316</t>
  </si>
  <si>
    <t>H319</t>
  </si>
  <si>
    <t>H321</t>
  </si>
  <si>
    <t>H323</t>
  </si>
  <si>
    <t>H324</t>
  </si>
  <si>
    <t>H325</t>
  </si>
  <si>
    <t>H326</t>
  </si>
  <si>
    <t>H330</t>
  </si>
  <si>
    <t>M410</t>
  </si>
  <si>
    <t>H331</t>
  </si>
  <si>
    <t>H328</t>
  </si>
  <si>
    <t>H337</t>
  </si>
  <si>
    <t>H333</t>
  </si>
  <si>
    <t>H334</t>
  </si>
  <si>
    <t>H335</t>
  </si>
  <si>
    <t>H327</t>
  </si>
  <si>
    <t>H336</t>
  </si>
  <si>
    <t>H338</t>
  </si>
  <si>
    <t>H340</t>
  </si>
  <si>
    <t>H341</t>
  </si>
  <si>
    <t>H342</t>
  </si>
  <si>
    <t>H343</t>
  </si>
  <si>
    <t>H344</t>
  </si>
  <si>
    <t>H346</t>
  </si>
  <si>
    <t>H347</t>
  </si>
  <si>
    <t>H348</t>
  </si>
  <si>
    <t>H350</t>
  </si>
  <si>
    <t>M317</t>
  </si>
  <si>
    <t>H353</t>
  </si>
  <si>
    <t>H354</t>
  </si>
  <si>
    <t>H355</t>
  </si>
  <si>
    <t>H356</t>
  </si>
  <si>
    <t>H357</t>
  </si>
  <si>
    <t>H359</t>
  </si>
  <si>
    <t>H361</t>
  </si>
  <si>
    <t>H362</t>
  </si>
  <si>
    <t>H363</t>
  </si>
  <si>
    <t>H364</t>
  </si>
  <si>
    <t>H365</t>
  </si>
  <si>
    <t>H366</t>
  </si>
  <si>
    <t>H367</t>
  </si>
  <si>
    <t>H369</t>
  </si>
  <si>
    <t>H371</t>
  </si>
  <si>
    <t>H372</t>
  </si>
  <si>
    <t>H375</t>
  </si>
  <si>
    <t>H373</t>
  </si>
  <si>
    <t>H376</t>
  </si>
  <si>
    <t>H377</t>
  </si>
  <si>
    <t>H378</t>
  </si>
  <si>
    <t>H386</t>
  </si>
  <si>
    <t>H387</t>
  </si>
  <si>
    <t>H391</t>
  </si>
  <si>
    <t>H392</t>
  </si>
  <si>
    <t>H393</t>
  </si>
  <si>
    <t>H395</t>
  </si>
  <si>
    <t>H396</t>
  </si>
  <si>
    <t>H398</t>
  </si>
  <si>
    <t>H399</t>
  </si>
  <si>
    <t>H400</t>
  </si>
  <si>
    <t>H401</t>
  </si>
  <si>
    <t>H402</t>
  </si>
  <si>
    <t>H403</t>
  </si>
  <si>
    <t>H404</t>
  </si>
  <si>
    <t>H414</t>
  </si>
  <si>
    <t>H416</t>
  </si>
  <si>
    <t>H421</t>
  </si>
  <si>
    <t>H429</t>
  </si>
  <si>
    <t>H379</t>
  </si>
  <si>
    <t>H432</t>
  </si>
  <si>
    <t>H437</t>
  </si>
  <si>
    <t>H438</t>
  </si>
  <si>
    <t>H439</t>
  </si>
  <si>
    <t>H440</t>
  </si>
  <si>
    <t>H441</t>
  </si>
  <si>
    <t>H446</t>
  </si>
  <si>
    <t>H450</t>
  </si>
  <si>
    <t>H382</t>
  </si>
  <si>
    <t>H383</t>
  </si>
  <si>
    <t>H384</t>
  </si>
  <si>
    <t>H385</t>
  </si>
  <si>
    <t>H389</t>
  </si>
  <si>
    <t>H394</t>
  </si>
  <si>
    <t>H405</t>
  </si>
  <si>
    <t>H390</t>
  </si>
  <si>
    <t>H408</t>
  </si>
  <si>
    <t>H406</t>
  </si>
  <si>
    <t>H407</t>
  </si>
  <si>
    <t>H409</t>
  </si>
  <si>
    <t>H410</t>
  </si>
  <si>
    <t>H411</t>
  </si>
  <si>
    <t>H412</t>
  </si>
  <si>
    <t>H413</t>
  </si>
  <si>
    <t>H417</t>
  </si>
  <si>
    <t>H418</t>
  </si>
  <si>
    <t>H420</t>
  </si>
  <si>
    <t>H422</t>
  </si>
  <si>
    <t>H423</t>
  </si>
  <si>
    <t>H424</t>
  </si>
  <si>
    <t>H425</t>
  </si>
  <si>
    <t>H426</t>
  </si>
  <si>
    <t>H427</t>
  </si>
  <si>
    <t>H428</t>
  </si>
  <si>
    <t>H431</t>
  </si>
  <si>
    <t>H433</t>
  </si>
  <si>
    <t>H434</t>
  </si>
  <si>
    <t>H436</t>
  </si>
  <si>
    <t>H442</t>
  </si>
  <si>
    <t>H443</t>
  </si>
  <si>
    <t>H444</t>
  </si>
  <si>
    <t>H445</t>
  </si>
  <si>
    <t>H447</t>
  </si>
  <si>
    <t>H448</t>
  </si>
  <si>
    <t>H449</t>
  </si>
  <si>
    <t>H380</t>
  </si>
  <si>
    <t>H451</t>
  </si>
  <si>
    <t>H452</t>
  </si>
  <si>
    <t>H453</t>
  </si>
  <si>
    <t>H454</t>
  </si>
  <si>
    <t>H456</t>
  </si>
  <si>
    <t>H455</t>
  </si>
  <si>
    <t>H458</t>
  </si>
  <si>
    <t>H462</t>
  </si>
  <si>
    <t>H461</t>
  </si>
  <si>
    <t>H459</t>
  </si>
  <si>
    <t>H465</t>
  </si>
  <si>
    <t>H460</t>
  </si>
  <si>
    <t>H466</t>
  </si>
  <si>
    <t>H467</t>
  </si>
  <si>
    <t>H468</t>
  </si>
  <si>
    <t>H470</t>
  </si>
  <si>
    <t>H472</t>
  </si>
  <si>
    <t>H473</t>
  </si>
  <si>
    <t>H474</t>
  </si>
  <si>
    <t>H475</t>
  </si>
  <si>
    <t>H477</t>
  </si>
  <si>
    <t>H478</t>
  </si>
  <si>
    <t>H479</t>
  </si>
  <si>
    <t>H480</t>
  </si>
  <si>
    <t>H481</t>
  </si>
  <si>
    <t>H484</t>
  </si>
  <si>
    <t>H485</t>
  </si>
  <si>
    <t>H486</t>
  </si>
  <si>
    <t>H488</t>
  </si>
  <si>
    <t>H489</t>
  </si>
  <si>
    <t>H490</t>
  </si>
  <si>
    <t>H491</t>
  </si>
  <si>
    <t>H492</t>
  </si>
  <si>
    <t>H493</t>
  </si>
  <si>
    <t>H494</t>
  </si>
  <si>
    <t>H495</t>
  </si>
  <si>
    <t>H497</t>
  </si>
  <si>
    <t>H498</t>
  </si>
  <si>
    <t>H500</t>
  </si>
  <si>
    <t>H501</t>
  </si>
  <si>
    <t>H503</t>
  </si>
  <si>
    <t>H502</t>
  </si>
  <si>
    <t>H505</t>
  </si>
  <si>
    <t>H507</t>
  </si>
  <si>
    <t>H508</t>
  </si>
  <si>
    <t>H511</t>
  </si>
  <si>
    <t>H512</t>
  </si>
  <si>
    <t>H509</t>
  </si>
  <si>
    <t>H514</t>
  </si>
  <si>
    <t>H516</t>
  </si>
  <si>
    <t>H517</t>
  </si>
  <si>
    <t>H518</t>
  </si>
  <si>
    <t>H519</t>
  </si>
  <si>
    <t>H522</t>
  </si>
  <si>
    <t>H523</t>
  </si>
  <si>
    <t>H525</t>
  </si>
  <si>
    <t>H527</t>
  </si>
  <si>
    <t>H528</t>
  </si>
  <si>
    <t>H529</t>
  </si>
  <si>
    <t>H532</t>
  </si>
  <si>
    <t>H531</t>
  </si>
  <si>
    <t>H533</t>
  </si>
  <si>
    <t>H534</t>
  </si>
  <si>
    <t>H540</t>
  </si>
  <si>
    <t>H538</t>
  </si>
  <si>
    <t>H537</t>
  </si>
  <si>
    <t>H539</t>
  </si>
  <si>
    <t>H536</t>
  </si>
  <si>
    <t>H535</t>
  </si>
  <si>
    <t>H541</t>
  </si>
  <si>
    <t>H542</t>
  </si>
  <si>
    <t>H544</t>
  </si>
  <si>
    <t>H546</t>
  </si>
  <si>
    <t>H547</t>
  </si>
  <si>
    <t>H549</t>
  </si>
  <si>
    <t>M303</t>
  </si>
  <si>
    <t>H552</t>
  </si>
  <si>
    <t>H553</t>
  </si>
  <si>
    <t>H554</t>
  </si>
  <si>
    <t>H555</t>
  </si>
  <si>
    <t>H556</t>
  </si>
  <si>
    <t>H558</t>
  </si>
  <si>
    <t>H559</t>
  </si>
  <si>
    <t>H560</t>
  </si>
  <si>
    <t>H561</t>
  </si>
  <si>
    <t>H562</t>
  </si>
  <si>
    <t>H564</t>
  </si>
  <si>
    <t>H565</t>
  </si>
  <si>
    <t>H566</t>
  </si>
  <si>
    <t>H572</t>
  </si>
  <si>
    <t>H568</t>
  </si>
  <si>
    <t>H570</t>
  </si>
  <si>
    <t>H569</t>
  </si>
  <si>
    <t>H573</t>
  </si>
  <si>
    <t>H574</t>
  </si>
  <si>
    <t>H575</t>
  </si>
  <si>
    <t>H577</t>
  </si>
  <si>
    <t>H578</t>
  </si>
  <si>
    <t>H580</t>
  </si>
  <si>
    <t>H581</t>
  </si>
  <si>
    <t>H583</t>
  </si>
  <si>
    <t>H584</t>
  </si>
  <si>
    <t>H585</t>
  </si>
  <si>
    <t>H588</t>
  </si>
  <si>
    <t>H589</t>
  </si>
  <si>
    <t>H590</t>
  </si>
  <si>
    <t>H591</t>
  </si>
  <si>
    <t>H592</t>
  </si>
  <si>
    <t>H593</t>
  </si>
  <si>
    <t>H594</t>
  </si>
  <si>
    <t>H598</t>
  </si>
  <si>
    <t>H599</t>
  </si>
  <si>
    <t>H601</t>
  </si>
  <si>
    <t>H602</t>
  </si>
  <si>
    <t>H604</t>
  </si>
  <si>
    <t>H606</t>
  </si>
  <si>
    <t>H607</t>
  </si>
  <si>
    <t>H608</t>
  </si>
  <si>
    <t>H610</t>
  </si>
  <si>
    <t>H609</t>
  </si>
  <si>
    <t>H612</t>
  </si>
  <si>
    <t>H614</t>
  </si>
  <si>
    <t>H615</t>
  </si>
  <si>
    <t>H618</t>
  </si>
  <si>
    <t>H620</t>
  </si>
  <si>
    <t>H621</t>
  </si>
  <si>
    <t>H622</t>
  </si>
  <si>
    <t>H623</t>
  </si>
  <si>
    <t>H625</t>
  </si>
  <si>
    <t>H627</t>
  </si>
  <si>
    <t>H628</t>
  </si>
  <si>
    <t>H629</t>
  </si>
  <si>
    <t>H630</t>
  </si>
  <si>
    <t>H631</t>
  </si>
  <si>
    <t>H632</t>
  </si>
  <si>
    <t>H633</t>
  </si>
  <si>
    <t>H634</t>
  </si>
  <si>
    <t>H635</t>
  </si>
  <si>
    <t>H639</t>
  </si>
  <si>
    <t>H641</t>
  </si>
  <si>
    <t>H642</t>
  </si>
  <si>
    <t>H643</t>
  </si>
  <si>
    <t>H644</t>
  </si>
  <si>
    <t>H165</t>
  </si>
  <si>
    <t>H646</t>
  </si>
  <si>
    <t>H645</t>
  </si>
  <si>
    <t>H647</t>
  </si>
  <si>
    <t>H650</t>
  </si>
  <si>
    <t>H652</t>
  </si>
  <si>
    <t>H654</t>
  </si>
  <si>
    <t>H655</t>
  </si>
  <si>
    <t>H657</t>
  </si>
  <si>
    <t>H658</t>
  </si>
  <si>
    <t>H659</t>
  </si>
  <si>
    <t>H661</t>
  </si>
  <si>
    <t>H662</t>
  </si>
  <si>
    <t>H665</t>
  </si>
  <si>
    <t>H666</t>
  </si>
  <si>
    <t>H669</t>
  </si>
  <si>
    <t>H670</t>
  </si>
  <si>
    <t>H671</t>
  </si>
  <si>
    <t>H672</t>
  </si>
  <si>
    <t>H673</t>
  </si>
  <si>
    <t>H674</t>
  </si>
  <si>
    <t>H675</t>
  </si>
  <si>
    <t>H676</t>
  </si>
  <si>
    <t>H682</t>
  </si>
  <si>
    <t>H681</t>
  </si>
  <si>
    <t>H678</t>
  </si>
  <si>
    <t>H679</t>
  </si>
  <si>
    <t>H683</t>
  </si>
  <si>
    <t>H677</t>
  </si>
  <si>
    <t>H684</t>
  </si>
  <si>
    <t>H687</t>
  </si>
  <si>
    <t>H688</t>
  </si>
  <si>
    <t>H689</t>
  </si>
  <si>
    <t>H690</t>
  </si>
  <si>
    <t>H691</t>
  </si>
  <si>
    <t>F810</t>
  </si>
  <si>
    <t>H693</t>
  </si>
  <si>
    <t>H694</t>
  </si>
  <si>
    <t>H695</t>
  </si>
  <si>
    <t>H699</t>
  </si>
  <si>
    <t>H704</t>
  </si>
  <si>
    <t>H700</t>
  </si>
  <si>
    <t>H686</t>
  </si>
  <si>
    <t>H702</t>
  </si>
  <si>
    <t>H701</t>
  </si>
  <si>
    <t>H703</t>
  </si>
  <si>
    <t>H706</t>
  </si>
  <si>
    <t>H707</t>
  </si>
  <si>
    <t>H708</t>
  </si>
  <si>
    <t>H710</t>
  </si>
  <si>
    <t>H713</t>
  </si>
  <si>
    <t>H714</t>
  </si>
  <si>
    <t>H715</t>
  </si>
  <si>
    <t>H716</t>
  </si>
  <si>
    <t>H717</t>
  </si>
  <si>
    <t>H719</t>
  </si>
  <si>
    <t>H720</t>
  </si>
  <si>
    <t>H723</t>
  </si>
  <si>
    <t>H724</t>
  </si>
  <si>
    <t>H725</t>
  </si>
  <si>
    <t>H726</t>
  </si>
  <si>
    <t>H727</t>
  </si>
  <si>
    <t>H729</t>
  </si>
  <si>
    <t>H731</t>
  </si>
  <si>
    <t>H732</t>
  </si>
  <si>
    <t>H734</t>
  </si>
  <si>
    <t>H733</t>
  </si>
  <si>
    <t>H735</t>
  </si>
  <si>
    <t>H736</t>
  </si>
  <si>
    <t>H738</t>
  </si>
  <si>
    <t>H739</t>
  </si>
  <si>
    <t>H743</t>
  </si>
  <si>
    <t>H744</t>
  </si>
  <si>
    <t>H745</t>
  </si>
  <si>
    <t>H746</t>
  </si>
  <si>
    <t>H749</t>
  </si>
  <si>
    <t>H752</t>
  </si>
  <si>
    <t>H753</t>
  </si>
  <si>
    <t>H754</t>
  </si>
  <si>
    <t>H755</t>
  </si>
  <si>
    <t>H756</t>
  </si>
  <si>
    <t>H763</t>
  </si>
  <si>
    <t>H764</t>
  </si>
  <si>
    <t>H760</t>
  </si>
  <si>
    <t>H765</t>
  </si>
  <si>
    <t>H766</t>
  </si>
  <si>
    <t>H767</t>
  </si>
  <si>
    <t>H768</t>
  </si>
  <si>
    <t>H770</t>
  </si>
  <si>
    <t>H772</t>
  </si>
  <si>
    <t>H769</t>
  </si>
  <si>
    <t>H773</t>
  </si>
  <si>
    <t>H771</t>
  </si>
  <si>
    <t>H774</t>
  </si>
  <si>
    <t>H775</t>
  </si>
  <si>
    <t>H777</t>
  </si>
  <si>
    <t>H780</t>
  </si>
  <si>
    <t>H781</t>
  </si>
  <si>
    <t>H778</t>
  </si>
  <si>
    <t>H779</t>
  </si>
  <si>
    <t>H782</t>
  </si>
  <si>
    <t>H783</t>
  </si>
  <si>
    <t>H784</t>
  </si>
  <si>
    <t>H785</t>
  </si>
  <si>
    <t>H786</t>
  </si>
  <si>
    <t>H787</t>
  </si>
  <si>
    <t>H789</t>
  </si>
  <si>
    <t>H790</t>
  </si>
  <si>
    <t>H791</t>
  </si>
  <si>
    <t>M264</t>
  </si>
  <si>
    <t>H792</t>
  </si>
  <si>
    <t>M295</t>
  </si>
  <si>
    <t>H793</t>
  </si>
  <si>
    <t>H794</t>
  </si>
  <si>
    <t>H795</t>
  </si>
  <si>
    <t>H796</t>
  </si>
  <si>
    <t>H797</t>
  </si>
  <si>
    <t>H798</t>
  </si>
  <si>
    <t>H800</t>
  </si>
  <si>
    <t>H799</t>
  </si>
  <si>
    <t>H801</t>
  </si>
  <si>
    <t>H803</t>
  </si>
  <si>
    <t>H804</t>
  </si>
  <si>
    <t>H802</t>
  </si>
  <si>
    <t>H805</t>
  </si>
  <si>
    <t>H806</t>
  </si>
  <si>
    <t>H808</t>
  </si>
  <si>
    <t>H807</t>
  </si>
  <si>
    <t>H809</t>
  </si>
  <si>
    <t>H810</t>
  </si>
  <si>
    <t>H814</t>
  </si>
  <si>
    <t>H811</t>
  </si>
  <si>
    <t>H812</t>
  </si>
  <si>
    <t>H816</t>
  </si>
  <si>
    <t>H815</t>
  </si>
  <si>
    <t>H818</t>
  </si>
  <si>
    <t>H819</t>
  </si>
  <si>
    <t>H820</t>
  </si>
  <si>
    <t>H823</t>
  </si>
  <si>
    <t>H822</t>
  </si>
  <si>
    <t>H826</t>
  </si>
  <si>
    <t>H825</t>
  </si>
  <si>
    <t>H827</t>
  </si>
  <si>
    <t>H824</t>
  </si>
  <si>
    <t>D324</t>
  </si>
  <si>
    <t>H831</t>
  </si>
  <si>
    <t>H834</t>
  </si>
  <si>
    <t>H836</t>
  </si>
  <si>
    <t>H838</t>
  </si>
  <si>
    <t>H833</t>
  </si>
  <si>
    <t>H835</t>
  </si>
  <si>
    <t>M277</t>
  </si>
  <si>
    <t>H839</t>
  </si>
  <si>
    <t>H840</t>
  </si>
  <si>
    <t>H841</t>
  </si>
  <si>
    <t>H842</t>
  </si>
  <si>
    <t>H843</t>
  </si>
  <si>
    <t>H844</t>
  </si>
  <si>
    <t>H845</t>
  </si>
  <si>
    <t>H846</t>
  </si>
  <si>
    <t>H847</t>
  </si>
  <si>
    <t>H850</t>
  </si>
  <si>
    <t>H856</t>
  </si>
  <si>
    <t>H857</t>
  </si>
  <si>
    <t>H859</t>
  </si>
  <si>
    <t>H858</t>
  </si>
  <si>
    <t>H860</t>
  </si>
  <si>
    <t>H862</t>
  </si>
  <si>
    <t>H861</t>
  </si>
  <si>
    <t>H865</t>
  </si>
  <si>
    <t>H867</t>
  </si>
  <si>
    <t>H870</t>
  </si>
  <si>
    <t>H868</t>
  </si>
  <si>
    <t>H873</t>
  </si>
  <si>
    <t>H875</t>
  </si>
  <si>
    <t>H876</t>
  </si>
  <si>
    <t>H892</t>
  </si>
  <si>
    <t>H880</t>
  </si>
  <si>
    <t>H881</t>
  </si>
  <si>
    <t>H883</t>
  </si>
  <si>
    <t>H890</t>
  </si>
  <si>
    <t>H894</t>
  </si>
  <si>
    <t>H891</t>
  </si>
  <si>
    <t>H893</t>
  </si>
  <si>
    <t>H885</t>
  </si>
  <si>
    <t>H895</t>
  </si>
  <si>
    <t>H896</t>
  </si>
  <si>
    <t>H897</t>
  </si>
  <si>
    <t>H882</t>
  </si>
  <si>
    <t>TA</t>
  </si>
  <si>
    <t>H898</t>
  </si>
  <si>
    <t>H888</t>
  </si>
  <si>
    <t>H878</t>
  </si>
  <si>
    <t>H889</t>
  </si>
  <si>
    <t>H887</t>
  </si>
  <si>
    <t>H899</t>
  </si>
  <si>
    <t>H884</t>
  </si>
  <si>
    <t>H900</t>
  </si>
  <si>
    <t>H907</t>
  </si>
  <si>
    <t>H906</t>
  </si>
  <si>
    <t>H910</t>
  </si>
  <si>
    <t>H912</t>
  </si>
  <si>
    <t>H913</t>
  </si>
  <si>
    <t>M390</t>
  </si>
  <si>
    <t>H903</t>
  </si>
  <si>
    <t>H914</t>
  </si>
  <si>
    <t>H916</t>
  </si>
  <si>
    <t>H918</t>
  </si>
  <si>
    <t>H919</t>
  </si>
  <si>
    <t>H920</t>
  </si>
  <si>
    <t>H921</t>
  </si>
  <si>
    <t>H917</t>
  </si>
  <si>
    <t>H922</t>
  </si>
  <si>
    <t>H923</t>
  </si>
  <si>
    <t>H924</t>
  </si>
  <si>
    <t>H926</t>
  </si>
  <si>
    <t>D690</t>
  </si>
  <si>
    <t>H901</t>
  </si>
  <si>
    <t>H928</t>
  </si>
  <si>
    <t>H929</t>
  </si>
  <si>
    <t>H930</t>
  </si>
  <si>
    <t>H933</t>
  </si>
  <si>
    <t>H931</t>
  </si>
  <si>
    <t>H935</t>
  </si>
  <si>
    <t>H936</t>
  </si>
  <si>
    <t>H937</t>
  </si>
  <si>
    <t>H939</t>
  </si>
  <si>
    <t>H942</t>
  </si>
  <si>
    <t>H940</t>
  </si>
  <si>
    <t>H941</t>
  </si>
  <si>
    <t>H943</t>
  </si>
  <si>
    <t>H938</t>
  </si>
  <si>
    <t>H945</t>
  </si>
  <si>
    <t>H949</t>
  </si>
  <si>
    <t>H951</t>
  </si>
  <si>
    <t>H952</t>
  </si>
  <si>
    <t>H953</t>
  </si>
  <si>
    <t>H955</t>
  </si>
  <si>
    <t>H959</t>
  </si>
  <si>
    <t>H956</t>
  </si>
  <si>
    <t>H957</t>
  </si>
  <si>
    <t>H961</t>
  </si>
  <si>
    <t>H962</t>
  </si>
  <si>
    <t>H964</t>
  </si>
  <si>
    <t>M345</t>
  </si>
  <si>
    <t>H958</t>
  </si>
  <si>
    <t>H967</t>
  </si>
  <si>
    <t>H969</t>
  </si>
  <si>
    <t>H970</t>
  </si>
  <si>
    <t>H971</t>
  </si>
  <si>
    <t>H973</t>
  </si>
  <si>
    <t>H976</t>
  </si>
  <si>
    <t>H977</t>
  </si>
  <si>
    <t>H975</t>
  </si>
  <si>
    <t>H978</t>
  </si>
  <si>
    <t>H979</t>
  </si>
  <si>
    <t>M377</t>
  </si>
  <si>
    <t>H981</t>
  </si>
  <si>
    <t>H982</t>
  </si>
  <si>
    <t>H984</t>
  </si>
  <si>
    <t>F043</t>
  </si>
  <si>
    <t>H985</t>
  </si>
  <si>
    <t>H986</t>
  </si>
  <si>
    <t>H988</t>
  </si>
  <si>
    <t>H989</t>
  </si>
  <si>
    <t>H999</t>
  </si>
  <si>
    <t>H987</t>
  </si>
  <si>
    <t>I003</t>
  </si>
  <si>
    <t>H997</t>
  </si>
  <si>
    <t>H994</t>
  </si>
  <si>
    <t>I005</t>
  </si>
  <si>
    <t>I007</t>
  </si>
  <si>
    <t>H992</t>
  </si>
  <si>
    <t>I008</t>
  </si>
  <si>
    <t>H996</t>
  </si>
  <si>
    <t>H990</t>
  </si>
  <si>
    <t>I011</t>
  </si>
  <si>
    <t>I012</t>
  </si>
  <si>
    <t>I002</t>
  </si>
  <si>
    <t>I014</t>
  </si>
  <si>
    <t>H991</t>
  </si>
  <si>
    <t>I016</t>
  </si>
  <si>
    <t>I018</t>
  </si>
  <si>
    <t>I017</t>
  </si>
  <si>
    <t>I019</t>
  </si>
  <si>
    <t>I023</t>
  </si>
  <si>
    <t>I024</t>
  </si>
  <si>
    <t>I025</t>
  </si>
  <si>
    <t>I028</t>
  </si>
  <si>
    <t>I031</t>
  </si>
  <si>
    <t>I027</t>
  </si>
  <si>
    <t>H712</t>
  </si>
  <si>
    <t>I029</t>
  </si>
  <si>
    <t>I032</t>
  </si>
  <si>
    <t>I026</t>
  </si>
  <si>
    <t>I030</t>
  </si>
  <si>
    <t>I040</t>
  </si>
  <si>
    <t>I042</t>
  </si>
  <si>
    <t>I035</t>
  </si>
  <si>
    <t>I034</t>
  </si>
  <si>
    <t>I037</t>
  </si>
  <si>
    <t>I045</t>
  </si>
  <si>
    <t>I046</t>
  </si>
  <si>
    <t>I049</t>
  </si>
  <si>
    <t>I052</t>
  </si>
  <si>
    <t>I051</t>
  </si>
  <si>
    <t>I054</t>
  </si>
  <si>
    <t>I060</t>
  </si>
  <si>
    <t>I061</t>
  </si>
  <si>
    <t>I058</t>
  </si>
  <si>
    <t>I057</t>
  </si>
  <si>
    <t>I056</t>
  </si>
  <si>
    <t>I062</t>
  </si>
  <si>
    <t>A368</t>
  </si>
  <si>
    <t>I063</t>
  </si>
  <si>
    <t>G383</t>
  </si>
  <si>
    <t>I065</t>
  </si>
  <si>
    <t>I066</t>
  </si>
  <si>
    <t>I073</t>
  </si>
  <si>
    <t>B310</t>
  </si>
  <si>
    <t>I072</t>
  </si>
  <si>
    <t>I071</t>
  </si>
  <si>
    <t>I076</t>
  </si>
  <si>
    <t>I079</t>
  </si>
  <si>
    <t>I082</t>
  </si>
  <si>
    <t>I084</t>
  </si>
  <si>
    <t>I086</t>
  </si>
  <si>
    <t>I093</t>
  </si>
  <si>
    <t>I092</t>
  </si>
  <si>
    <t>I089</t>
  </si>
  <si>
    <t>I095</t>
  </si>
  <si>
    <t>I096</t>
  </si>
  <si>
    <t>I088</t>
  </si>
  <si>
    <t>I098</t>
  </si>
  <si>
    <t>I102</t>
  </si>
  <si>
    <t>I103</t>
  </si>
  <si>
    <t>I105</t>
  </si>
  <si>
    <t>I108</t>
  </si>
  <si>
    <t>I109</t>
  </si>
  <si>
    <t>I110</t>
  </si>
  <si>
    <t>G788</t>
  </si>
  <si>
    <t>I107</t>
  </si>
  <si>
    <t>I114</t>
  </si>
  <si>
    <t>I115</t>
  </si>
  <si>
    <t>I113</t>
  </si>
  <si>
    <t>I116</t>
  </si>
  <si>
    <t>I117</t>
  </si>
  <si>
    <t>I118</t>
  </si>
  <si>
    <t>I090</t>
  </si>
  <si>
    <t>I119</t>
  </si>
  <si>
    <t>I120</t>
  </si>
  <si>
    <t>I121</t>
  </si>
  <si>
    <t>I125</t>
  </si>
  <si>
    <t>I123</t>
  </si>
  <si>
    <t>I124</t>
  </si>
  <si>
    <t>I122</t>
  </si>
  <si>
    <t>I126</t>
  </si>
  <si>
    <t>I128</t>
  </si>
  <si>
    <t>I130</t>
  </si>
  <si>
    <t>I129</t>
  </si>
  <si>
    <t>I131</t>
  </si>
  <si>
    <t>I132</t>
  </si>
  <si>
    <t>I133</t>
  </si>
  <si>
    <t>I135</t>
  </si>
  <si>
    <t>I136</t>
  </si>
  <si>
    <t>I137</t>
  </si>
  <si>
    <t>I139</t>
  </si>
  <si>
    <t>I140</t>
  </si>
  <si>
    <t>I142</t>
  </si>
  <si>
    <t>I143</t>
  </si>
  <si>
    <t>I147</t>
  </si>
  <si>
    <t>I144</t>
  </si>
  <si>
    <t>I145</t>
  </si>
  <si>
    <t>I148</t>
  </si>
  <si>
    <t>I151</t>
  </si>
  <si>
    <t>I150</t>
  </si>
  <si>
    <t>I152</t>
  </si>
  <si>
    <t>I154</t>
  </si>
  <si>
    <t>I153</t>
  </si>
  <si>
    <t>I157</t>
  </si>
  <si>
    <t>I156</t>
  </si>
  <si>
    <t>I158</t>
  </si>
  <si>
    <t>I162</t>
  </si>
  <si>
    <t>I163</t>
  </si>
  <si>
    <t>I164</t>
  </si>
  <si>
    <t>I165</t>
  </si>
  <si>
    <t>I166</t>
  </si>
  <si>
    <t>I373</t>
  </si>
  <si>
    <t>I261</t>
  </si>
  <si>
    <t>I328</t>
  </si>
  <si>
    <t>I329</t>
  </si>
  <si>
    <t>I347</t>
  </si>
  <si>
    <t>I376</t>
  </si>
  <si>
    <t>I377</t>
  </si>
  <si>
    <t>I381</t>
  </si>
  <si>
    <t>I382</t>
  </si>
  <si>
    <t>I384</t>
  </si>
  <si>
    <t>I390</t>
  </si>
  <si>
    <t>I388</t>
  </si>
  <si>
    <t>I389</t>
  </si>
  <si>
    <t>I391</t>
  </si>
  <si>
    <t>I402</t>
  </si>
  <si>
    <t>I403</t>
  </si>
  <si>
    <t>I404</t>
  </si>
  <si>
    <t>I394</t>
  </si>
  <si>
    <t>I396</t>
  </si>
  <si>
    <t>I392</t>
  </si>
  <si>
    <t>I405</t>
  </si>
  <si>
    <t>I401</t>
  </si>
  <si>
    <t>I407</t>
  </si>
  <si>
    <t>I400</t>
  </si>
  <si>
    <t>I393</t>
  </si>
  <si>
    <t>I408</t>
  </si>
  <si>
    <t>I409</t>
  </si>
  <si>
    <t>I414</t>
  </si>
  <si>
    <t>I412</t>
  </si>
  <si>
    <t>I415</t>
  </si>
  <si>
    <t>I416</t>
  </si>
  <si>
    <t>I417</t>
  </si>
  <si>
    <t>H757</t>
  </si>
  <si>
    <t>H821</t>
  </si>
  <si>
    <t>H829</t>
  </si>
  <si>
    <t>H851</t>
  </si>
  <si>
    <t>H852</t>
  </si>
  <si>
    <t>H855</t>
  </si>
  <si>
    <t>H872</t>
  </si>
  <si>
    <t>H877</t>
  </si>
  <si>
    <t>H944</t>
  </si>
  <si>
    <t>H974</t>
  </si>
  <si>
    <t>I048</t>
  </si>
  <si>
    <t>I053</t>
  </si>
  <si>
    <t>I059</t>
  </si>
  <si>
    <t>I138</t>
  </si>
  <si>
    <t>I155</t>
  </si>
  <si>
    <t>I168</t>
  </si>
  <si>
    <t>I171</t>
  </si>
  <si>
    <t>I170</t>
  </si>
  <si>
    <t>I169</t>
  </si>
  <si>
    <t>I172</t>
  </si>
  <si>
    <t>I173</t>
  </si>
  <si>
    <t>I176</t>
  </si>
  <si>
    <t>I175</t>
  </si>
  <si>
    <t>I174</t>
  </si>
  <si>
    <t>I178</t>
  </si>
  <si>
    <t>I179</t>
  </si>
  <si>
    <t>I181</t>
  </si>
  <si>
    <t>I177</t>
  </si>
  <si>
    <t>I183</t>
  </si>
  <si>
    <t>I184</t>
  </si>
  <si>
    <t>I185</t>
  </si>
  <si>
    <t>I187</t>
  </si>
  <si>
    <t>I188</t>
  </si>
  <si>
    <t>I203</t>
  </si>
  <si>
    <t>I205</t>
  </si>
  <si>
    <t>I206</t>
  </si>
  <si>
    <t>I207</t>
  </si>
  <si>
    <t>I217</t>
  </si>
  <si>
    <t>I220</t>
  </si>
  <si>
    <t>I221</t>
  </si>
  <si>
    <t>I219</t>
  </si>
  <si>
    <t>I224</t>
  </si>
  <si>
    <t>I230</t>
  </si>
  <si>
    <t>I225</t>
  </si>
  <si>
    <t>I232</t>
  </si>
  <si>
    <t>I233</t>
  </si>
  <si>
    <t>I234</t>
  </si>
  <si>
    <t>M284</t>
  </si>
  <si>
    <t>I238</t>
  </si>
  <si>
    <t>I237</t>
  </si>
  <si>
    <t>I240</t>
  </si>
  <si>
    <t>I242</t>
  </si>
  <si>
    <t>I243</t>
  </si>
  <si>
    <t>I244</t>
  </si>
  <si>
    <t>M273</t>
  </si>
  <si>
    <t>I247</t>
  </si>
  <si>
    <t>I248</t>
  </si>
  <si>
    <t>I249</t>
  </si>
  <si>
    <t>I251</t>
  </si>
  <si>
    <t>I253</t>
  </si>
  <si>
    <t>I254</t>
  </si>
  <si>
    <t>I255</t>
  </si>
  <si>
    <t>I291</t>
  </si>
  <si>
    <t>I301</t>
  </si>
  <si>
    <t>I308</t>
  </si>
  <si>
    <t>I310</t>
  </si>
  <si>
    <t>I309</t>
  </si>
  <si>
    <t>I311</t>
  </si>
  <si>
    <t>I312</t>
  </si>
  <si>
    <t>I314</t>
  </si>
  <si>
    <t>I316</t>
  </si>
  <si>
    <t>I315</t>
  </si>
  <si>
    <t>I182</t>
  </si>
  <si>
    <t>I189</t>
  </si>
  <si>
    <t>I191</t>
  </si>
  <si>
    <t>I197</t>
  </si>
  <si>
    <t>I198</t>
  </si>
  <si>
    <t>I192</t>
  </si>
  <si>
    <t>I199</t>
  </si>
  <si>
    <t>I193</t>
  </si>
  <si>
    <t>I201</t>
  </si>
  <si>
    <t>I190</t>
  </si>
  <si>
    <t>I202</t>
  </si>
  <si>
    <t>I196</t>
  </si>
  <si>
    <t>I208</t>
  </si>
  <si>
    <t>I210</t>
  </si>
  <si>
    <t>I213</t>
  </si>
  <si>
    <t>I214</t>
  </si>
  <si>
    <t>I215</t>
  </si>
  <si>
    <t>I216</t>
  </si>
  <si>
    <t>I258</t>
  </si>
  <si>
    <t>I259</t>
  </si>
  <si>
    <t>I256</t>
  </si>
  <si>
    <t>I262</t>
  </si>
  <si>
    <t>I263</t>
  </si>
  <si>
    <t>I265</t>
  </si>
  <si>
    <t>I266</t>
  </si>
  <si>
    <t>I264</t>
  </si>
  <si>
    <t>I271</t>
  </si>
  <si>
    <t>I277</t>
  </si>
  <si>
    <t>I278</t>
  </si>
  <si>
    <t>I280</t>
  </si>
  <si>
    <t>I279</t>
  </si>
  <si>
    <t>I273</t>
  </si>
  <si>
    <t>I281</t>
  </si>
  <si>
    <t>I282</t>
  </si>
  <si>
    <t>I283</t>
  </si>
  <si>
    <t>I275</t>
  </si>
  <si>
    <t>I286</t>
  </si>
  <si>
    <t>I287</t>
  </si>
  <si>
    <t>I288</t>
  </si>
  <si>
    <t>I289</t>
  </si>
  <si>
    <t>I274</t>
  </si>
  <si>
    <t>I276</t>
  </si>
  <si>
    <t>I290</t>
  </si>
  <si>
    <t>I284</t>
  </si>
  <si>
    <t>M209</t>
  </si>
  <si>
    <t>I292</t>
  </si>
  <si>
    <t>I293</t>
  </si>
  <si>
    <t>I294</t>
  </si>
  <si>
    <t>I296</t>
  </si>
  <si>
    <t>I300</t>
  </si>
  <si>
    <t>M276</t>
  </si>
  <si>
    <t>I298</t>
  </si>
  <si>
    <t>I302</t>
  </si>
  <si>
    <t>I305</t>
  </si>
  <si>
    <t>I304</t>
  </si>
  <si>
    <t>F557</t>
  </si>
  <si>
    <t>I306</t>
  </si>
  <si>
    <t>I307</t>
  </si>
  <si>
    <t>I326</t>
  </si>
  <si>
    <t>I318</t>
  </si>
  <si>
    <t>I317</t>
  </si>
  <si>
    <t>I319</t>
  </si>
  <si>
    <t>B466</t>
  </si>
  <si>
    <t>I320</t>
  </si>
  <si>
    <t>I321</t>
  </si>
  <si>
    <t>I324</t>
  </si>
  <si>
    <t>I327</t>
  </si>
  <si>
    <t>I330</t>
  </si>
  <si>
    <t>I332</t>
  </si>
  <si>
    <t>I333</t>
  </si>
  <si>
    <t>I335</t>
  </si>
  <si>
    <t>I336</t>
  </si>
  <si>
    <t>I337</t>
  </si>
  <si>
    <t>I339</t>
  </si>
  <si>
    <t>I341</t>
  </si>
  <si>
    <t>I342</t>
  </si>
  <si>
    <t>I344</t>
  </si>
  <si>
    <t>I362</t>
  </si>
  <si>
    <t>I365</t>
  </si>
  <si>
    <t>I367</t>
  </si>
  <si>
    <t>I368</t>
  </si>
  <si>
    <t>I357</t>
  </si>
  <si>
    <t>C919</t>
  </si>
  <si>
    <t>I370</t>
  </si>
  <si>
    <t>I363</t>
  </si>
  <si>
    <t>I359</t>
  </si>
  <si>
    <t>I360</t>
  </si>
  <si>
    <t>I371</t>
  </si>
  <si>
    <t>I356</t>
  </si>
  <si>
    <t>I372</t>
  </si>
  <si>
    <t>I361</t>
  </si>
  <si>
    <t>I346</t>
  </si>
  <si>
    <t>I260</t>
  </si>
  <si>
    <t>I348</t>
  </si>
  <si>
    <t>M333</t>
  </si>
  <si>
    <t>I350</t>
  </si>
  <si>
    <t>I351</t>
  </si>
  <si>
    <t>I352</t>
  </si>
  <si>
    <t>I353</t>
  </si>
  <si>
    <t>I354</t>
  </si>
  <si>
    <t>I374</t>
  </si>
  <si>
    <t>I375</t>
  </si>
  <si>
    <t>I410</t>
  </si>
  <si>
    <t>I411</t>
  </si>
  <si>
    <t>I418</t>
  </si>
  <si>
    <t>I420</t>
  </si>
  <si>
    <t>I421</t>
  </si>
  <si>
    <t>I422</t>
  </si>
  <si>
    <t>I423</t>
  </si>
  <si>
    <t>I424</t>
  </si>
  <si>
    <t>I425</t>
  </si>
  <si>
    <t>I426</t>
  </si>
  <si>
    <t>I428</t>
  </si>
  <si>
    <t>I429</t>
  </si>
  <si>
    <t>I430</t>
  </si>
  <si>
    <t>I431</t>
  </si>
  <si>
    <t>I432</t>
  </si>
  <si>
    <t>I433</t>
  </si>
  <si>
    <t>I434</t>
  </si>
  <si>
    <t>I435</t>
  </si>
  <si>
    <t>I436</t>
  </si>
  <si>
    <t>I437</t>
  </si>
  <si>
    <t>I438</t>
  </si>
  <si>
    <t>I439</t>
  </si>
  <si>
    <t>I441</t>
  </si>
  <si>
    <t>I442</t>
  </si>
  <si>
    <t>I443</t>
  </si>
  <si>
    <t>I444</t>
  </si>
  <si>
    <t>I445</t>
  </si>
  <si>
    <t>I447</t>
  </si>
  <si>
    <t>I448</t>
  </si>
  <si>
    <t>I449</t>
  </si>
  <si>
    <t>I451</t>
  </si>
  <si>
    <t>I452</t>
  </si>
  <si>
    <t>I453</t>
  </si>
  <si>
    <t>I454</t>
  </si>
  <si>
    <t>I455</t>
  </si>
  <si>
    <t>I457</t>
  </si>
  <si>
    <t>M413</t>
  </si>
  <si>
    <t>I460</t>
  </si>
  <si>
    <t>I461</t>
  </si>
  <si>
    <t>I462</t>
  </si>
  <si>
    <t>I463</t>
  </si>
  <si>
    <t>G614</t>
  </si>
  <si>
    <t>I464</t>
  </si>
  <si>
    <t>I465</t>
  </si>
  <si>
    <t>I466</t>
  </si>
  <si>
    <t>I467</t>
  </si>
  <si>
    <t>I468</t>
  </si>
  <si>
    <t>I469</t>
  </si>
  <si>
    <t>I470</t>
  </si>
  <si>
    <t>I471</t>
  </si>
  <si>
    <t>I472</t>
  </si>
  <si>
    <t>I473</t>
  </si>
  <si>
    <t>I475</t>
  </si>
  <si>
    <t>I476</t>
  </si>
  <si>
    <t>I477</t>
  </si>
  <si>
    <t>I478</t>
  </si>
  <si>
    <t>I479</t>
  </si>
  <si>
    <t>H730</t>
  </si>
  <si>
    <t>I480</t>
  </si>
  <si>
    <t>I482</t>
  </si>
  <si>
    <t>PE</t>
  </si>
  <si>
    <t>I483</t>
  </si>
  <si>
    <t>I484</t>
  </si>
  <si>
    <t>I486</t>
  </si>
  <si>
    <t>I485</t>
  </si>
  <si>
    <t>I487</t>
  </si>
  <si>
    <t>I489</t>
  </si>
  <si>
    <t>I490</t>
  </si>
  <si>
    <t>I492</t>
  </si>
  <si>
    <t>I493</t>
  </si>
  <si>
    <t>I494</t>
  </si>
  <si>
    <t>I496</t>
  </si>
  <si>
    <t>I497</t>
  </si>
  <si>
    <t>I498</t>
  </si>
  <si>
    <t>I499</t>
  </si>
  <si>
    <t>I501</t>
  </si>
  <si>
    <t>I503</t>
  </si>
  <si>
    <t>I504</t>
  </si>
  <si>
    <t>M256</t>
  </si>
  <si>
    <t>I506</t>
  </si>
  <si>
    <t>I507</t>
  </si>
  <si>
    <t>I510</t>
  </si>
  <si>
    <t>I511</t>
  </si>
  <si>
    <t>I512</t>
  </si>
  <si>
    <t>M326</t>
  </si>
  <si>
    <t>I519</t>
  </si>
  <si>
    <t>I520</t>
  </si>
  <si>
    <t>I522</t>
  </si>
  <si>
    <t>I523</t>
  </si>
  <si>
    <t>I526</t>
  </si>
  <si>
    <t>I527</t>
  </si>
  <si>
    <t>I529</t>
  </si>
  <si>
    <t>I530</t>
  </si>
  <si>
    <t>I531</t>
  </si>
  <si>
    <t>I532</t>
  </si>
  <si>
    <t>I533</t>
  </si>
  <si>
    <t>I534</t>
  </si>
  <si>
    <t>I535</t>
  </si>
  <si>
    <t>I536</t>
  </si>
  <si>
    <t>D290</t>
  </si>
  <si>
    <t>I537</t>
  </si>
  <si>
    <t>I538</t>
  </si>
  <si>
    <t>I539</t>
  </si>
  <si>
    <t>I540</t>
  </si>
  <si>
    <t>I541</t>
  </si>
  <si>
    <t>I543</t>
  </si>
  <si>
    <t>I544</t>
  </si>
  <si>
    <t>I545</t>
  </si>
  <si>
    <t>I546</t>
  </si>
  <si>
    <t>I548</t>
  </si>
  <si>
    <t>I549</t>
  </si>
  <si>
    <t>I551</t>
  </si>
  <si>
    <t>I553</t>
  </si>
  <si>
    <t>I554</t>
  </si>
  <si>
    <t>I555</t>
  </si>
  <si>
    <t>I556</t>
  </si>
  <si>
    <t>I558</t>
  </si>
  <si>
    <t>I559</t>
  </si>
  <si>
    <t>I561</t>
  </si>
  <si>
    <t>I562</t>
  </si>
  <si>
    <t>I563</t>
  </si>
  <si>
    <t>I564</t>
  </si>
  <si>
    <t>I565</t>
  </si>
  <si>
    <t>I566</t>
  </si>
  <si>
    <t>I567</t>
  </si>
  <si>
    <t>I569</t>
  </si>
  <si>
    <t>I570</t>
  </si>
  <si>
    <t>I571</t>
  </si>
  <si>
    <t>I573</t>
  </si>
  <si>
    <t>I576</t>
  </si>
  <si>
    <t>I577</t>
  </si>
  <si>
    <t>I578</t>
  </si>
  <si>
    <t>I580</t>
  </si>
  <si>
    <t>I581</t>
  </si>
  <si>
    <t>I582</t>
  </si>
  <si>
    <t>M360</t>
  </si>
  <si>
    <t>I585</t>
  </si>
  <si>
    <t>I588</t>
  </si>
  <si>
    <t>I589</t>
  </si>
  <si>
    <t>I590</t>
  </si>
  <si>
    <t>I591</t>
  </si>
  <si>
    <t>I592</t>
  </si>
  <si>
    <t>I593</t>
  </si>
  <si>
    <t>I594</t>
  </si>
  <si>
    <t>I595</t>
  </si>
  <si>
    <t>I597</t>
  </si>
  <si>
    <t>I598</t>
  </si>
  <si>
    <t>I599</t>
  </si>
  <si>
    <t>I600</t>
  </si>
  <si>
    <t>I601</t>
  </si>
  <si>
    <t>I602</t>
  </si>
  <si>
    <t>I604</t>
  </si>
  <si>
    <t>I603</t>
  </si>
  <si>
    <t>I605</t>
  </si>
  <si>
    <t>I606</t>
  </si>
  <si>
    <t>I607</t>
  </si>
  <si>
    <t>I608</t>
  </si>
  <si>
    <t>I609</t>
  </si>
  <si>
    <t>I610</t>
  </si>
  <si>
    <t>I611</t>
  </si>
  <si>
    <t>I612</t>
  </si>
  <si>
    <t>I613</t>
  </si>
  <si>
    <t>I614</t>
  </si>
  <si>
    <t>I615</t>
  </si>
  <si>
    <t>I618</t>
  </si>
  <si>
    <t>I621</t>
  </si>
  <si>
    <t>I622</t>
  </si>
  <si>
    <t>I624</t>
  </si>
  <si>
    <t>I625</t>
  </si>
  <si>
    <t>I626</t>
  </si>
  <si>
    <t>I627</t>
  </si>
  <si>
    <t>I628</t>
  </si>
  <si>
    <t>I629</t>
  </si>
  <si>
    <t>I630</t>
  </si>
  <si>
    <t>I631</t>
  </si>
  <si>
    <t>I632</t>
  </si>
  <si>
    <t>I633</t>
  </si>
  <si>
    <t>I634</t>
  </si>
  <si>
    <t>I635</t>
  </si>
  <si>
    <t>I636</t>
  </si>
  <si>
    <t>I637</t>
  </si>
  <si>
    <t>I642</t>
  </si>
  <si>
    <t>I643</t>
  </si>
  <si>
    <t>I640</t>
  </si>
  <si>
    <t>I639</t>
  </si>
  <si>
    <t>I653</t>
  </si>
  <si>
    <t>I654</t>
  </si>
  <si>
    <t>I641</t>
  </si>
  <si>
    <t>I644</t>
  </si>
  <si>
    <t>I646</t>
  </si>
  <si>
    <t>I645</t>
  </si>
  <si>
    <t>I647</t>
  </si>
  <si>
    <t>I648</t>
  </si>
  <si>
    <t>I649</t>
  </si>
  <si>
    <t>I651</t>
  </si>
  <si>
    <t>I652</t>
  </si>
  <si>
    <t>I655</t>
  </si>
  <si>
    <t>I656</t>
  </si>
  <si>
    <t>I662</t>
  </si>
  <si>
    <t>I659</t>
  </si>
  <si>
    <t>I661</t>
  </si>
  <si>
    <t>I657</t>
  </si>
  <si>
    <t>I660</t>
  </si>
  <si>
    <t>I663</t>
  </si>
  <si>
    <t>I666</t>
  </si>
  <si>
    <t>I667</t>
  </si>
  <si>
    <t>I668</t>
  </si>
  <si>
    <t>I669</t>
  </si>
  <si>
    <t>I671</t>
  </si>
  <si>
    <t>C070</t>
  </si>
  <si>
    <t>I676</t>
  </si>
  <si>
    <t>I677</t>
  </si>
  <si>
    <t>I678</t>
  </si>
  <si>
    <t>I679</t>
  </si>
  <si>
    <t>E070</t>
  </si>
  <si>
    <t>I681</t>
  </si>
  <si>
    <t>I687</t>
  </si>
  <si>
    <t>I686</t>
  </si>
  <si>
    <t>I688</t>
  </si>
  <si>
    <t>I682</t>
  </si>
  <si>
    <t>I683</t>
  </si>
  <si>
    <t>I684</t>
  </si>
  <si>
    <t>I690</t>
  </si>
  <si>
    <t>I689</t>
  </si>
  <si>
    <t>I693</t>
  </si>
  <si>
    <t>I692</t>
  </si>
  <si>
    <t>I695</t>
  </si>
  <si>
    <t>I696</t>
  </si>
  <si>
    <t>I697</t>
  </si>
  <si>
    <t>I698</t>
  </si>
  <si>
    <t>I700</t>
  </si>
  <si>
    <t>I701</t>
  </si>
  <si>
    <t>I699</t>
  </si>
  <si>
    <t>I702</t>
  </si>
  <si>
    <t>I703</t>
  </si>
  <si>
    <t>I704</t>
  </si>
  <si>
    <t>I705</t>
  </si>
  <si>
    <t>I706</t>
  </si>
  <si>
    <t>I707</t>
  </si>
  <si>
    <t>I709</t>
  </si>
  <si>
    <t>I711</t>
  </si>
  <si>
    <t>I712</t>
  </si>
  <si>
    <t>I714</t>
  </si>
  <si>
    <t>I715</t>
  </si>
  <si>
    <t>I716</t>
  </si>
  <si>
    <t>I717</t>
  </si>
  <si>
    <t>I718</t>
  </si>
  <si>
    <t>I720</t>
  </si>
  <si>
    <t>I721</t>
  </si>
  <si>
    <t>M253</t>
  </si>
  <si>
    <t>I723</t>
  </si>
  <si>
    <t>I724</t>
  </si>
  <si>
    <t>I725</t>
  </si>
  <si>
    <t>I726</t>
  </si>
  <si>
    <t>I727</t>
  </si>
  <si>
    <t>I728</t>
  </si>
  <si>
    <t>I729</t>
  </si>
  <si>
    <t>I730</t>
  </si>
  <si>
    <t>I732</t>
  </si>
  <si>
    <t>I734</t>
  </si>
  <si>
    <t>I735</t>
  </si>
  <si>
    <t>M347</t>
  </si>
  <si>
    <t>I736</t>
  </si>
  <si>
    <t>I738</t>
  </si>
  <si>
    <t>I739</t>
  </si>
  <si>
    <t>I741</t>
  </si>
  <si>
    <t>I742</t>
  </si>
  <si>
    <t>I743</t>
  </si>
  <si>
    <t>I744</t>
  </si>
  <si>
    <t>I745</t>
  </si>
  <si>
    <t>I747</t>
  </si>
  <si>
    <t>A468</t>
  </si>
  <si>
    <t>I748</t>
  </si>
  <si>
    <t>I749</t>
  </si>
  <si>
    <t>I750</t>
  </si>
  <si>
    <t>I751</t>
  </si>
  <si>
    <t>I752</t>
  </si>
  <si>
    <t>I753</t>
  </si>
  <si>
    <t>I754</t>
  </si>
  <si>
    <t>I756</t>
  </si>
  <si>
    <t>I757</t>
  </si>
  <si>
    <t>I758</t>
  </si>
  <si>
    <t>I759</t>
  </si>
  <si>
    <t>I761</t>
  </si>
  <si>
    <t>M325</t>
  </si>
  <si>
    <t>I765</t>
  </si>
  <si>
    <t>E265</t>
  </si>
  <si>
    <t>I767</t>
  </si>
  <si>
    <t>I771</t>
  </si>
  <si>
    <t>I774</t>
  </si>
  <si>
    <t>I775</t>
  </si>
  <si>
    <t>I777</t>
  </si>
  <si>
    <t>I778</t>
  </si>
  <si>
    <t>I779</t>
  </si>
  <si>
    <t>I780</t>
  </si>
  <si>
    <t>I781</t>
  </si>
  <si>
    <t>I782</t>
  </si>
  <si>
    <t>I783</t>
  </si>
  <si>
    <t>I785</t>
  </si>
  <si>
    <t>I786</t>
  </si>
  <si>
    <t>I787</t>
  </si>
  <si>
    <t>I790</t>
  </si>
  <si>
    <t>I791</t>
  </si>
  <si>
    <t>I793</t>
  </si>
  <si>
    <t>M412</t>
  </si>
  <si>
    <t>I794</t>
  </si>
  <si>
    <t>I796</t>
  </si>
  <si>
    <t>I797</t>
  </si>
  <si>
    <t>I798</t>
  </si>
  <si>
    <t>I799</t>
  </si>
  <si>
    <t>I800</t>
  </si>
  <si>
    <t>I801</t>
  </si>
  <si>
    <t>I802</t>
  </si>
  <si>
    <t>I803</t>
  </si>
  <si>
    <t>I804</t>
  </si>
  <si>
    <t>I805</t>
  </si>
  <si>
    <t>I808</t>
  </si>
  <si>
    <t>I809</t>
  </si>
  <si>
    <t>I812</t>
  </si>
  <si>
    <t>I813</t>
  </si>
  <si>
    <t>I815</t>
  </si>
  <si>
    <t>I817</t>
  </si>
  <si>
    <t>I819</t>
  </si>
  <si>
    <t>I820</t>
  </si>
  <si>
    <t>I821</t>
  </si>
  <si>
    <t>I822</t>
  </si>
  <si>
    <t>I823</t>
  </si>
  <si>
    <t>I824</t>
  </si>
  <si>
    <t>I825</t>
  </si>
  <si>
    <t>I826</t>
  </si>
  <si>
    <t>I827</t>
  </si>
  <si>
    <t>I828</t>
  </si>
  <si>
    <t>I829</t>
  </si>
  <si>
    <t>I830</t>
  </si>
  <si>
    <t>I831</t>
  </si>
  <si>
    <t>I832</t>
  </si>
  <si>
    <t>I838</t>
  </si>
  <si>
    <t>I839</t>
  </si>
  <si>
    <t>I840</t>
  </si>
  <si>
    <t>I841</t>
  </si>
  <si>
    <t>I844</t>
  </si>
  <si>
    <t>I843</t>
  </si>
  <si>
    <t>M411</t>
  </si>
  <si>
    <t>I847</t>
  </si>
  <si>
    <t>I848</t>
  </si>
  <si>
    <t>I849</t>
  </si>
  <si>
    <t>I850</t>
  </si>
  <si>
    <t>I851</t>
  </si>
  <si>
    <t>I852</t>
  </si>
  <si>
    <t>I853</t>
  </si>
  <si>
    <t>I854</t>
  </si>
  <si>
    <t>I855</t>
  </si>
  <si>
    <t>I856</t>
  </si>
  <si>
    <t>I857</t>
  </si>
  <si>
    <t>I858</t>
  </si>
  <si>
    <t>I860</t>
  </si>
  <si>
    <t>I861</t>
  </si>
  <si>
    <t>I862</t>
  </si>
  <si>
    <t>I863</t>
  </si>
  <si>
    <t>I864</t>
  </si>
  <si>
    <t>I865</t>
  </si>
  <si>
    <t>I866</t>
  </si>
  <si>
    <t>I867</t>
  </si>
  <si>
    <t>I868</t>
  </si>
  <si>
    <t>I869</t>
  </si>
  <si>
    <t>I871</t>
  </si>
  <si>
    <t>I872</t>
  </si>
  <si>
    <t>I873</t>
  </si>
  <si>
    <t>I874</t>
  </si>
  <si>
    <t>I875</t>
  </si>
  <si>
    <t>I876</t>
  </si>
  <si>
    <t>I877</t>
  </si>
  <si>
    <t>I878</t>
  </si>
  <si>
    <t>I673</t>
  </si>
  <si>
    <t>I880</t>
  </si>
  <si>
    <t>I881</t>
  </si>
  <si>
    <t>I884</t>
  </si>
  <si>
    <t>I885</t>
  </si>
  <si>
    <t>I886</t>
  </si>
  <si>
    <t>I887</t>
  </si>
  <si>
    <t>I888</t>
  </si>
  <si>
    <t>I891</t>
  </si>
  <si>
    <t>I892</t>
  </si>
  <si>
    <t>I893</t>
  </si>
  <si>
    <t>I894</t>
  </si>
  <si>
    <t>I895</t>
  </si>
  <si>
    <t>I896</t>
  </si>
  <si>
    <t>I899</t>
  </si>
  <si>
    <t>I901</t>
  </si>
  <si>
    <t>I902</t>
  </si>
  <si>
    <t>I903</t>
  </si>
  <si>
    <t>I904</t>
  </si>
  <si>
    <t>I905</t>
  </si>
  <si>
    <t>I906</t>
  </si>
  <si>
    <t>I907</t>
  </si>
  <si>
    <t>I908</t>
  </si>
  <si>
    <t>I909</t>
  </si>
  <si>
    <t>I910</t>
  </si>
  <si>
    <t>I911</t>
  </si>
  <si>
    <t>I912</t>
  </si>
  <si>
    <t>I914</t>
  </si>
  <si>
    <t>I916</t>
  </si>
  <si>
    <t>I917</t>
  </si>
  <si>
    <t>I919</t>
  </si>
  <si>
    <t>I921</t>
  </si>
  <si>
    <t>I922</t>
  </si>
  <si>
    <t>I923</t>
  </si>
  <si>
    <t>I924</t>
  </si>
  <si>
    <t>I925</t>
  </si>
  <si>
    <t>I926</t>
  </si>
  <si>
    <t>I927</t>
  </si>
  <si>
    <t>I928</t>
  </si>
  <si>
    <t>I929</t>
  </si>
  <si>
    <t>I930</t>
  </si>
  <si>
    <t>I932</t>
  </si>
  <si>
    <t>I935</t>
  </si>
  <si>
    <t>I936</t>
  </si>
  <si>
    <t>I937</t>
  </si>
  <si>
    <t>I938</t>
  </si>
  <si>
    <t>I939</t>
  </si>
  <si>
    <t>M298</t>
  </si>
  <si>
    <t>I941</t>
  </si>
  <si>
    <t>I942</t>
  </si>
  <si>
    <t>I943</t>
  </si>
  <si>
    <t>I945</t>
  </si>
  <si>
    <t>I946</t>
  </si>
  <si>
    <t>G887</t>
  </si>
  <si>
    <t>I947</t>
  </si>
  <si>
    <t>I948</t>
  </si>
  <si>
    <t>I949</t>
  </si>
  <si>
    <t>I950</t>
  </si>
  <si>
    <t>I951</t>
  </si>
  <si>
    <t>I953</t>
  </si>
  <si>
    <t>I954</t>
  </si>
  <si>
    <t>I955</t>
  </si>
  <si>
    <t>I956</t>
  </si>
  <si>
    <t>I959</t>
  </si>
  <si>
    <t>M290</t>
  </si>
  <si>
    <t>I960</t>
  </si>
  <si>
    <t>I962</t>
  </si>
  <si>
    <t>I963</t>
  </si>
  <si>
    <t>I964</t>
  </si>
  <si>
    <t>I965</t>
  </si>
  <si>
    <t>I968</t>
  </si>
  <si>
    <t>I969</t>
  </si>
  <si>
    <t>I970</t>
  </si>
  <si>
    <t>I973</t>
  </si>
  <si>
    <t>I974</t>
  </si>
  <si>
    <t>I975</t>
  </si>
  <si>
    <t>I976</t>
  </si>
  <si>
    <t>I977</t>
  </si>
  <si>
    <t>I978</t>
  </si>
  <si>
    <t>I980</t>
  </si>
  <si>
    <t>I981</t>
  </si>
  <si>
    <t>I982</t>
  </si>
  <si>
    <t>I984</t>
  </si>
  <si>
    <t>I985</t>
  </si>
  <si>
    <t>I986</t>
  </si>
  <si>
    <t>I990</t>
  </si>
  <si>
    <t>B014</t>
  </si>
  <si>
    <t>I991</t>
  </si>
  <si>
    <t>I992</t>
  </si>
  <si>
    <t>I993</t>
  </si>
  <si>
    <t>I994</t>
  </si>
  <si>
    <t>I995</t>
  </si>
  <si>
    <t>I996</t>
  </si>
  <si>
    <t>I997</t>
  </si>
  <si>
    <t>I998</t>
  </si>
  <si>
    <t>L002</t>
  </si>
  <si>
    <t>L003</t>
  </si>
  <si>
    <t>L004</t>
  </si>
  <si>
    <t>L006</t>
  </si>
  <si>
    <t>L007</t>
  </si>
  <si>
    <t>L008</t>
  </si>
  <si>
    <t>L009</t>
  </si>
  <si>
    <t>L010</t>
  </si>
  <si>
    <t>L011</t>
  </si>
  <si>
    <t>L013</t>
  </si>
  <si>
    <t>L014</t>
  </si>
  <si>
    <t>L015</t>
  </si>
  <si>
    <t>L016</t>
  </si>
  <si>
    <t>L017</t>
  </si>
  <si>
    <t>L018</t>
  </si>
  <si>
    <t>L019</t>
  </si>
  <si>
    <t>L020</t>
  </si>
  <si>
    <t>L022</t>
  </si>
  <si>
    <t>L023</t>
  </si>
  <si>
    <t>L024</t>
  </si>
  <si>
    <t>L025</t>
  </si>
  <si>
    <t>L026</t>
  </si>
  <si>
    <t>L027</t>
  </si>
  <si>
    <t>L030</t>
  </si>
  <si>
    <t>L032</t>
  </si>
  <si>
    <t>L034</t>
  </si>
  <si>
    <t>L035</t>
  </si>
  <si>
    <t>L036</t>
  </si>
  <si>
    <t>L037</t>
  </si>
  <si>
    <t>L038</t>
  </si>
  <si>
    <t>L039</t>
  </si>
  <si>
    <t>L040</t>
  </si>
  <si>
    <t>L042</t>
  </si>
  <si>
    <t>L046</t>
  </si>
  <si>
    <t>L047</t>
  </si>
  <si>
    <t>L048</t>
  </si>
  <si>
    <t>L049</t>
  </si>
  <si>
    <t>L050</t>
  </si>
  <si>
    <t>L055</t>
  </si>
  <si>
    <t>L056</t>
  </si>
  <si>
    <t>L057</t>
  </si>
  <si>
    <t>L058</t>
  </si>
  <si>
    <t>L059</t>
  </si>
  <si>
    <t>L061</t>
  </si>
  <si>
    <t>L062</t>
  </si>
  <si>
    <t>L063</t>
  </si>
  <si>
    <t>L064</t>
  </si>
  <si>
    <t>L065</t>
  </si>
  <si>
    <t>L066</t>
  </si>
  <si>
    <t>F260</t>
  </si>
  <si>
    <t>L069</t>
  </si>
  <si>
    <t>L070</t>
  </si>
  <si>
    <t>L071</t>
  </si>
  <si>
    <t>L073</t>
  </si>
  <si>
    <t>L074</t>
  </si>
  <si>
    <t>L075</t>
  </si>
  <si>
    <t>L078</t>
  </si>
  <si>
    <t>L081</t>
  </si>
  <si>
    <t>L082</t>
  </si>
  <si>
    <t>L083</t>
  </si>
  <si>
    <t>D292</t>
  </si>
  <si>
    <t>L084</t>
  </si>
  <si>
    <t>L085</t>
  </si>
  <si>
    <t>L086</t>
  </si>
  <si>
    <t>L087</t>
  </si>
  <si>
    <t>L088</t>
  </si>
  <si>
    <t>L089</t>
  </si>
  <si>
    <t>L090</t>
  </si>
  <si>
    <t>L093</t>
  </si>
  <si>
    <t>L094</t>
  </si>
  <si>
    <t>L096</t>
  </si>
  <si>
    <t>L097</t>
  </si>
  <si>
    <t>L100</t>
  </si>
  <si>
    <t>L102</t>
  </si>
  <si>
    <t>L103</t>
  </si>
  <si>
    <t>L104</t>
  </si>
  <si>
    <t>L105</t>
  </si>
  <si>
    <t>L106</t>
  </si>
  <si>
    <t>E548</t>
  </si>
  <si>
    <t>M282</t>
  </si>
  <si>
    <t>L108</t>
  </si>
  <si>
    <t>L109</t>
  </si>
  <si>
    <t>M210</t>
  </si>
  <si>
    <t>L111</t>
  </si>
  <si>
    <t>L112</t>
  </si>
  <si>
    <t>L113</t>
  </si>
  <si>
    <t>L115</t>
  </si>
  <si>
    <t>L116</t>
  </si>
  <si>
    <t>L117</t>
  </si>
  <si>
    <t>L118</t>
  </si>
  <si>
    <t>L120</t>
  </si>
  <si>
    <t>L121</t>
  </si>
  <si>
    <t>L122</t>
  </si>
  <si>
    <t>L124</t>
  </si>
  <si>
    <t>L125</t>
  </si>
  <si>
    <t>L126</t>
  </si>
  <si>
    <t>L127</t>
  </si>
  <si>
    <t>L123</t>
  </si>
  <si>
    <t>L131</t>
  </si>
  <si>
    <t>L132</t>
  </si>
  <si>
    <t>L134</t>
  </si>
  <si>
    <t>L136</t>
  </si>
  <si>
    <t>M407</t>
  </si>
  <si>
    <t>M381</t>
  </si>
  <si>
    <t>M379</t>
  </si>
  <si>
    <t>L138</t>
  </si>
  <si>
    <t>L139</t>
  </si>
  <si>
    <t>L140</t>
  </si>
  <si>
    <t>L142</t>
  </si>
  <si>
    <t>L143</t>
  </si>
  <si>
    <t>L144</t>
  </si>
  <si>
    <t>L145</t>
  </si>
  <si>
    <t>L146</t>
  </si>
  <si>
    <t>L147</t>
  </si>
  <si>
    <t>L149</t>
  </si>
  <si>
    <t>L150</t>
  </si>
  <si>
    <t>L152</t>
  </si>
  <si>
    <t>L153</t>
  </si>
  <si>
    <t>L154</t>
  </si>
  <si>
    <t>L155</t>
  </si>
  <si>
    <t>L156</t>
  </si>
  <si>
    <t>L157</t>
  </si>
  <si>
    <t>L158</t>
  </si>
  <si>
    <t>L160</t>
  </si>
  <si>
    <t>L164</t>
  </si>
  <si>
    <t>L165</t>
  </si>
  <si>
    <t>L166</t>
  </si>
  <si>
    <t>L167</t>
  </si>
  <si>
    <t>L168</t>
  </si>
  <si>
    <t>L169</t>
  </si>
  <si>
    <t>L172</t>
  </si>
  <si>
    <t>L173</t>
  </si>
  <si>
    <t>L174</t>
  </si>
  <si>
    <t>L175</t>
  </si>
  <si>
    <t>L176</t>
  </si>
  <si>
    <t>L177</t>
  </si>
  <si>
    <t>L178</t>
  </si>
  <si>
    <t>L180</t>
  </si>
  <si>
    <t>L181</t>
  </si>
  <si>
    <t>L182</t>
  </si>
  <si>
    <t>L183</t>
  </si>
  <si>
    <t>L184</t>
  </si>
  <si>
    <t>L185</t>
  </si>
  <si>
    <t>L186</t>
  </si>
  <si>
    <t>L187</t>
  </si>
  <si>
    <t>L188</t>
  </si>
  <si>
    <t>L189</t>
  </si>
  <si>
    <t>L190</t>
  </si>
  <si>
    <t>L191</t>
  </si>
  <si>
    <t>L192</t>
  </si>
  <si>
    <t>L193</t>
  </si>
  <si>
    <t>L194</t>
  </si>
  <si>
    <t>L195</t>
  </si>
  <si>
    <t>L197</t>
  </si>
  <si>
    <t>L199</t>
  </si>
  <si>
    <t>L200</t>
  </si>
  <si>
    <t>L202</t>
  </si>
  <si>
    <t>L203</t>
  </si>
  <si>
    <t>L205</t>
  </si>
  <si>
    <t>L206</t>
  </si>
  <si>
    <t>L207</t>
  </si>
  <si>
    <t>L210</t>
  </si>
  <si>
    <t>L211</t>
  </si>
  <si>
    <t>L212</t>
  </si>
  <si>
    <t>L213</t>
  </si>
  <si>
    <t>L214</t>
  </si>
  <si>
    <t>L215</t>
  </si>
  <si>
    <t>L216</t>
  </si>
  <si>
    <t>L217</t>
  </si>
  <si>
    <t>L219</t>
  </si>
  <si>
    <t>L218</t>
  </si>
  <si>
    <t>L220</t>
  </si>
  <si>
    <t>L221</t>
  </si>
  <si>
    <t>L223</t>
  </si>
  <si>
    <t>L224</t>
  </si>
  <si>
    <t>L225</t>
  </si>
  <si>
    <t>L227</t>
  </si>
  <si>
    <t>L228</t>
  </si>
  <si>
    <t>L229</t>
  </si>
  <si>
    <t>L230</t>
  </si>
  <si>
    <t>L231</t>
  </si>
  <si>
    <t>L233</t>
  </si>
  <si>
    <t>L235</t>
  </si>
  <si>
    <t>L237</t>
  </si>
  <si>
    <t>L238</t>
  </si>
  <si>
    <t>L239</t>
  </si>
  <si>
    <t>L245</t>
  </si>
  <si>
    <t>L247</t>
  </si>
  <si>
    <t>L250</t>
  </si>
  <si>
    <t>L251</t>
  </si>
  <si>
    <t>L252</t>
  </si>
  <si>
    <t>L243</t>
  </si>
  <si>
    <t>L256</t>
  </si>
  <si>
    <t>L257</t>
  </si>
  <si>
    <t>L262</t>
  </si>
  <si>
    <t>L263</t>
  </si>
  <si>
    <t>L258</t>
  </si>
  <si>
    <t>L265</t>
  </si>
  <si>
    <t>L259</t>
  </si>
  <si>
    <t>L267</t>
  </si>
  <si>
    <t>L240</t>
  </si>
  <si>
    <t>L244</t>
  </si>
  <si>
    <t>L269</t>
  </si>
  <si>
    <t>L272</t>
  </si>
  <si>
    <t>L241</t>
  </si>
  <si>
    <t>L274</t>
  </si>
  <si>
    <t>L276</t>
  </si>
  <si>
    <t>L277</t>
  </si>
  <si>
    <t>L278</t>
  </si>
  <si>
    <t>L279</t>
  </si>
  <si>
    <t>L280</t>
  </si>
  <si>
    <t>L246</t>
  </si>
  <si>
    <t>L248</t>
  </si>
  <si>
    <t>L253</t>
  </si>
  <si>
    <t>L254</t>
  </si>
  <si>
    <t>L270</t>
  </si>
  <si>
    <t>L271</t>
  </si>
  <si>
    <t>L273</t>
  </si>
  <si>
    <t>M286</t>
  </si>
  <si>
    <t>L281</t>
  </si>
  <si>
    <t>L282</t>
  </si>
  <si>
    <t>L285</t>
  </si>
  <si>
    <t>L284</t>
  </si>
  <si>
    <t>L287</t>
  </si>
  <si>
    <t>L297</t>
  </si>
  <si>
    <t>L286</t>
  </si>
  <si>
    <t>L290</t>
  </si>
  <si>
    <t>L294</t>
  </si>
  <si>
    <t>L296</t>
  </si>
  <si>
    <t>L293</t>
  </si>
  <si>
    <t>L291</t>
  </si>
  <si>
    <t>L295</t>
  </si>
  <si>
    <t>L292</t>
  </si>
  <si>
    <t>L298</t>
  </si>
  <si>
    <t>L299</t>
  </si>
  <si>
    <t>L301</t>
  </si>
  <si>
    <t>L303</t>
  </si>
  <si>
    <t>L302</t>
  </si>
  <si>
    <t>L304</t>
  </si>
  <si>
    <t>L305</t>
  </si>
  <si>
    <t>L306</t>
  </si>
  <si>
    <t>L307</t>
  </si>
  <si>
    <t>L308</t>
  </si>
  <si>
    <t>L309</t>
  </si>
  <si>
    <t>L310</t>
  </si>
  <si>
    <t>L312</t>
  </si>
  <si>
    <t>L314</t>
  </si>
  <si>
    <t>L316</t>
  </si>
  <si>
    <t>L315</t>
  </si>
  <si>
    <t>L317</t>
  </si>
  <si>
    <t>L319</t>
  </si>
  <si>
    <t>L321</t>
  </si>
  <si>
    <t>L322</t>
  </si>
  <si>
    <t>L323</t>
  </si>
  <si>
    <t>L324</t>
  </si>
  <si>
    <t>L325</t>
  </si>
  <si>
    <t>L326</t>
  </si>
  <si>
    <t>L327</t>
  </si>
  <si>
    <t>L328</t>
  </si>
  <si>
    <t>L330</t>
  </si>
  <si>
    <t>L331</t>
  </si>
  <si>
    <t>L332</t>
  </si>
  <si>
    <t>L333</t>
  </si>
  <si>
    <t>L334</t>
  </si>
  <si>
    <t>L335</t>
  </si>
  <si>
    <t>L336</t>
  </si>
  <si>
    <t>L337</t>
  </si>
  <si>
    <t>I236</t>
  </si>
  <si>
    <t>L339</t>
  </si>
  <si>
    <t>L340</t>
  </si>
  <si>
    <t>L342</t>
  </si>
  <si>
    <t>L345</t>
  </si>
  <si>
    <t>L346</t>
  </si>
  <si>
    <t>L347</t>
  </si>
  <si>
    <t>L348</t>
  </si>
  <si>
    <t>M361</t>
  </si>
  <si>
    <t>L349</t>
  </si>
  <si>
    <t>L353</t>
  </si>
  <si>
    <t>M280</t>
  </si>
  <si>
    <t>L355</t>
  </si>
  <si>
    <t>M318</t>
  </si>
  <si>
    <t>L356</t>
  </si>
  <si>
    <t>L357</t>
  </si>
  <si>
    <t>L359</t>
  </si>
  <si>
    <t>L361</t>
  </si>
  <si>
    <t>L363</t>
  </si>
  <si>
    <t>L364</t>
  </si>
  <si>
    <t>L366</t>
  </si>
  <si>
    <t>L367</t>
  </si>
  <si>
    <t>L369</t>
  </si>
  <si>
    <t>M341</t>
  </si>
  <si>
    <t>L372</t>
  </si>
  <si>
    <t>L377</t>
  </si>
  <si>
    <t>L378</t>
  </si>
  <si>
    <t>L379</t>
  </si>
  <si>
    <t>L380</t>
  </si>
  <si>
    <t>L382</t>
  </si>
  <si>
    <t>M399</t>
  </si>
  <si>
    <t>L383</t>
  </si>
  <si>
    <t>L384</t>
  </si>
  <si>
    <t>L386</t>
  </si>
  <si>
    <t>L389</t>
  </si>
  <si>
    <t>L388</t>
  </si>
  <si>
    <t>M409</t>
  </si>
  <si>
    <t>L392</t>
  </si>
  <si>
    <t>L393</t>
  </si>
  <si>
    <t>L396</t>
  </si>
  <si>
    <t>L397</t>
  </si>
  <si>
    <t>L398</t>
  </si>
  <si>
    <t>L399</t>
  </si>
  <si>
    <t>L400</t>
  </si>
  <si>
    <t>L402</t>
  </si>
  <si>
    <t>L401</t>
  </si>
  <si>
    <t>L403</t>
  </si>
  <si>
    <t>L404</t>
  </si>
  <si>
    <t>L407</t>
  </si>
  <si>
    <t>L406</t>
  </si>
  <si>
    <t>L408</t>
  </si>
  <si>
    <t>L409</t>
  </si>
  <si>
    <t>L411</t>
  </si>
  <si>
    <t>L410</t>
  </si>
  <si>
    <t>L413</t>
  </si>
  <si>
    <t>L414</t>
  </si>
  <si>
    <t>L415</t>
  </si>
  <si>
    <t>L416</t>
  </si>
  <si>
    <t>L418</t>
  </si>
  <si>
    <t>L419</t>
  </si>
  <si>
    <t>L420</t>
  </si>
  <si>
    <t>L421</t>
  </si>
  <si>
    <t>L423</t>
  </si>
  <si>
    <t>L424</t>
  </si>
  <si>
    <t>L425</t>
  </si>
  <si>
    <t>L426</t>
  </si>
  <si>
    <t>L427</t>
  </si>
  <si>
    <t>L428</t>
  </si>
  <si>
    <t>B915</t>
  </si>
  <si>
    <t>L429</t>
  </si>
  <si>
    <t>L430</t>
  </si>
  <si>
    <t>L431</t>
  </si>
  <si>
    <t>L432</t>
  </si>
  <si>
    <t>L433</t>
  </si>
  <si>
    <t>L434</t>
  </si>
  <si>
    <t>L435</t>
  </si>
  <si>
    <t>L437</t>
  </si>
  <si>
    <t>L438</t>
  </si>
  <si>
    <t>L439</t>
  </si>
  <si>
    <t>L440</t>
  </si>
  <si>
    <t>L444</t>
  </si>
  <si>
    <t>L445</t>
  </si>
  <si>
    <t>L447</t>
  </si>
  <si>
    <t>L448</t>
  </si>
  <si>
    <t>L449</t>
  </si>
  <si>
    <t>L450</t>
  </si>
  <si>
    <t>A705</t>
  </si>
  <si>
    <t>L451</t>
  </si>
  <si>
    <t>L452</t>
  </si>
  <si>
    <t>L453</t>
  </si>
  <si>
    <t>L454</t>
  </si>
  <si>
    <t>L455</t>
  </si>
  <si>
    <t>L458</t>
  </si>
  <si>
    <t>L459</t>
  </si>
  <si>
    <t>L460</t>
  </si>
  <si>
    <t>L461</t>
  </si>
  <si>
    <t>L462</t>
  </si>
  <si>
    <t>L463</t>
  </si>
  <si>
    <t>L464</t>
  </si>
  <si>
    <t>L466</t>
  </si>
  <si>
    <t>L469</t>
  </si>
  <si>
    <t>L468</t>
  </si>
  <si>
    <t>L470</t>
  </si>
  <si>
    <t>L471</t>
  </si>
  <si>
    <t>L472</t>
  </si>
  <si>
    <t>L473</t>
  </si>
  <si>
    <t>L474</t>
  </si>
  <si>
    <t>L475</t>
  </si>
  <si>
    <t>L477</t>
  </si>
  <si>
    <t>L478</t>
  </si>
  <si>
    <t>L480</t>
  </si>
  <si>
    <t>L482</t>
  </si>
  <si>
    <t>L483</t>
  </si>
  <si>
    <t>L484</t>
  </si>
  <si>
    <t>L485</t>
  </si>
  <si>
    <t>L488</t>
  </si>
  <si>
    <t>L489</t>
  </si>
  <si>
    <t>L490</t>
  </si>
  <si>
    <t>D786</t>
  </si>
  <si>
    <t>L492</t>
  </si>
  <si>
    <t>L494</t>
  </si>
  <si>
    <t>L496</t>
  </si>
  <si>
    <t>L497</t>
  </si>
  <si>
    <t>L498</t>
  </si>
  <si>
    <t>L499</t>
  </si>
  <si>
    <t>L500</t>
  </si>
  <si>
    <t>L501</t>
  </si>
  <si>
    <t>L502</t>
  </si>
  <si>
    <t>L503</t>
  </si>
  <si>
    <t>L505</t>
  </si>
  <si>
    <t>L506</t>
  </si>
  <si>
    <t>L507</t>
  </si>
  <si>
    <t>L508</t>
  </si>
  <si>
    <t>L509</t>
  </si>
  <si>
    <t>L511</t>
  </si>
  <si>
    <t>L512</t>
  </si>
  <si>
    <t>L513</t>
  </si>
  <si>
    <t>L514</t>
  </si>
  <si>
    <t>L515</t>
  </si>
  <si>
    <t>L516</t>
  </si>
  <si>
    <t>L517</t>
  </si>
  <si>
    <t>L519</t>
  </si>
  <si>
    <t>L521</t>
  </si>
  <si>
    <t>L522</t>
  </si>
  <si>
    <t>L524</t>
  </si>
  <si>
    <t>L525</t>
  </si>
  <si>
    <t>L526</t>
  </si>
  <si>
    <t>L527</t>
  </si>
  <si>
    <t>L528</t>
  </si>
  <si>
    <t>L533</t>
  </si>
  <si>
    <t>L529</t>
  </si>
  <si>
    <t>L532</t>
  </si>
  <si>
    <t>L531</t>
  </si>
  <si>
    <t>L537</t>
  </si>
  <si>
    <t>L535</t>
  </si>
  <si>
    <t>L538</t>
  </si>
  <si>
    <t>L539</t>
  </si>
  <si>
    <t>L540</t>
  </si>
  <si>
    <t>M265</t>
  </si>
  <si>
    <t>PN</t>
  </si>
  <si>
    <t>M334</t>
  </si>
  <si>
    <t>L555</t>
  </si>
  <si>
    <t>M405</t>
  </si>
  <si>
    <t>L562</t>
  </si>
  <si>
    <t>L564</t>
  </si>
  <si>
    <t>M374</t>
  </si>
  <si>
    <t>M384</t>
  </si>
  <si>
    <t>L638</t>
  </si>
  <si>
    <t>L544</t>
  </si>
  <si>
    <t>L545</t>
  </si>
  <si>
    <t>M423</t>
  </si>
  <si>
    <t>L546</t>
  </si>
  <si>
    <t>L547</t>
  </si>
  <si>
    <t>M415</t>
  </si>
  <si>
    <t>L551</t>
  </si>
  <si>
    <t>M343</t>
  </si>
  <si>
    <t>L552</t>
  </si>
  <si>
    <t>L554</t>
  </si>
  <si>
    <t>L556</t>
  </si>
  <si>
    <t>L557</t>
  </si>
  <si>
    <t>L558</t>
  </si>
  <si>
    <t>M417</t>
  </si>
  <si>
    <t>L561</t>
  </si>
  <si>
    <t>L563</t>
  </si>
  <si>
    <t>L565</t>
  </si>
  <si>
    <t>L566</t>
  </si>
  <si>
    <t>L568</t>
  </si>
  <si>
    <t>L567</t>
  </si>
  <si>
    <t>L569</t>
  </si>
  <si>
    <t>L570</t>
  </si>
  <si>
    <t>L571</t>
  </si>
  <si>
    <t>L572</t>
  </si>
  <si>
    <t>L573</t>
  </si>
  <si>
    <t>L574</t>
  </si>
  <si>
    <t>L575</t>
  </si>
  <si>
    <t>M382</t>
  </si>
  <si>
    <t>L576</t>
  </si>
  <si>
    <t>L577</t>
  </si>
  <si>
    <t>L578</t>
  </si>
  <si>
    <t>L579</t>
  </si>
  <si>
    <t>L580</t>
  </si>
  <si>
    <t>L581</t>
  </si>
  <si>
    <t>L582</t>
  </si>
  <si>
    <t>L583</t>
  </si>
  <si>
    <t>L584</t>
  </si>
  <si>
    <t>L586</t>
  </si>
  <si>
    <t>L588</t>
  </si>
  <si>
    <t>L589</t>
  </si>
  <si>
    <t>L594</t>
  </si>
  <si>
    <t>L595</t>
  </si>
  <si>
    <t>M404</t>
  </si>
  <si>
    <t>L597</t>
  </si>
  <si>
    <t>G540</t>
  </si>
  <si>
    <t>L590</t>
  </si>
  <si>
    <t>L601</t>
  </si>
  <si>
    <t>L591</t>
  </si>
  <si>
    <t>L593</t>
  </si>
  <si>
    <t>L617</t>
  </si>
  <si>
    <t>L620</t>
  </si>
  <si>
    <t>L596</t>
  </si>
  <si>
    <t>L598</t>
  </si>
  <si>
    <t>L599</t>
  </si>
  <si>
    <t>L603</t>
  </si>
  <si>
    <t>L604</t>
  </si>
  <si>
    <t>I322</t>
  </si>
  <si>
    <t>M331</t>
  </si>
  <si>
    <t>L605</t>
  </si>
  <si>
    <t>M362</t>
  </si>
  <si>
    <t>L607</t>
  </si>
  <si>
    <t>L609</t>
  </si>
  <si>
    <t>L611</t>
  </si>
  <si>
    <t>L612</t>
  </si>
  <si>
    <t>L613</t>
  </si>
  <si>
    <t>L614</t>
  </si>
  <si>
    <t>L616</t>
  </si>
  <si>
    <t>L623</t>
  </si>
  <si>
    <t>L624</t>
  </si>
  <si>
    <t>L625</t>
  </si>
  <si>
    <t>L626</t>
  </si>
  <si>
    <t>L628</t>
  </si>
  <si>
    <t>L627</t>
  </si>
  <si>
    <t>L629</t>
  </si>
  <si>
    <t>L631</t>
  </si>
  <si>
    <t>L633</t>
  </si>
  <si>
    <t>L634</t>
  </si>
  <si>
    <t>L639</t>
  </si>
  <si>
    <t>L640</t>
  </si>
  <si>
    <t>L641</t>
  </si>
  <si>
    <t>L642</t>
  </si>
  <si>
    <t>L643</t>
  </si>
  <si>
    <t>L644</t>
  </si>
  <si>
    <t>B510</t>
  </si>
  <si>
    <t>M320</t>
  </si>
  <si>
    <t>L647</t>
  </si>
  <si>
    <t>D513</t>
  </si>
  <si>
    <t>L651</t>
  </si>
  <si>
    <t>L653</t>
  </si>
  <si>
    <t>L654</t>
  </si>
  <si>
    <t>L655</t>
  </si>
  <si>
    <t>L656</t>
  </si>
  <si>
    <t>M395</t>
  </si>
  <si>
    <t>M346</t>
  </si>
  <si>
    <t>L658</t>
  </si>
  <si>
    <t>L660</t>
  </si>
  <si>
    <t>L664</t>
  </si>
  <si>
    <t>L665</t>
  </si>
  <si>
    <t>L666</t>
  </si>
  <si>
    <t>L667</t>
  </si>
  <si>
    <t>L668</t>
  </si>
  <si>
    <t>L669</t>
  </si>
  <si>
    <t>L670</t>
  </si>
  <si>
    <t>L671</t>
  </si>
  <si>
    <t>L672</t>
  </si>
  <si>
    <t>L673</t>
  </si>
  <si>
    <t>L675</t>
  </si>
  <si>
    <t>L676</t>
  </si>
  <si>
    <t>L677</t>
  </si>
  <si>
    <t>L680</t>
  </si>
  <si>
    <t>L682</t>
  </si>
  <si>
    <t>L681</t>
  </si>
  <si>
    <t>L685</t>
  </si>
  <si>
    <t>L686</t>
  </si>
  <si>
    <t>L687</t>
  </si>
  <si>
    <t>L689</t>
  </si>
  <si>
    <t>L690</t>
  </si>
  <si>
    <t>L691</t>
  </si>
  <si>
    <t>L693</t>
  </si>
  <si>
    <t>L696</t>
  </si>
  <si>
    <t>L698</t>
  </si>
  <si>
    <t>L699</t>
  </si>
  <si>
    <t>L700</t>
  </si>
  <si>
    <t>L702</t>
  </si>
  <si>
    <t>L704</t>
  </si>
  <si>
    <t>L703</t>
  </si>
  <si>
    <t>L706</t>
  </si>
  <si>
    <t>L707</t>
  </si>
  <si>
    <t>L709</t>
  </si>
  <si>
    <t>L710</t>
  </si>
  <si>
    <t>L711</t>
  </si>
  <si>
    <t>L712</t>
  </si>
  <si>
    <t>L713</t>
  </si>
  <si>
    <t>L715</t>
  </si>
  <si>
    <t>L716</t>
  </si>
  <si>
    <t>L719</t>
  </si>
  <si>
    <t>L720</t>
  </si>
  <si>
    <t>L723</t>
  </si>
  <si>
    <t>L722</t>
  </si>
  <si>
    <t>L724</t>
  </si>
  <si>
    <t>L725</t>
  </si>
  <si>
    <t>L726</t>
  </si>
  <si>
    <t>L727</t>
  </si>
  <si>
    <t>L728</t>
  </si>
  <si>
    <t>L729</t>
  </si>
  <si>
    <t>L730</t>
  </si>
  <si>
    <t>L733</t>
  </si>
  <si>
    <t>L734</t>
  </si>
  <si>
    <t>L735</t>
  </si>
  <si>
    <t>L736</t>
  </si>
  <si>
    <t>L737</t>
  </si>
  <si>
    <t>L738</t>
  </si>
  <si>
    <t>M364</t>
  </si>
  <si>
    <t>L739</t>
  </si>
  <si>
    <t>L741</t>
  </si>
  <si>
    <t>L740</t>
  </si>
  <si>
    <t>L742</t>
  </si>
  <si>
    <t>L743</t>
  </si>
  <si>
    <t>L744</t>
  </si>
  <si>
    <t>L745</t>
  </si>
  <si>
    <t>L746</t>
  </si>
  <si>
    <t>L747</t>
  </si>
  <si>
    <t>L748</t>
  </si>
  <si>
    <t>L749</t>
  </si>
  <si>
    <t>L750</t>
  </si>
  <si>
    <t>L751</t>
  </si>
  <si>
    <t>L752</t>
  </si>
  <si>
    <t>L753</t>
  </si>
  <si>
    <t>M337</t>
  </si>
  <si>
    <t>L758</t>
  </si>
  <si>
    <t>L762</t>
  </si>
  <si>
    <t>L764</t>
  </si>
  <si>
    <t>L765</t>
  </si>
  <si>
    <t>M424</t>
  </si>
  <si>
    <t>L769</t>
  </si>
  <si>
    <t>L771</t>
  </si>
  <si>
    <t>L772</t>
  </si>
  <si>
    <t>L773</t>
  </si>
  <si>
    <t>L774</t>
  </si>
  <si>
    <t>L775</t>
  </si>
  <si>
    <t>L776</t>
  </si>
  <si>
    <t>L777</t>
  </si>
  <si>
    <t>L778</t>
  </si>
  <si>
    <t>L779</t>
  </si>
  <si>
    <t>L780</t>
  </si>
  <si>
    <t>L781</t>
  </si>
  <si>
    <t>L783</t>
  </si>
  <si>
    <t>L784</t>
  </si>
  <si>
    <t>L785</t>
  </si>
  <si>
    <t>L788</t>
  </si>
  <si>
    <t>L787</t>
  </si>
  <si>
    <t>L792</t>
  </si>
  <si>
    <t>L795</t>
  </si>
  <si>
    <t>L797</t>
  </si>
  <si>
    <t>L799</t>
  </si>
  <si>
    <t>L801</t>
  </si>
  <si>
    <t>L802</t>
  </si>
  <si>
    <t>L804</t>
  </si>
  <si>
    <t>L805</t>
  </si>
  <si>
    <t>L806</t>
  </si>
  <si>
    <t>L807</t>
  </si>
  <si>
    <t>L808</t>
  </si>
  <si>
    <t>L809</t>
  </si>
  <si>
    <t>L810</t>
  </si>
  <si>
    <t>L811</t>
  </si>
  <si>
    <t>L812</t>
  </si>
  <si>
    <t>L814</t>
  </si>
  <si>
    <t>L815</t>
  </si>
  <si>
    <t>L817</t>
  </si>
  <si>
    <t>L816</t>
  </si>
  <si>
    <t>L819</t>
  </si>
  <si>
    <t>L820</t>
  </si>
  <si>
    <t>L823</t>
  </si>
  <si>
    <t>L826</t>
  </si>
  <si>
    <t>L827</t>
  </si>
  <si>
    <t>L828</t>
  </si>
  <si>
    <t>L829</t>
  </si>
  <si>
    <t>L830</t>
  </si>
  <si>
    <t>L831</t>
  </si>
  <si>
    <t>L833</t>
  </si>
  <si>
    <t>L834</t>
  </si>
  <si>
    <t>L835</t>
  </si>
  <si>
    <t>L836</t>
  </si>
  <si>
    <t>L837</t>
  </si>
  <si>
    <t>L838</t>
  </si>
  <si>
    <t>L840</t>
  </si>
  <si>
    <t>L842</t>
  </si>
  <si>
    <t>L844</t>
  </si>
  <si>
    <t>L845</t>
  </si>
  <si>
    <t>L843</t>
  </si>
  <si>
    <t>L841</t>
  </si>
  <si>
    <t>L846</t>
  </si>
  <si>
    <t>L847</t>
  </si>
  <si>
    <t>L850</t>
  </si>
  <si>
    <t>L851</t>
  </si>
  <si>
    <t>M259</t>
  </si>
  <si>
    <t>L854</t>
  </si>
  <si>
    <t>L856</t>
  </si>
  <si>
    <t>L857</t>
  </si>
  <si>
    <t>L858</t>
  </si>
  <si>
    <t>L859</t>
  </si>
  <si>
    <t>L860</t>
  </si>
  <si>
    <t>L866</t>
  </si>
  <si>
    <t>L865</t>
  </si>
  <si>
    <t>L868</t>
  </si>
  <si>
    <t>L869</t>
  </si>
  <si>
    <t>L872</t>
  </si>
  <si>
    <t>L873</t>
  </si>
  <si>
    <t>L874</t>
  </si>
  <si>
    <t>L876</t>
  </si>
  <si>
    <t>L880</t>
  </si>
  <si>
    <t>L879</t>
  </si>
  <si>
    <t>L881</t>
  </si>
  <si>
    <t>L882</t>
  </si>
  <si>
    <t>L883</t>
  </si>
  <si>
    <t>L885</t>
  </si>
  <si>
    <t>L886</t>
  </si>
  <si>
    <t>L887</t>
  </si>
  <si>
    <t>L888</t>
  </si>
  <si>
    <t>L889</t>
  </si>
  <si>
    <t>L890</t>
  </si>
  <si>
    <t>L892</t>
  </si>
  <si>
    <t>L894</t>
  </si>
  <si>
    <t>L897</t>
  </si>
  <si>
    <t>L898</t>
  </si>
  <si>
    <t>L899</t>
  </si>
  <si>
    <t>L900</t>
  </si>
  <si>
    <t>L904</t>
  </si>
  <si>
    <t>L912</t>
  </si>
  <si>
    <t>L913</t>
  </si>
  <si>
    <t>L917</t>
  </si>
  <si>
    <t>L919</t>
  </si>
  <si>
    <t>L920</t>
  </si>
  <si>
    <t>L922</t>
  </si>
  <si>
    <t>L926</t>
  </si>
  <si>
    <t>L928</t>
  </si>
  <si>
    <t>L929</t>
  </si>
  <si>
    <t>A215</t>
  </si>
  <si>
    <t>L933</t>
  </si>
  <si>
    <t>L934</t>
  </si>
  <si>
    <t>L907</t>
  </si>
  <si>
    <t>L936</t>
  </si>
  <si>
    <t>L908</t>
  </si>
  <si>
    <t>L938</t>
  </si>
  <si>
    <t>L937</t>
  </si>
  <si>
    <t>L943</t>
  </si>
  <si>
    <t>L956</t>
  </si>
  <si>
    <t>L957</t>
  </si>
  <si>
    <t>A081</t>
  </si>
  <si>
    <t>L969</t>
  </si>
  <si>
    <t>M017</t>
  </si>
  <si>
    <t>M018</t>
  </si>
  <si>
    <t>M019</t>
  </si>
  <si>
    <t>L905</t>
  </si>
  <si>
    <t>M021</t>
  </si>
  <si>
    <t>M022</t>
  </si>
  <si>
    <t>M023</t>
  </si>
  <si>
    <t>L909</t>
  </si>
  <si>
    <t>I364</t>
  </si>
  <si>
    <t>L915</t>
  </si>
  <si>
    <t>L916</t>
  </si>
  <si>
    <t>L923</t>
  </si>
  <si>
    <t>L924</t>
  </si>
  <si>
    <t>L931</t>
  </si>
  <si>
    <t>L939</t>
  </si>
  <si>
    <t>L906</t>
  </si>
  <si>
    <t>L942</t>
  </si>
  <si>
    <t>L945</t>
  </si>
  <si>
    <t>L949</t>
  </si>
  <si>
    <t>L946</t>
  </si>
  <si>
    <t>L947</t>
  </si>
  <si>
    <t>L948</t>
  </si>
  <si>
    <t>L944</t>
  </si>
  <si>
    <t>L950</t>
  </si>
  <si>
    <t>L951</t>
  </si>
  <si>
    <t>L952</t>
  </si>
  <si>
    <t>L953</t>
  </si>
  <si>
    <t>L958</t>
  </si>
  <si>
    <t>L959</t>
  </si>
  <si>
    <t>L961</t>
  </si>
  <si>
    <t>L963</t>
  </si>
  <si>
    <t>L964</t>
  </si>
  <si>
    <t>L965</t>
  </si>
  <si>
    <t>L966</t>
  </si>
  <si>
    <t>L967</t>
  </si>
  <si>
    <t>L968</t>
  </si>
  <si>
    <t>L970</t>
  </si>
  <si>
    <t>L971</t>
  </si>
  <si>
    <t>L981</t>
  </si>
  <si>
    <t>L978</t>
  </si>
  <si>
    <t>L982</t>
  </si>
  <si>
    <t>L975</t>
  </si>
  <si>
    <t>L983</t>
  </si>
  <si>
    <t>L984</t>
  </si>
  <si>
    <t>L973</t>
  </si>
  <si>
    <t>L985</t>
  </si>
  <si>
    <t>L977</t>
  </si>
  <si>
    <t>L979</t>
  </si>
  <si>
    <t>L988</t>
  </si>
  <si>
    <t>L974</t>
  </si>
  <si>
    <t>L972</t>
  </si>
  <si>
    <t>L989</t>
  </si>
  <si>
    <t>L990</t>
  </si>
  <si>
    <t>L980</t>
  </si>
  <si>
    <t>L991</t>
  </si>
  <si>
    <t>L992</t>
  </si>
  <si>
    <t>L986</t>
  </si>
  <si>
    <t>L987</t>
  </si>
  <si>
    <t>L994</t>
  </si>
  <si>
    <t>L995</t>
  </si>
  <si>
    <t>M278</t>
  </si>
  <si>
    <t>B903</t>
  </si>
  <si>
    <t>L998</t>
  </si>
  <si>
    <t>L999</t>
  </si>
  <si>
    <t>M007</t>
  </si>
  <si>
    <t>M013</t>
  </si>
  <si>
    <t>M014</t>
  </si>
  <si>
    <t>M015</t>
  </si>
  <si>
    <t>M002</t>
  </si>
  <si>
    <t>M003</t>
  </si>
  <si>
    <t>M004</t>
  </si>
  <si>
    <t>G309</t>
  </si>
  <si>
    <t>M009</t>
  </si>
  <si>
    <t>M011</t>
  </si>
  <si>
    <t>M016</t>
  </si>
  <si>
    <t>B738</t>
  </si>
  <si>
    <t>M025</t>
  </si>
  <si>
    <t>M026</t>
  </si>
  <si>
    <t>M027</t>
  </si>
  <si>
    <t>M028</t>
  </si>
  <si>
    <t>M030</t>
  </si>
  <si>
    <t>M031</t>
  </si>
  <si>
    <t>M032</t>
  </si>
  <si>
    <t>M363</t>
  </si>
  <si>
    <t>M043</t>
  </si>
  <si>
    <t>M041</t>
  </si>
  <si>
    <t>M042</t>
  </si>
  <si>
    <t>M044</t>
  </si>
  <si>
    <t>M045</t>
  </si>
  <si>
    <t>M048</t>
  </si>
  <si>
    <t>M050</t>
  </si>
  <si>
    <t>M052</t>
  </si>
  <si>
    <t>M053</t>
  </si>
  <si>
    <t>M055</t>
  </si>
  <si>
    <t>M057</t>
  </si>
  <si>
    <t>M058</t>
  </si>
  <si>
    <t>M059</t>
  </si>
  <si>
    <t>M060</t>
  </si>
  <si>
    <t>M062</t>
  </si>
  <si>
    <t>M063</t>
  </si>
  <si>
    <t>M065</t>
  </si>
  <si>
    <t>M067</t>
  </si>
  <si>
    <t>M069</t>
  </si>
  <si>
    <t>M070</t>
  </si>
  <si>
    <t>M071</t>
  </si>
  <si>
    <t>M072</t>
  </si>
  <si>
    <t>M073</t>
  </si>
  <si>
    <t>M077</t>
  </si>
  <si>
    <t>M078</t>
  </si>
  <si>
    <t>M079</t>
  </si>
  <si>
    <t>M080</t>
  </si>
  <si>
    <t>M081</t>
  </si>
  <si>
    <t>M082</t>
  </si>
  <si>
    <t>M083</t>
  </si>
  <si>
    <t>M085</t>
  </si>
  <si>
    <t>M086</t>
  </si>
  <si>
    <t>M088</t>
  </si>
  <si>
    <t>M089</t>
  </si>
  <si>
    <t>M090</t>
  </si>
  <si>
    <t>M091</t>
  </si>
  <si>
    <t>M093</t>
  </si>
  <si>
    <t>M092</t>
  </si>
  <si>
    <t>M094</t>
  </si>
  <si>
    <t>M096</t>
  </si>
  <si>
    <t>M095</t>
  </si>
  <si>
    <t>M098</t>
  </si>
  <si>
    <t>M100</t>
  </si>
  <si>
    <t>M101</t>
  </si>
  <si>
    <t>M102</t>
  </si>
  <si>
    <t>M103</t>
  </si>
  <si>
    <t>M104</t>
  </si>
  <si>
    <t>M105</t>
  </si>
  <si>
    <t>M106</t>
  </si>
  <si>
    <t>M108</t>
  </si>
  <si>
    <t>M109</t>
  </si>
  <si>
    <t>M110</t>
  </si>
  <si>
    <t>M111</t>
  </si>
  <si>
    <t>M113</t>
  </si>
  <si>
    <t>M115</t>
  </si>
  <si>
    <t>M116</t>
  </si>
  <si>
    <t>M118</t>
  </si>
  <si>
    <t>M119</t>
  </si>
  <si>
    <t>M120</t>
  </si>
  <si>
    <t>M121</t>
  </si>
  <si>
    <t>M122</t>
  </si>
  <si>
    <t>M125</t>
  </si>
  <si>
    <t>M123</t>
  </si>
  <si>
    <t>M124</t>
  </si>
  <si>
    <t>M126</t>
  </si>
  <si>
    <t>M127</t>
  </si>
  <si>
    <t>M131</t>
  </si>
  <si>
    <t>M130</t>
  </si>
  <si>
    <t>M132</t>
  </si>
  <si>
    <t>M133</t>
  </si>
  <si>
    <t>M136</t>
  </si>
  <si>
    <t>M138</t>
  </si>
  <si>
    <t>M139</t>
  </si>
  <si>
    <t>M140</t>
  </si>
  <si>
    <t>M141</t>
  </si>
  <si>
    <t>M143</t>
  </si>
  <si>
    <t>M144</t>
  </si>
  <si>
    <t>M145</t>
  </si>
  <si>
    <t>M147</t>
  </si>
  <si>
    <t>M267</t>
  </si>
  <si>
    <t>M150</t>
  </si>
  <si>
    <t>M152</t>
  </si>
  <si>
    <t>M153</t>
  </si>
  <si>
    <t>M156</t>
  </si>
  <si>
    <t>M158</t>
  </si>
  <si>
    <t>M161</t>
  </si>
  <si>
    <t>M162</t>
  </si>
  <si>
    <t>M163</t>
  </si>
  <si>
    <t>M165</t>
  </si>
  <si>
    <t>M166</t>
  </si>
  <si>
    <t>M167</t>
  </si>
  <si>
    <t>M168</t>
  </si>
  <si>
    <t>M169</t>
  </si>
  <si>
    <t>M170</t>
  </si>
  <si>
    <t>M171</t>
  </si>
  <si>
    <t>M172</t>
  </si>
  <si>
    <t>L848</t>
  </si>
  <si>
    <t>M173</t>
  </si>
  <si>
    <t>M176</t>
  </si>
  <si>
    <t>M177</t>
  </si>
  <si>
    <t>M178</t>
  </si>
  <si>
    <t>M179</t>
  </si>
  <si>
    <t>M180</t>
  </si>
  <si>
    <t>M182</t>
  </si>
  <si>
    <t>M183</t>
  </si>
  <si>
    <t>M184</t>
  </si>
  <si>
    <t>M185</t>
  </si>
  <si>
    <t>M187</t>
  </si>
  <si>
    <t>M188</t>
  </si>
  <si>
    <t>M189</t>
  </si>
  <si>
    <t>M190</t>
  </si>
  <si>
    <t>M194</t>
  </si>
  <si>
    <t>M196</t>
  </si>
  <si>
    <t>M197</t>
  </si>
  <si>
    <t>M199</t>
  </si>
  <si>
    <t>M200</t>
  </si>
  <si>
    <t>M201</t>
  </si>
  <si>
    <t>M202</t>
  </si>
  <si>
    <t>M203</t>
  </si>
  <si>
    <t>M204</t>
  </si>
  <si>
    <t>CONVERSIONE CARATTERI DISPARI</t>
  </si>
  <si>
    <t>CONVERSIONE CARATTERI PARI</t>
  </si>
  <si>
    <t>1</t>
  </si>
  <si>
    <t>3</t>
  </si>
  <si>
    <t>4</t>
  </si>
  <si>
    <t>5</t>
  </si>
  <si>
    <t>6</t>
  </si>
  <si>
    <t>7</t>
  </si>
  <si>
    <t>8</t>
  </si>
  <si>
    <t>9</t>
  </si>
  <si>
    <t>F</t>
  </si>
  <si>
    <t>G</t>
  </si>
  <si>
    <t>I</t>
  </si>
  <si>
    <t>J</t>
  </si>
  <si>
    <t>K</t>
  </si>
  <si>
    <t>N</t>
  </si>
  <si>
    <t>O</t>
  </si>
  <si>
    <t>Q</t>
  </si>
  <si>
    <t>U</t>
  </si>
  <si>
    <t>V</t>
  </si>
  <si>
    <t>W</t>
  </si>
  <si>
    <t>X</t>
  </si>
  <si>
    <t>Y</t>
  </si>
  <si>
    <t>Z</t>
  </si>
  <si>
    <t>CODICE DI CONTROLLO</t>
  </si>
  <si>
    <t>CARATTERE</t>
  </si>
  <si>
    <t>VALORE</t>
  </si>
  <si>
    <t>NUMERO</t>
  </si>
  <si>
    <t>CONTROLLO</t>
  </si>
  <si>
    <t>LUNGH.</t>
  </si>
  <si>
    <t>PRIMI_6</t>
  </si>
  <si>
    <t>CORRETTEZZA C.F.</t>
  </si>
  <si>
    <t>FORMATO GIORNO</t>
  </si>
  <si>
    <t>VALORE GIORNO</t>
  </si>
  <si>
    <t>ISEE</t>
  </si>
  <si>
    <t>Z236</t>
  </si>
  <si>
    <t>EE</t>
  </si>
  <si>
    <t>Z100</t>
  </si>
  <si>
    <t xml:space="preserve">Albania   </t>
  </si>
  <si>
    <t>Z137</t>
  </si>
  <si>
    <t xml:space="preserve">Armenia   </t>
  </si>
  <si>
    <t>Z141</t>
  </si>
  <si>
    <t xml:space="preserve">Azerbaigian   </t>
  </si>
  <si>
    <t>Z101</t>
  </si>
  <si>
    <t xml:space="preserve">Andorra   </t>
  </si>
  <si>
    <t>Z102</t>
  </si>
  <si>
    <t xml:space="preserve">Austria   </t>
  </si>
  <si>
    <t>Z103</t>
  </si>
  <si>
    <t xml:space="preserve">Belgio   </t>
  </si>
  <si>
    <t>Z139</t>
  </si>
  <si>
    <t>Bielorussia = Russia bianca</t>
  </si>
  <si>
    <t>Z153</t>
  </si>
  <si>
    <t xml:space="preserve">Bosnia ed Erzegovina </t>
  </si>
  <si>
    <t>Z104</t>
  </si>
  <si>
    <t xml:space="preserve">Bulgaria   </t>
  </si>
  <si>
    <t>Z156</t>
  </si>
  <si>
    <t xml:space="preserve">Ceca Repubblica  </t>
  </si>
  <si>
    <t>Z105</t>
  </si>
  <si>
    <t xml:space="preserve">Cecoslovacchia   </t>
  </si>
  <si>
    <t>Z106</t>
  </si>
  <si>
    <t xml:space="preserve">Citta' del Vaticano </t>
  </si>
  <si>
    <t>Z149</t>
  </si>
  <si>
    <t xml:space="preserve">Croazia   </t>
  </si>
  <si>
    <t>Z107</t>
  </si>
  <si>
    <t xml:space="preserve">Danimarca   </t>
  </si>
  <si>
    <t>Z144</t>
  </si>
  <si>
    <t xml:space="preserve">Estonia   </t>
  </si>
  <si>
    <t>Z108</t>
  </si>
  <si>
    <t xml:space="preserve">Faer Oer (Isole) </t>
  </si>
  <si>
    <t>Z109</t>
  </si>
  <si>
    <t xml:space="preserve">Finlandia   </t>
  </si>
  <si>
    <t>Z110</t>
  </si>
  <si>
    <t xml:space="preserve">Francia   </t>
  </si>
  <si>
    <t>Z136</t>
  </si>
  <si>
    <t xml:space="preserve">Georgia   </t>
  </si>
  <si>
    <t>Z111</t>
  </si>
  <si>
    <t xml:space="preserve">Germania Ovest  </t>
  </si>
  <si>
    <t>Z112</t>
  </si>
  <si>
    <t xml:space="preserve">Germania Est  </t>
  </si>
  <si>
    <t xml:space="preserve">Germania   </t>
  </si>
  <si>
    <t>Z113</t>
  </si>
  <si>
    <t xml:space="preserve">Gibilterra   </t>
  </si>
  <si>
    <t>Z114</t>
  </si>
  <si>
    <t xml:space="preserve">Gran Bretagna  </t>
  </si>
  <si>
    <t>Z115</t>
  </si>
  <si>
    <t xml:space="preserve">Grecia   </t>
  </si>
  <si>
    <t>Z116</t>
  </si>
  <si>
    <t xml:space="preserve">Irlanda   </t>
  </si>
  <si>
    <t>Z117</t>
  </si>
  <si>
    <t xml:space="preserve">Islanda   </t>
  </si>
  <si>
    <t>Z118</t>
  </si>
  <si>
    <t xml:space="preserve">Jugoslavia   </t>
  </si>
  <si>
    <t>Z152</t>
  </si>
  <si>
    <t xml:space="preserve">Kazakistan   </t>
  </si>
  <si>
    <t>Z142</t>
  </si>
  <si>
    <t xml:space="preserve">Kirghizistan   </t>
  </si>
  <si>
    <t>Z145</t>
  </si>
  <si>
    <t xml:space="preserve">Lettonia   </t>
  </si>
  <si>
    <t>Z146</t>
  </si>
  <si>
    <t xml:space="preserve">Lituania   </t>
  </si>
  <si>
    <t>Z119</t>
  </si>
  <si>
    <t xml:space="preserve">Liechtenstein   </t>
  </si>
  <si>
    <t>Z120</t>
  </si>
  <si>
    <t xml:space="preserve">Lussemburgo   </t>
  </si>
  <si>
    <t>Z148</t>
  </si>
  <si>
    <t xml:space="preserve">Macedonia   </t>
  </si>
  <si>
    <t>Z121</t>
  </si>
  <si>
    <t xml:space="preserve">Malta (Isole)  </t>
  </si>
  <si>
    <t>Z122</t>
  </si>
  <si>
    <t xml:space="preserve">Man (Isole)  </t>
  </si>
  <si>
    <t>Z140</t>
  </si>
  <si>
    <t xml:space="preserve">Moldavia   </t>
  </si>
  <si>
    <t>Z123</t>
  </si>
  <si>
    <t xml:space="preserve">Monaco   </t>
  </si>
  <si>
    <t>Z124</t>
  </si>
  <si>
    <t xml:space="preserve">Normanne (Isole)  </t>
  </si>
  <si>
    <t>Z125</t>
  </si>
  <si>
    <t xml:space="preserve">Norvegia   </t>
  </si>
  <si>
    <t>Z126</t>
  </si>
  <si>
    <t xml:space="preserve">Paesi Bassi  </t>
  </si>
  <si>
    <t>Z127</t>
  </si>
  <si>
    <t xml:space="preserve">Polonia   </t>
  </si>
  <si>
    <t>Z128</t>
  </si>
  <si>
    <t xml:space="preserve">Portogallo   </t>
  </si>
  <si>
    <t>Z129</t>
  </si>
  <si>
    <t xml:space="preserve">Romania   </t>
  </si>
  <si>
    <t>Z154</t>
  </si>
  <si>
    <t>Russia = Federazione Russa</t>
  </si>
  <si>
    <t>Z130</t>
  </si>
  <si>
    <t xml:space="preserve">San Marino  </t>
  </si>
  <si>
    <t xml:space="preserve">Serbia e Montenegro </t>
  </si>
  <si>
    <t>Z155</t>
  </si>
  <si>
    <t xml:space="preserve">Slovacchia   </t>
  </si>
  <si>
    <t>Z150</t>
  </si>
  <si>
    <t xml:space="preserve">Slovenia   </t>
  </si>
  <si>
    <t>Z131</t>
  </si>
  <si>
    <t xml:space="preserve">Spagna   </t>
  </si>
  <si>
    <t>Z132</t>
  </si>
  <si>
    <t xml:space="preserve">Svezia   </t>
  </si>
  <si>
    <t>Z133</t>
  </si>
  <si>
    <t xml:space="preserve">Svizzera   </t>
  </si>
  <si>
    <t xml:space="preserve">Tagikistan   </t>
  </si>
  <si>
    <t>Z151</t>
  </si>
  <si>
    <t xml:space="preserve">Turkmenistan   </t>
  </si>
  <si>
    <t>Z138</t>
  </si>
  <si>
    <t xml:space="preserve">Ucraina   </t>
  </si>
  <si>
    <t>Z134</t>
  </si>
  <si>
    <t xml:space="preserve">Ungheria   </t>
  </si>
  <si>
    <t>Z135</t>
  </si>
  <si>
    <t xml:space="preserve">U.R.S.S.   </t>
  </si>
  <si>
    <t>Z143</t>
  </si>
  <si>
    <t xml:space="preserve">Uzbekistan   </t>
  </si>
  <si>
    <t>Z200</t>
  </si>
  <si>
    <t xml:space="preserve">Afghanistan   </t>
  </si>
  <si>
    <t>Z201</t>
  </si>
  <si>
    <t xml:space="preserve">Arabia Meridionale  </t>
  </si>
  <si>
    <t>Z252</t>
  </si>
  <si>
    <t>Z253</t>
  </si>
  <si>
    <t>Z202</t>
  </si>
  <si>
    <t xml:space="preserve">Protettorato Arabia Mer. </t>
  </si>
  <si>
    <t>Z203</t>
  </si>
  <si>
    <t xml:space="preserve">Arabia Saudita  </t>
  </si>
  <si>
    <t>Z204</t>
  </si>
  <si>
    <t xml:space="preserve">Bahrein   </t>
  </si>
  <si>
    <t>Z205</t>
  </si>
  <si>
    <t xml:space="preserve">Bhutan   </t>
  </si>
  <si>
    <t>Z206</t>
  </si>
  <si>
    <t xml:space="preserve">Birmania   </t>
  </si>
  <si>
    <t>Z207</t>
  </si>
  <si>
    <t xml:space="preserve">Brunei   </t>
  </si>
  <si>
    <t>Z208</t>
  </si>
  <si>
    <t xml:space="preserve">Cambogia   </t>
  </si>
  <si>
    <t>Z210</t>
  </si>
  <si>
    <t xml:space="preserve">Cina Repubblica Popolare </t>
  </si>
  <si>
    <t>Z211</t>
  </si>
  <si>
    <t xml:space="preserve">Cipro   </t>
  </si>
  <si>
    <t>Z212</t>
  </si>
  <si>
    <t xml:space="preserve">Cocos (Isole)  </t>
  </si>
  <si>
    <t>Z213</t>
  </si>
  <si>
    <t xml:space="preserve">Repubblica Di Corea </t>
  </si>
  <si>
    <t>Z214</t>
  </si>
  <si>
    <t xml:space="preserve">Corea Repubblica Popolare </t>
  </si>
  <si>
    <t>Z215</t>
  </si>
  <si>
    <t xml:space="preserve">Emirati Arabi Uniti </t>
  </si>
  <si>
    <t>Z216</t>
  </si>
  <si>
    <t xml:space="preserve">Filippine   </t>
  </si>
  <si>
    <t>Z217</t>
  </si>
  <si>
    <t xml:space="preserve">Cina Repubblica Nazionale </t>
  </si>
  <si>
    <t>Z218</t>
  </si>
  <si>
    <t xml:space="preserve">Territorio Di Gaza </t>
  </si>
  <si>
    <t>Z254</t>
  </si>
  <si>
    <t>Z219</t>
  </si>
  <si>
    <t xml:space="preserve">Giappone   </t>
  </si>
  <si>
    <t>Z220</t>
  </si>
  <si>
    <t xml:space="preserve">Giordania   </t>
  </si>
  <si>
    <t>Z221</t>
  </si>
  <si>
    <t xml:space="preserve">Hong Kong  </t>
  </si>
  <si>
    <t>Z222</t>
  </si>
  <si>
    <t xml:space="preserve">India   </t>
  </si>
  <si>
    <t>Z223</t>
  </si>
  <si>
    <t xml:space="preserve">Indonesia   </t>
  </si>
  <si>
    <t>Z224</t>
  </si>
  <si>
    <t xml:space="preserve">Iran   </t>
  </si>
  <si>
    <t>Z225</t>
  </si>
  <si>
    <t xml:space="preserve">Iraq   </t>
  </si>
  <si>
    <t>Z226</t>
  </si>
  <si>
    <t xml:space="preserve">Israele   </t>
  </si>
  <si>
    <t>Z255</t>
  </si>
  <si>
    <t>Z256</t>
  </si>
  <si>
    <t>Z227</t>
  </si>
  <si>
    <t xml:space="preserve">Kuwait   </t>
  </si>
  <si>
    <t>Z228</t>
  </si>
  <si>
    <t xml:space="preserve">Laos   </t>
  </si>
  <si>
    <t>Z229</t>
  </si>
  <si>
    <t xml:space="preserve">Libano   </t>
  </si>
  <si>
    <t>Z230</t>
  </si>
  <si>
    <t xml:space="preserve">Malesia   </t>
  </si>
  <si>
    <t>Z231</t>
  </si>
  <si>
    <t xml:space="preserve">Macao   </t>
  </si>
  <si>
    <t>Z232</t>
  </si>
  <si>
    <t xml:space="preserve">Maldive   </t>
  </si>
  <si>
    <t>Z233</t>
  </si>
  <si>
    <t xml:space="preserve">Mongolia Rep. Popolare </t>
  </si>
  <si>
    <t>Z234</t>
  </si>
  <si>
    <t xml:space="preserve">Nepal   </t>
  </si>
  <si>
    <t>Z235</t>
  </si>
  <si>
    <t xml:space="preserve">Oman   </t>
  </si>
  <si>
    <t xml:space="preserve">Pakistan   </t>
  </si>
  <si>
    <t>Z237</t>
  </si>
  <si>
    <t xml:space="preserve">Qatar   </t>
  </si>
  <si>
    <t>Z238</t>
  </si>
  <si>
    <t xml:space="preserve">Ryukyu (Isole)  </t>
  </si>
  <si>
    <t>Z239</t>
  </si>
  <si>
    <t xml:space="preserve">Sikkim   </t>
  </si>
  <si>
    <t>Z240</t>
  </si>
  <si>
    <t xml:space="preserve">Siria   </t>
  </si>
  <si>
    <t>Z209</t>
  </si>
  <si>
    <t xml:space="preserve">Sri Lanka  </t>
  </si>
  <si>
    <t>Z257</t>
  </si>
  <si>
    <t>Z241</t>
  </si>
  <si>
    <t xml:space="preserve">Thailandia   </t>
  </si>
  <si>
    <t>Z242</t>
  </si>
  <si>
    <t xml:space="preserve">Timor (Isola)  </t>
  </si>
  <si>
    <t>Z243</t>
  </si>
  <si>
    <t xml:space="preserve">Turchia   </t>
  </si>
  <si>
    <t>Z258</t>
  </si>
  <si>
    <t>Z259</t>
  </si>
  <si>
    <t>Z244</t>
  </si>
  <si>
    <t xml:space="preserve">Vietnam Del Sud </t>
  </si>
  <si>
    <t>Z245</t>
  </si>
  <si>
    <t xml:space="preserve">Vietnam Del Nord </t>
  </si>
  <si>
    <t>Z246</t>
  </si>
  <si>
    <t xml:space="preserve">Yemen   </t>
  </si>
  <si>
    <t>Z247</t>
  </si>
  <si>
    <t xml:space="preserve">Malaysia   </t>
  </si>
  <si>
    <t>Z248</t>
  </si>
  <si>
    <t xml:space="preserve">Singapore   </t>
  </si>
  <si>
    <t>Z249</t>
  </si>
  <si>
    <t xml:space="preserve">Bangladesh   </t>
  </si>
  <si>
    <t>Z250</t>
  </si>
  <si>
    <t xml:space="preserve">Yemen Rep.Dem. Popolare </t>
  </si>
  <si>
    <t>Z251</t>
  </si>
  <si>
    <t xml:space="preserve">Vietnam   </t>
  </si>
  <si>
    <t>Z300</t>
  </si>
  <si>
    <t xml:space="preserve">Namibia   </t>
  </si>
  <si>
    <t>Z301</t>
  </si>
  <si>
    <t xml:space="preserve">Algeria   </t>
  </si>
  <si>
    <t>Z302</t>
  </si>
  <si>
    <t xml:space="preserve">Angola   </t>
  </si>
  <si>
    <t>Z303</t>
  </si>
  <si>
    <t>Basutoland Sud Africa B.</t>
  </si>
  <si>
    <t>Z304</t>
  </si>
  <si>
    <t>Beciuania Sud Africa B.</t>
  </si>
  <si>
    <t>Z305</t>
  </si>
  <si>
    <t xml:space="preserve">Burundi   </t>
  </si>
  <si>
    <t>Z306</t>
  </si>
  <si>
    <t xml:space="preserve">Camerun   </t>
  </si>
  <si>
    <t>Z307</t>
  </si>
  <si>
    <t xml:space="preserve">Capo Verde (Isole) </t>
  </si>
  <si>
    <t>Z308</t>
  </si>
  <si>
    <t xml:space="preserve">Impero Centroafricano  </t>
  </si>
  <si>
    <t>Z309</t>
  </si>
  <si>
    <t xml:space="preserve">Ciad   </t>
  </si>
  <si>
    <t>Z310</t>
  </si>
  <si>
    <t xml:space="preserve">Comore (Isole)  </t>
  </si>
  <si>
    <t>Z311</t>
  </si>
  <si>
    <t xml:space="preserve">Congo Repubblica Popolare </t>
  </si>
  <si>
    <t>Z312</t>
  </si>
  <si>
    <t xml:space="preserve">Congo Repubblica Democratica </t>
  </si>
  <si>
    <t xml:space="preserve">Zaire   </t>
  </si>
  <si>
    <t>Z313</t>
  </si>
  <si>
    <t xml:space="preserve">Costa D'avorio  </t>
  </si>
  <si>
    <t>Z314</t>
  </si>
  <si>
    <t xml:space="preserve">Dahomey   </t>
  </si>
  <si>
    <t>Z315</t>
  </si>
  <si>
    <t xml:space="preserve">Etiopia   </t>
  </si>
  <si>
    <t>Z316</t>
  </si>
  <si>
    <t xml:space="preserve">Gabon   </t>
  </si>
  <si>
    <t>Z317</t>
  </si>
  <si>
    <t xml:space="preserve">Gambia   </t>
  </si>
  <si>
    <t>Z318</t>
  </si>
  <si>
    <t xml:space="preserve">Ghana   </t>
  </si>
  <si>
    <t>Z319</t>
  </si>
  <si>
    <t xml:space="preserve">Guinea   </t>
  </si>
  <si>
    <t>Z320</t>
  </si>
  <si>
    <t xml:space="preserve">Guinea Bissau  </t>
  </si>
  <si>
    <t>Z321</t>
  </si>
  <si>
    <t xml:space="preserve">Guinea Equatoriale  </t>
  </si>
  <si>
    <t>Z322</t>
  </si>
  <si>
    <t xml:space="preserve">Kenya   </t>
  </si>
  <si>
    <t>Z323</t>
  </si>
  <si>
    <t xml:space="preserve">Ifni   </t>
  </si>
  <si>
    <t>Z324</t>
  </si>
  <si>
    <t>La Reunion  (Isole)</t>
  </si>
  <si>
    <t>Z325</t>
  </si>
  <si>
    <t xml:space="preserve">Liberia   </t>
  </si>
  <si>
    <t>Z326</t>
  </si>
  <si>
    <t xml:space="preserve">Libia   </t>
  </si>
  <si>
    <t>Z327</t>
  </si>
  <si>
    <t xml:space="preserve">Madagascar   </t>
  </si>
  <si>
    <t>Z328</t>
  </si>
  <si>
    <t xml:space="preserve">Malawi   </t>
  </si>
  <si>
    <t>Z329</t>
  </si>
  <si>
    <t xml:space="preserve">Mali   </t>
  </si>
  <si>
    <t>Z330</t>
  </si>
  <si>
    <t xml:space="preserve">Marocco   </t>
  </si>
  <si>
    <t>Z331</t>
  </si>
  <si>
    <t xml:space="preserve">Mauritania   </t>
  </si>
  <si>
    <t>Z332</t>
  </si>
  <si>
    <t xml:space="preserve">Maurizio (Isole)  </t>
  </si>
  <si>
    <t>Z333</t>
  </si>
  <si>
    <t xml:space="preserve">Mozambico   </t>
  </si>
  <si>
    <t>Z334</t>
  </si>
  <si>
    <t xml:space="preserve">Niger   </t>
  </si>
  <si>
    <t>Z335</t>
  </si>
  <si>
    <t xml:space="preserve">Nigeria   </t>
  </si>
  <si>
    <t>Z336</t>
  </si>
  <si>
    <t xml:space="preserve">Egitto   </t>
  </si>
  <si>
    <t>Z337</t>
  </si>
  <si>
    <t xml:space="preserve">Rhodesia   </t>
  </si>
  <si>
    <t>Z338</t>
  </si>
  <si>
    <t xml:space="preserve">Ruanda   </t>
  </si>
  <si>
    <t>Z339</t>
  </si>
  <si>
    <t xml:space="preserve">Sahara Spagnolo  </t>
  </si>
  <si>
    <t>Z340</t>
  </si>
  <si>
    <t xml:space="preserve">Sant'elena (Isola)  </t>
  </si>
  <si>
    <t>Z341</t>
  </si>
  <si>
    <t xml:space="preserve">Principe (Isole)  </t>
  </si>
  <si>
    <t>Z342</t>
  </si>
  <si>
    <t xml:space="preserve">Seicelle (Isole)  </t>
  </si>
  <si>
    <t>Z343</t>
  </si>
  <si>
    <t xml:space="preserve">Senegal   </t>
  </si>
  <si>
    <t>Z344</t>
  </si>
  <si>
    <t xml:space="preserve">Sierra Leone  </t>
  </si>
  <si>
    <t>Z345</t>
  </si>
  <si>
    <t xml:space="preserve">Somalia   </t>
  </si>
  <si>
    <t>Z346</t>
  </si>
  <si>
    <t xml:space="preserve">Somalia Francese  </t>
  </si>
  <si>
    <t>Z347</t>
  </si>
  <si>
    <t xml:space="preserve">Repubblica Sudafricana  </t>
  </si>
  <si>
    <t>Z348</t>
  </si>
  <si>
    <t xml:space="preserve">Sudan   </t>
  </si>
  <si>
    <t>Z349</t>
  </si>
  <si>
    <t xml:space="preserve">Swaziland   </t>
  </si>
  <si>
    <t>Z350</t>
  </si>
  <si>
    <t xml:space="preserve">Tanganica   </t>
  </si>
  <si>
    <t>Z351</t>
  </si>
  <si>
    <t xml:space="preserve">Togo   </t>
  </si>
  <si>
    <t>Z352</t>
  </si>
  <si>
    <t xml:space="preserve">Tunisia   </t>
  </si>
  <si>
    <t>Z353</t>
  </si>
  <si>
    <t xml:space="preserve">Uganda   </t>
  </si>
  <si>
    <t>Z354</t>
  </si>
  <si>
    <t xml:space="preserve">Altovolta   </t>
  </si>
  <si>
    <t>Z355</t>
  </si>
  <si>
    <t xml:space="preserve">Zambia   </t>
  </si>
  <si>
    <t>Z356</t>
  </si>
  <si>
    <t xml:space="preserve">Zanzibar   </t>
  </si>
  <si>
    <t>Z357</t>
  </si>
  <si>
    <t xml:space="preserve">Tanzania   </t>
  </si>
  <si>
    <t>Z358</t>
  </si>
  <si>
    <t xml:space="preserve">Botswana   </t>
  </si>
  <si>
    <t>Z359</t>
  </si>
  <si>
    <t xml:space="preserve">Lesotho   </t>
  </si>
  <si>
    <t>Z360</t>
  </si>
  <si>
    <t xml:space="preserve">Mayotte   </t>
  </si>
  <si>
    <t>Z361</t>
  </si>
  <si>
    <t xml:space="preserve">Gibuti   </t>
  </si>
  <si>
    <t>Z362</t>
  </si>
  <si>
    <t xml:space="preserve">Sahara Meridionale  </t>
  </si>
  <si>
    <t>Z363</t>
  </si>
  <si>
    <t xml:space="preserve">Sahara Settentrionale  </t>
  </si>
  <si>
    <t>Z368</t>
  </si>
  <si>
    <t xml:space="preserve">Eritrea   </t>
  </si>
  <si>
    <t>Z400</t>
  </si>
  <si>
    <t xml:space="preserve">Bermude (Isole)  </t>
  </si>
  <si>
    <t>Z401</t>
  </si>
  <si>
    <t xml:space="preserve">Canada   </t>
  </si>
  <si>
    <t>Z402</t>
  </si>
  <si>
    <t xml:space="preserve">Groenlandia   </t>
  </si>
  <si>
    <t>Z403</t>
  </si>
  <si>
    <t>Saint Pierre et Miquelon</t>
  </si>
  <si>
    <t>Z404</t>
  </si>
  <si>
    <t xml:space="preserve">Stati Uniti d'America </t>
  </si>
  <si>
    <t>Z500</t>
  </si>
  <si>
    <t xml:space="preserve">Antille Britanniche  </t>
  </si>
  <si>
    <t>Z501</t>
  </si>
  <si>
    <t xml:space="preserve">Antille Olandesi  </t>
  </si>
  <si>
    <t>Z502</t>
  </si>
  <si>
    <t xml:space="preserve">Bahama (Isole)  </t>
  </si>
  <si>
    <t>Z503</t>
  </si>
  <si>
    <t xml:space="preserve">Costa Rica  </t>
  </si>
  <si>
    <t>Z504</t>
  </si>
  <si>
    <t xml:space="preserve">Cuba   </t>
  </si>
  <si>
    <t>Z505</t>
  </si>
  <si>
    <t xml:space="preserve">Repubblica Dominicana  </t>
  </si>
  <si>
    <t>Z506</t>
  </si>
  <si>
    <t xml:space="preserve">El Salvador  </t>
  </si>
  <si>
    <t>Z507</t>
  </si>
  <si>
    <t xml:space="preserve">Giamaica   </t>
  </si>
  <si>
    <t>Z508</t>
  </si>
  <si>
    <t xml:space="preserve">Guadalupa   </t>
  </si>
  <si>
    <t>Z509</t>
  </si>
  <si>
    <t xml:space="preserve">Guatemala   </t>
  </si>
  <si>
    <t>Z510</t>
  </si>
  <si>
    <t xml:space="preserve">Haiti   </t>
  </si>
  <si>
    <t>Z511</t>
  </si>
  <si>
    <t xml:space="preserve">Honduras   </t>
  </si>
  <si>
    <t>Z512</t>
  </si>
  <si>
    <t xml:space="preserve">Belize   </t>
  </si>
  <si>
    <t>Z513</t>
  </si>
  <si>
    <t xml:space="preserve">Martinica   </t>
  </si>
  <si>
    <t>Z514</t>
  </si>
  <si>
    <t xml:space="preserve">Messico   </t>
  </si>
  <si>
    <t>Z515</t>
  </si>
  <si>
    <t xml:space="preserve">Nicaragua   </t>
  </si>
  <si>
    <t>Z516</t>
  </si>
  <si>
    <t xml:space="preserve">Panama   </t>
  </si>
  <si>
    <t>Z517</t>
  </si>
  <si>
    <t>Panama Zona Del Canale</t>
  </si>
  <si>
    <t>Z518</t>
  </si>
  <si>
    <t xml:space="preserve">Puerto Rico  </t>
  </si>
  <si>
    <t>Z519</t>
  </si>
  <si>
    <t>Turks E Caicos (Isole)</t>
  </si>
  <si>
    <t>Z520</t>
  </si>
  <si>
    <t xml:space="preserve">Vergini (Isole) Americane </t>
  </si>
  <si>
    <t>Z522</t>
  </si>
  <si>
    <t xml:space="preserve">Barbados   </t>
  </si>
  <si>
    <t>Z523</t>
  </si>
  <si>
    <t>Z524</t>
  </si>
  <si>
    <t xml:space="preserve">Grenada   </t>
  </si>
  <si>
    <t>Z600</t>
  </si>
  <si>
    <t xml:space="preserve">Argentina   </t>
  </si>
  <si>
    <t>Z601</t>
  </si>
  <si>
    <t xml:space="preserve">Bolivia   </t>
  </si>
  <si>
    <t>Z602</t>
  </si>
  <si>
    <t xml:space="preserve">Brasile   </t>
  </si>
  <si>
    <t>Z603</t>
  </si>
  <si>
    <t xml:space="preserve">Cile   </t>
  </si>
  <si>
    <t>Z604</t>
  </si>
  <si>
    <t xml:space="preserve">Colombia   </t>
  </si>
  <si>
    <t>Z605</t>
  </si>
  <si>
    <t xml:space="preserve">Ecuador (Isole)  </t>
  </si>
  <si>
    <t>Z606</t>
  </si>
  <si>
    <t xml:space="preserve">Repubblica Della Guayana </t>
  </si>
  <si>
    <t>Z607</t>
  </si>
  <si>
    <t xml:space="preserve">Guayana Francese  </t>
  </si>
  <si>
    <t>Z608</t>
  </si>
  <si>
    <t xml:space="preserve">Suriname   </t>
  </si>
  <si>
    <t>Z609</t>
  </si>
  <si>
    <t xml:space="preserve">Malvine (Isole)  </t>
  </si>
  <si>
    <t>Z610</t>
  </si>
  <si>
    <t xml:space="preserve">Paraguay   </t>
  </si>
  <si>
    <t>Z611</t>
  </si>
  <si>
    <t xml:space="preserve">Peru'   </t>
  </si>
  <si>
    <t>Z612</t>
  </si>
  <si>
    <t xml:space="preserve">Trinidad E Tobago </t>
  </si>
  <si>
    <t>Z613</t>
  </si>
  <si>
    <t xml:space="preserve">Uruguay   </t>
  </si>
  <si>
    <t>Z614</t>
  </si>
  <si>
    <t xml:space="preserve">Venezuela   </t>
  </si>
  <si>
    <t>Z700</t>
  </si>
  <si>
    <t xml:space="preserve">Australia   </t>
  </si>
  <si>
    <t>Z701</t>
  </si>
  <si>
    <t xml:space="preserve">Caroline (Isole)  </t>
  </si>
  <si>
    <t>Z702</t>
  </si>
  <si>
    <t xml:space="preserve">Christmas (Isole)  </t>
  </si>
  <si>
    <t>Z703</t>
  </si>
  <si>
    <t xml:space="preserve">Cook (Isole)  </t>
  </si>
  <si>
    <t>Z704</t>
  </si>
  <si>
    <t>Figi O Viti (Isole)</t>
  </si>
  <si>
    <t>Z705</t>
  </si>
  <si>
    <t>Gilbert E Ellice (Isole)</t>
  </si>
  <si>
    <t>Z706</t>
  </si>
  <si>
    <t xml:space="preserve">Guam (Isola)  </t>
  </si>
  <si>
    <t>Z707</t>
  </si>
  <si>
    <t xml:space="preserve">Irian Occidentale  </t>
  </si>
  <si>
    <t>Z708</t>
  </si>
  <si>
    <t xml:space="preserve">Macquarie (Isole)  </t>
  </si>
  <si>
    <t>Z709</t>
  </si>
  <si>
    <t xml:space="preserve">Marcus (Isole)  </t>
  </si>
  <si>
    <t>Z710</t>
  </si>
  <si>
    <t xml:space="preserve">Marianne (Isole)  </t>
  </si>
  <si>
    <t>Z711</t>
  </si>
  <si>
    <t xml:space="preserve">Marshall (Isole)  </t>
  </si>
  <si>
    <t>Z712</t>
  </si>
  <si>
    <t xml:space="preserve">Midway (Isole)  </t>
  </si>
  <si>
    <t>Z713</t>
  </si>
  <si>
    <t xml:space="preserve">Nauru (Isole)  </t>
  </si>
  <si>
    <t>Z714</t>
  </si>
  <si>
    <t>Niue O Savage (Isole)</t>
  </si>
  <si>
    <t>Z715</t>
  </si>
  <si>
    <t xml:space="preserve">Norfolk (Isole)  </t>
  </si>
  <si>
    <t>Z716</t>
  </si>
  <si>
    <t xml:space="preserve">Nuova Caledonia (Isole) </t>
  </si>
  <si>
    <t>Z717</t>
  </si>
  <si>
    <t xml:space="preserve">Nuove Ebridi (Isole) </t>
  </si>
  <si>
    <t>Z718</t>
  </si>
  <si>
    <t xml:space="preserve">Nuova Guinea  </t>
  </si>
  <si>
    <t>Z719</t>
  </si>
  <si>
    <t xml:space="preserve">Nuova Zelanda  </t>
  </si>
  <si>
    <t>Z720</t>
  </si>
  <si>
    <t xml:space="preserve">Papuasia   </t>
  </si>
  <si>
    <t>Z721</t>
  </si>
  <si>
    <t xml:space="preserve">Pasqua (Isola)  </t>
  </si>
  <si>
    <t>Z722</t>
  </si>
  <si>
    <t xml:space="preserve">Pitcairn   </t>
  </si>
  <si>
    <t>Z723</t>
  </si>
  <si>
    <t xml:space="preserve">Polinesia (Isole)  </t>
  </si>
  <si>
    <t>Z724</t>
  </si>
  <si>
    <t xml:space="preserve">Salomone (Isole)  </t>
  </si>
  <si>
    <t>Z725</t>
  </si>
  <si>
    <t xml:space="preserve">Samoa Americane (Isole) </t>
  </si>
  <si>
    <t>Z726</t>
  </si>
  <si>
    <t xml:space="preserve">Samoa Occidentali (Isole) </t>
  </si>
  <si>
    <t>Z727</t>
  </si>
  <si>
    <t xml:space="preserve">Tokelau (Isole)  </t>
  </si>
  <si>
    <t>Z728</t>
  </si>
  <si>
    <t>Tonga O Degli Amici</t>
  </si>
  <si>
    <t>Z729</t>
  </si>
  <si>
    <t>Wallis E Futuna (Isole)</t>
  </si>
  <si>
    <t>Z730</t>
  </si>
  <si>
    <t xml:space="preserve">Papua Nuova Guinea </t>
  </si>
  <si>
    <t>Z734</t>
  </si>
  <si>
    <t xml:space="preserve">Palau   </t>
  </si>
  <si>
    <t>Z735</t>
  </si>
  <si>
    <t xml:space="preserve">Micronesia Stati Federati </t>
  </si>
  <si>
    <t>Z800</t>
  </si>
  <si>
    <t xml:space="preserve">Dipendenze Canadesi  </t>
  </si>
  <si>
    <t>Z801</t>
  </si>
  <si>
    <t xml:space="preserve">Dipendenze Norvegesi  </t>
  </si>
  <si>
    <t>Z802</t>
  </si>
  <si>
    <t xml:space="preserve">Dipendenze Sovietiche  </t>
  </si>
  <si>
    <t>Z900</t>
  </si>
  <si>
    <t xml:space="preserve">Dipendenze Australiane  </t>
  </si>
  <si>
    <t>Z901</t>
  </si>
  <si>
    <t xml:space="preserve">Dipendenze Britanniche  </t>
  </si>
  <si>
    <t>Z902</t>
  </si>
  <si>
    <t xml:space="preserve">Dipendenze Francesi  </t>
  </si>
  <si>
    <t>Z903</t>
  </si>
  <si>
    <t xml:space="preserve">Dipendenze Neozelandesi  </t>
  </si>
  <si>
    <t>Z905</t>
  </si>
  <si>
    <t xml:space="preserve">Dipendenze Statunitensi  </t>
  </si>
  <si>
    <t>Z906</t>
  </si>
  <si>
    <t xml:space="preserve">Dipendenze Sudafricane  </t>
  </si>
  <si>
    <t>Germignaga</t>
  </si>
  <si>
    <t>Albino</t>
  </si>
  <si>
    <t>PROG.</t>
  </si>
  <si>
    <t>(CONTROLLO)</t>
  </si>
  <si>
    <t>PUNTEGGIO ISEE</t>
  </si>
  <si>
    <t>MOROSITA'</t>
  </si>
  <si>
    <t>PUNTEGGIO MOROSITA'</t>
  </si>
  <si>
    <t>N. FIGLI MINORI</t>
  </si>
  <si>
    <t>PUNTEGGIO FIGLI MINORI</t>
  </si>
  <si>
    <t>% INVALIDITA'</t>
  </si>
  <si>
    <t>PUNTEGGIO INVALIDITA'</t>
  </si>
  <si>
    <t>REDDITI TOTALMENTE DA PENSIONE?</t>
  </si>
  <si>
    <t>PUNTEGGIO REDDITI</t>
  </si>
  <si>
    <t>DATI DEL PROPRIETARIO DELL'ALLOGGIO (PER LIQUIDAZIONE)</t>
  </si>
  <si>
    <t>INDIRIZZO DI RESIDENZA</t>
  </si>
  <si>
    <t>LUNGHEZZA IBAN?</t>
  </si>
  <si>
    <t>COMUNI</t>
  </si>
  <si>
    <t>FIGLI MINORI</t>
  </si>
  <si>
    <t>REQUISITI</t>
  </si>
  <si>
    <t>PUNTI EXTRA</t>
  </si>
  <si>
    <t>PESATURA</t>
  </si>
  <si>
    <t>%</t>
  </si>
  <si>
    <t>IMPORTO MIN</t>
  </si>
  <si>
    <t>IMPORTO MAX</t>
  </si>
  <si>
    <t>N. FASCE</t>
  </si>
  <si>
    <t>PUNTEGGIO MAX REALE</t>
  </si>
  <si>
    <t>LIMITE MAX MOROSITA'</t>
  </si>
  <si>
    <t>LIMITE MAX FIGLI MINORI</t>
  </si>
  <si>
    <t>LIMITE MAX ISEE</t>
  </si>
  <si>
    <t>LIMITE MIN INVALIDITA' IN %</t>
  </si>
  <si>
    <t>&gt;=3</t>
  </si>
  <si>
    <t>DISABILITA'</t>
  </si>
  <si>
    <t>PENSIONE</t>
  </si>
  <si>
    <t>NATO DOPO IL 2000?</t>
  </si>
  <si>
    <t>PROVINCIA DI NASCITA</t>
  </si>
  <si>
    <t>Abano Terme</t>
  </si>
  <si>
    <t>Abbadia Cerreto</t>
  </si>
  <si>
    <t>Abbadia Lariana</t>
  </si>
  <si>
    <t>Abbadia San Salvatore</t>
  </si>
  <si>
    <t>Abbasanta</t>
  </si>
  <si>
    <t>Abbateggio</t>
  </si>
  <si>
    <t>Abbiategrasso</t>
  </si>
  <si>
    <t>Abriola</t>
  </si>
  <si>
    <t>Acate</t>
  </si>
  <si>
    <t>Accadia</t>
  </si>
  <si>
    <t>Acceglio</t>
  </si>
  <si>
    <t>Accettura</t>
  </si>
  <si>
    <t>Acciano</t>
  </si>
  <si>
    <t>Accumoli</t>
  </si>
  <si>
    <t>Acerenza</t>
  </si>
  <si>
    <t>Cermes</t>
  </si>
  <si>
    <t>Acerno</t>
  </si>
  <si>
    <t>Acerra</t>
  </si>
  <si>
    <t>Aci Bonaccorsi</t>
  </si>
  <si>
    <t>Aci Castello</t>
  </si>
  <si>
    <t>Aci Catena</t>
  </si>
  <si>
    <t>Acireale</t>
  </si>
  <si>
    <t>Aci Sant'Antonio</t>
  </si>
  <si>
    <t>Acquafondata</t>
  </si>
  <si>
    <t>Acquaformosa</t>
  </si>
  <si>
    <t>Acquafredda</t>
  </si>
  <si>
    <t>Acqualagna</t>
  </si>
  <si>
    <t>Acquanegra sul Chiese</t>
  </si>
  <si>
    <t>Acquanegra Cremonese</t>
  </si>
  <si>
    <t>Acquapendente</t>
  </si>
  <si>
    <t>VT</t>
  </si>
  <si>
    <t>Acquappesa</t>
  </si>
  <si>
    <t>Acquaro</t>
  </si>
  <si>
    <t>VV</t>
  </si>
  <si>
    <t>Acquasanta Terme</t>
  </si>
  <si>
    <t>Acquasparta</t>
  </si>
  <si>
    <t>Acquaviva Picena</t>
  </si>
  <si>
    <t>Acquaviva delle Fonti</t>
  </si>
  <si>
    <t>Acquaviva Platani</t>
  </si>
  <si>
    <t>Acquaviva Collecroce</t>
  </si>
  <si>
    <t>Acquaviva d'Isernia</t>
  </si>
  <si>
    <t>IS</t>
  </si>
  <si>
    <t>Acqui Terme</t>
  </si>
  <si>
    <t>Acri</t>
  </si>
  <si>
    <t>Acuto</t>
  </si>
  <si>
    <t>Adelfia</t>
  </si>
  <si>
    <t>Adrano</t>
  </si>
  <si>
    <t>Adrara San Martino</t>
  </si>
  <si>
    <t>Adrara San Rocco</t>
  </si>
  <si>
    <t>Adria</t>
  </si>
  <si>
    <t>Adro</t>
  </si>
  <si>
    <t>Affi</t>
  </si>
  <si>
    <t>Affile</t>
  </si>
  <si>
    <t>Afragola</t>
  </si>
  <si>
    <t>Africo</t>
  </si>
  <si>
    <t>Agazzano</t>
  </si>
  <si>
    <t>Agerola</t>
  </si>
  <si>
    <t>Aggius</t>
  </si>
  <si>
    <t>OT</t>
  </si>
  <si>
    <t>Agira</t>
  </si>
  <si>
    <t>EN</t>
  </si>
  <si>
    <t>Agliana</t>
  </si>
  <si>
    <t>Agliano Terme</t>
  </si>
  <si>
    <t>Agliè</t>
  </si>
  <si>
    <t>Agna</t>
  </si>
  <si>
    <t>Agnadello</t>
  </si>
  <si>
    <t>Agnana Calabra</t>
  </si>
  <si>
    <t>Agnone</t>
  </si>
  <si>
    <t>Villa Latina</t>
  </si>
  <si>
    <t>Agnosine</t>
  </si>
  <si>
    <t>Agordo</t>
  </si>
  <si>
    <t>Agosta</t>
  </si>
  <si>
    <t>Agra</t>
  </si>
  <si>
    <t>Agrate Brianza</t>
  </si>
  <si>
    <t>MB</t>
  </si>
  <si>
    <t>Agrate Conturbia</t>
  </si>
  <si>
    <t>Agrigento</t>
  </si>
  <si>
    <t>Agropoli</t>
  </si>
  <si>
    <t>Agugliano</t>
  </si>
  <si>
    <t>Agugliaro</t>
  </si>
  <si>
    <t>Ayas</t>
  </si>
  <si>
    <t>Aicurzio</t>
  </si>
  <si>
    <t>Aidomaggiore</t>
  </si>
  <si>
    <t>Aidone</t>
  </si>
  <si>
    <t>Aielli</t>
  </si>
  <si>
    <t>Aiello del Sabato</t>
  </si>
  <si>
    <t>Aiello Calabro</t>
  </si>
  <si>
    <t>Aiello del Friuli</t>
  </si>
  <si>
    <t>Aieta</t>
  </si>
  <si>
    <t>Ailano</t>
  </si>
  <si>
    <t>Ailoche</t>
  </si>
  <si>
    <t>Aymavilles</t>
  </si>
  <si>
    <t>Airasca</t>
  </si>
  <si>
    <t>Airola</t>
  </si>
  <si>
    <t>Airole</t>
  </si>
  <si>
    <t>Airuno</t>
  </si>
  <si>
    <t>Aisone</t>
  </si>
  <si>
    <t>Alà dei Sardi</t>
  </si>
  <si>
    <t>Ala</t>
  </si>
  <si>
    <t>Ala di Stura</t>
  </si>
  <si>
    <t>Alagna</t>
  </si>
  <si>
    <t>Alagna Valsesia</t>
  </si>
  <si>
    <t>Alanno</t>
  </si>
  <si>
    <t>Alassio</t>
  </si>
  <si>
    <t>Alatri</t>
  </si>
  <si>
    <t>Alba</t>
  </si>
  <si>
    <t>Alba Adriatica</t>
  </si>
  <si>
    <t>Albagiara</t>
  </si>
  <si>
    <t>Albairate</t>
  </si>
  <si>
    <t>Albanella</t>
  </si>
  <si>
    <t>Albano Sant'Alessandro</t>
  </si>
  <si>
    <t>Albano Vercellese</t>
  </si>
  <si>
    <t>Albano di Lucania</t>
  </si>
  <si>
    <t>Albano Laziale</t>
  </si>
  <si>
    <t>Albaredo per San Marco</t>
  </si>
  <si>
    <t>Albaredo d'Adige</t>
  </si>
  <si>
    <t>Albareto</t>
  </si>
  <si>
    <t>Albaretto della Torre</t>
  </si>
  <si>
    <t>Albavilla</t>
  </si>
  <si>
    <t>Albenga</t>
  </si>
  <si>
    <t>Albera Ligure</t>
  </si>
  <si>
    <t>Alberobello</t>
  </si>
  <si>
    <t>Alberona</t>
  </si>
  <si>
    <t>Albese con Cassano</t>
  </si>
  <si>
    <t>Albettone</t>
  </si>
  <si>
    <t>Albi</t>
  </si>
  <si>
    <t>Albiano d'Ivrea</t>
  </si>
  <si>
    <t>Albiano</t>
  </si>
  <si>
    <t>Albiate</t>
  </si>
  <si>
    <t>Albidona</t>
  </si>
  <si>
    <t>Albignasego</t>
  </si>
  <si>
    <t>Albinea</t>
  </si>
  <si>
    <t>Albiolo</t>
  </si>
  <si>
    <t>Albissola Marina</t>
  </si>
  <si>
    <t>Albisola Superiore</t>
  </si>
  <si>
    <t>Albizzate</t>
  </si>
  <si>
    <t>Albonese</t>
  </si>
  <si>
    <t>Albosaggia</t>
  </si>
  <si>
    <t>Albugnano</t>
  </si>
  <si>
    <t>Albuzzano</t>
  </si>
  <si>
    <t>Alcamo</t>
  </si>
  <si>
    <t>Alcara li Fusi</t>
  </si>
  <si>
    <t>Aldeno</t>
  </si>
  <si>
    <t>Aldino</t>
  </si>
  <si>
    <t>Ales</t>
  </si>
  <si>
    <t>Alessandria della Rocca</t>
  </si>
  <si>
    <t>Alessandria</t>
  </si>
  <si>
    <t>Alessandria del Carretto</t>
  </si>
  <si>
    <t>Alessano</t>
  </si>
  <si>
    <t>Alezio</t>
  </si>
  <si>
    <t>Alfano</t>
  </si>
  <si>
    <t>Alfedena</t>
  </si>
  <si>
    <t>Alfianello</t>
  </si>
  <si>
    <t>Alfiano Natta</t>
  </si>
  <si>
    <t>Alfonsine</t>
  </si>
  <si>
    <t>Alghero</t>
  </si>
  <si>
    <t>Algua</t>
  </si>
  <si>
    <t>Alì</t>
  </si>
  <si>
    <t>Alia</t>
  </si>
  <si>
    <t>Aliano</t>
  </si>
  <si>
    <t>Alice Bel Colle</t>
  </si>
  <si>
    <t>Alice Castello</t>
  </si>
  <si>
    <t>Alife</t>
  </si>
  <si>
    <t>Alì Terme</t>
  </si>
  <si>
    <t>Alimena</t>
  </si>
  <si>
    <t>Aliminusa</t>
  </si>
  <si>
    <t>Allai</t>
  </si>
  <si>
    <t>Allein</t>
  </si>
  <si>
    <t>Alleghe</t>
  </si>
  <si>
    <t>Allerona</t>
  </si>
  <si>
    <t>Alliste</t>
  </si>
  <si>
    <t>Allumiere</t>
  </si>
  <si>
    <t>Almè</t>
  </si>
  <si>
    <t>Villa d'Almè</t>
  </si>
  <si>
    <t>Almenno San Bartolomeo</t>
  </si>
  <si>
    <t>Almenno San Salvatore</t>
  </si>
  <si>
    <t>Almese</t>
  </si>
  <si>
    <t>Alonte</t>
  </si>
  <si>
    <t>Alpette</t>
  </si>
  <si>
    <t>Alpignano</t>
  </si>
  <si>
    <t>Alseno</t>
  </si>
  <si>
    <t>Alserio</t>
  </si>
  <si>
    <t>Altamura</t>
  </si>
  <si>
    <t>Altare</t>
  </si>
  <si>
    <t>Altavilla Monferrato</t>
  </si>
  <si>
    <t>Altavilla Irpina</t>
  </si>
  <si>
    <t>Altavilla Milicia</t>
  </si>
  <si>
    <t>Altavilla Silentina</t>
  </si>
  <si>
    <t>Altavilla Vicentina</t>
  </si>
  <si>
    <t>Altidona</t>
  </si>
  <si>
    <t>FM</t>
  </si>
  <si>
    <t>Altilia</t>
  </si>
  <si>
    <t>Altino</t>
  </si>
  <si>
    <t>Altissimo</t>
  </si>
  <si>
    <t>Altivole</t>
  </si>
  <si>
    <t>Alto</t>
  </si>
  <si>
    <t>Altofonte</t>
  </si>
  <si>
    <t>Altomonte</t>
  </si>
  <si>
    <t>Altopascio</t>
  </si>
  <si>
    <t>Alviano</t>
  </si>
  <si>
    <t>Alvignano</t>
  </si>
  <si>
    <t>Alvito</t>
  </si>
  <si>
    <t>Alzano Scrivia</t>
  </si>
  <si>
    <t>Alzano Lombardo</t>
  </si>
  <si>
    <t>Alzate Brianza</t>
  </si>
  <si>
    <t>Amalfi</t>
  </si>
  <si>
    <t>Amandola</t>
  </si>
  <si>
    <t>Amantea</t>
  </si>
  <si>
    <t>Amaro</t>
  </si>
  <si>
    <t>Amaroni</t>
  </si>
  <si>
    <t>Amaseno</t>
  </si>
  <si>
    <t>Amato</t>
  </si>
  <si>
    <t>Amatrice</t>
  </si>
  <si>
    <t>Ambivere</t>
  </si>
  <si>
    <t>Ameglia</t>
  </si>
  <si>
    <t>Amelia</t>
  </si>
  <si>
    <t>Amendolara</t>
  </si>
  <si>
    <t>Ameno</t>
  </si>
  <si>
    <t>Amorosi</t>
  </si>
  <si>
    <t>Cortina d'Ampezzo</t>
  </si>
  <si>
    <t>Ampezzo</t>
  </si>
  <si>
    <t>Anacapri</t>
  </si>
  <si>
    <t>Anagni</t>
  </si>
  <si>
    <t>Ancarano</t>
  </si>
  <si>
    <t>Ancona</t>
  </si>
  <si>
    <t>Andali</t>
  </si>
  <si>
    <t>Andalo Valtellino</t>
  </si>
  <si>
    <t>Andalo</t>
  </si>
  <si>
    <t>Andezeno</t>
  </si>
  <si>
    <t>Andora</t>
  </si>
  <si>
    <t>Andorno Micca</t>
  </si>
  <si>
    <t>Andrano</t>
  </si>
  <si>
    <t>Andrate</t>
  </si>
  <si>
    <t>Andreis</t>
  </si>
  <si>
    <t>Andretta</t>
  </si>
  <si>
    <t>Andria</t>
  </si>
  <si>
    <t>BT</t>
  </si>
  <si>
    <t>Andriano</t>
  </si>
  <si>
    <t>Anela</t>
  </si>
  <si>
    <t>Anfo</t>
  </si>
  <si>
    <t>Angera</t>
  </si>
  <si>
    <t>Anghiari</t>
  </si>
  <si>
    <t>Angiari</t>
  </si>
  <si>
    <t>Angolo Terme</t>
  </si>
  <si>
    <t>Angri</t>
  </si>
  <si>
    <t>Angrogna</t>
  </si>
  <si>
    <t>Anguillara Veneta</t>
  </si>
  <si>
    <t>Anguillara Sabazia</t>
  </si>
  <si>
    <t>Annicco</t>
  </si>
  <si>
    <t>Castello di Annone</t>
  </si>
  <si>
    <t>Annone di Brianza</t>
  </si>
  <si>
    <t>Annone Veneto</t>
  </si>
  <si>
    <t>Anoia</t>
  </si>
  <si>
    <t>Antegnate</t>
  </si>
  <si>
    <t>Antey-Saint-André</t>
  </si>
  <si>
    <t>Anterivo</t>
  </si>
  <si>
    <t>La Magdeleine</t>
  </si>
  <si>
    <t>Anticoli Corrado</t>
  </si>
  <si>
    <t>Fiuggi</t>
  </si>
  <si>
    <t>Antignano</t>
  </si>
  <si>
    <t>Antillo</t>
  </si>
  <si>
    <t>Antonimina</t>
  </si>
  <si>
    <t>Antrodoco</t>
  </si>
  <si>
    <t>Antrona Schieranco</t>
  </si>
  <si>
    <t>Anversa degli Abruzzi</t>
  </si>
  <si>
    <t>Anzano del Parco</t>
  </si>
  <si>
    <t>Anzano di Puglia</t>
  </si>
  <si>
    <t>Anzi</t>
  </si>
  <si>
    <t>Anzio</t>
  </si>
  <si>
    <t>Anzola dell'Emilia</t>
  </si>
  <si>
    <t>Anzola d'Ossola</t>
  </si>
  <si>
    <t>Aosta</t>
  </si>
  <si>
    <t>Apecchio</t>
  </si>
  <si>
    <t>Apice</t>
  </si>
  <si>
    <t>Apiro</t>
  </si>
  <si>
    <t>Apollosa</t>
  </si>
  <si>
    <t>Appiano sulla strada del vino</t>
  </si>
  <si>
    <t>Appiano Gentile</t>
  </si>
  <si>
    <t>Appignano</t>
  </si>
  <si>
    <t>Appignano del Tronto</t>
  </si>
  <si>
    <t>Aprica</t>
  </si>
  <si>
    <t>Apricale</t>
  </si>
  <si>
    <t>Apricena</t>
  </si>
  <si>
    <t>Aprigliano</t>
  </si>
  <si>
    <t>Aprilia</t>
  </si>
  <si>
    <t>Aquara</t>
  </si>
  <si>
    <t>Aquila d'Arroscia</t>
  </si>
  <si>
    <t>L'Aquila</t>
  </si>
  <si>
    <t>Aquileia</t>
  </si>
  <si>
    <t>Aquilonia</t>
  </si>
  <si>
    <t>Aquino</t>
  </si>
  <si>
    <t>Aradeo</t>
  </si>
  <si>
    <t>Aragona</t>
  </si>
  <si>
    <t>Aramengo</t>
  </si>
  <si>
    <t>Arba</t>
  </si>
  <si>
    <t>Tortolì</t>
  </si>
  <si>
    <t>OG</t>
  </si>
  <si>
    <t>Arborea</t>
  </si>
  <si>
    <t>Arborio</t>
  </si>
  <si>
    <t>Arbus</t>
  </si>
  <si>
    <t>VS</t>
  </si>
  <si>
    <t>Arcade</t>
  </si>
  <si>
    <t>Arce</t>
  </si>
  <si>
    <t>Arcene</t>
  </si>
  <si>
    <t>Arcevia</t>
  </si>
  <si>
    <t>Archi</t>
  </si>
  <si>
    <t>San Nicolò d'Arcidano</t>
  </si>
  <si>
    <t>Arcidosso</t>
  </si>
  <si>
    <t>Arcinazzo Romano</t>
  </si>
  <si>
    <t>Arcisate</t>
  </si>
  <si>
    <t>Arco</t>
  </si>
  <si>
    <t>Arcola</t>
  </si>
  <si>
    <t>Arcole</t>
  </si>
  <si>
    <t>Arconate</t>
  </si>
  <si>
    <t>Arcore</t>
  </si>
  <si>
    <t>Arcugnano</t>
  </si>
  <si>
    <t>Ardara</t>
  </si>
  <si>
    <t>Ardauli</t>
  </si>
  <si>
    <t>Ardenno</t>
  </si>
  <si>
    <t>Ardesio</t>
  </si>
  <si>
    <t>Ardore</t>
  </si>
  <si>
    <t>Arena</t>
  </si>
  <si>
    <t>Arena Po</t>
  </si>
  <si>
    <t>Arenzano</t>
  </si>
  <si>
    <t>Arese</t>
  </si>
  <si>
    <t>Arezzo</t>
  </si>
  <si>
    <t>Argegno</t>
  </si>
  <si>
    <t>Argelato</t>
  </si>
  <si>
    <t>Argenta</t>
  </si>
  <si>
    <t>Argentera</t>
  </si>
  <si>
    <t>Arguello</t>
  </si>
  <si>
    <t>Argusto</t>
  </si>
  <si>
    <t>Ari</t>
  </si>
  <si>
    <t>Ariano Irpino</t>
  </si>
  <si>
    <t>Ariano nel Polesine</t>
  </si>
  <si>
    <t>Ariccia</t>
  </si>
  <si>
    <t>Arielli</t>
  </si>
  <si>
    <t>Arienzo</t>
  </si>
  <si>
    <t>Arignano</t>
  </si>
  <si>
    <t>Aritzo</t>
  </si>
  <si>
    <t>Arizzano</t>
  </si>
  <si>
    <t>Arlena di Castro</t>
  </si>
  <si>
    <t>Arluno</t>
  </si>
  <si>
    <t>Armeno</t>
  </si>
  <si>
    <t>Armento</t>
  </si>
  <si>
    <t>Armo</t>
  </si>
  <si>
    <t>Armungia</t>
  </si>
  <si>
    <t>Arnara</t>
  </si>
  <si>
    <t>Arnasco</t>
  </si>
  <si>
    <t>Arnad</t>
  </si>
  <si>
    <t>Arnesano</t>
  </si>
  <si>
    <t>Arola</t>
  </si>
  <si>
    <t>Arona</t>
  </si>
  <si>
    <t>Arosio</t>
  </si>
  <si>
    <t>Arpaia</t>
  </si>
  <si>
    <t>Arpaise</t>
  </si>
  <si>
    <t>Arpino</t>
  </si>
  <si>
    <t>Arquà Petrarca</t>
  </si>
  <si>
    <t>Arquà Polesine</t>
  </si>
  <si>
    <t>Arquata Scrivia</t>
  </si>
  <si>
    <t>Arquata del Tronto</t>
  </si>
  <si>
    <t>Arre</t>
  </si>
  <si>
    <t>Arrone</t>
  </si>
  <si>
    <t>Arzago d'Adda</t>
  </si>
  <si>
    <t>Arsago Seprio</t>
  </si>
  <si>
    <t>Arsiè</t>
  </si>
  <si>
    <t>Arsiero</t>
  </si>
  <si>
    <t>Arsita</t>
  </si>
  <si>
    <t>Arsoli</t>
  </si>
  <si>
    <t>Arta Terme</t>
  </si>
  <si>
    <t>Artegna</t>
  </si>
  <si>
    <t>Artena</t>
  </si>
  <si>
    <t>Artogne</t>
  </si>
  <si>
    <t>Arvier</t>
  </si>
  <si>
    <t>Arzachena</t>
  </si>
  <si>
    <t>Arzana</t>
  </si>
  <si>
    <t>Arzano</t>
  </si>
  <si>
    <t>Arzergrande</t>
  </si>
  <si>
    <t>Arzignano</t>
  </si>
  <si>
    <t>Ascea</t>
  </si>
  <si>
    <t>Asciano</t>
  </si>
  <si>
    <t>Ascoli Piceno</t>
  </si>
  <si>
    <t>Ascoli Satriano</t>
  </si>
  <si>
    <t>Ascrea</t>
  </si>
  <si>
    <t>Asiago</t>
  </si>
  <si>
    <t>Asigliano Vercellese</t>
  </si>
  <si>
    <t>Asigliano Veneto</t>
  </si>
  <si>
    <t>Sinalunga</t>
  </si>
  <si>
    <t>Asola</t>
  </si>
  <si>
    <t>Asolo</t>
  </si>
  <si>
    <t>Casperia</t>
  </si>
  <si>
    <t>Assago</t>
  </si>
  <si>
    <t>Assemini</t>
  </si>
  <si>
    <t>Assisi</t>
  </si>
  <si>
    <t>Asso</t>
  </si>
  <si>
    <t>Assolo</t>
  </si>
  <si>
    <t>Assoro</t>
  </si>
  <si>
    <t>Asti</t>
  </si>
  <si>
    <t>Asuni</t>
  </si>
  <si>
    <t>Ateleta</t>
  </si>
  <si>
    <t>Atella</t>
  </si>
  <si>
    <t>Atena Lucana</t>
  </si>
  <si>
    <t>Atessa</t>
  </si>
  <si>
    <t>Atina</t>
  </si>
  <si>
    <t>Atrani</t>
  </si>
  <si>
    <t>Atri</t>
  </si>
  <si>
    <t>Atripalda</t>
  </si>
  <si>
    <t>Attigliano</t>
  </si>
  <si>
    <t>Attimis</t>
  </si>
  <si>
    <t>Atzara</t>
  </si>
  <si>
    <t>Augusta</t>
  </si>
  <si>
    <t>Auletta</t>
  </si>
  <si>
    <t>Aulla</t>
  </si>
  <si>
    <t>Aurano</t>
  </si>
  <si>
    <t>Aurigo</t>
  </si>
  <si>
    <t>Auronzo di Cadore</t>
  </si>
  <si>
    <t>Ausonia</t>
  </si>
  <si>
    <t>Austis</t>
  </si>
  <si>
    <t>Avegno</t>
  </si>
  <si>
    <t>Avelengo</t>
  </si>
  <si>
    <t>Avella</t>
  </si>
  <si>
    <t>Avellino</t>
  </si>
  <si>
    <t>Averara</t>
  </si>
  <si>
    <t>Aversa</t>
  </si>
  <si>
    <t>Avetrana</t>
  </si>
  <si>
    <t>Avezzano</t>
  </si>
  <si>
    <t>Aviano</t>
  </si>
  <si>
    <t>Aviatico</t>
  </si>
  <si>
    <t>Avigliana</t>
  </si>
  <si>
    <t>Avigliano</t>
  </si>
  <si>
    <t>Avio</t>
  </si>
  <si>
    <t>Avise</t>
  </si>
  <si>
    <t>Avola</t>
  </si>
  <si>
    <t>Avolasca</t>
  </si>
  <si>
    <t>Azeglio</t>
  </si>
  <si>
    <t>Azzanello</t>
  </si>
  <si>
    <t>Azzano d'Asti</t>
  </si>
  <si>
    <t>Azzano San Paolo</t>
  </si>
  <si>
    <t>Azzano Mella</t>
  </si>
  <si>
    <t>Azzano Decimo</t>
  </si>
  <si>
    <t>Azzate</t>
  </si>
  <si>
    <t>Azzio</t>
  </si>
  <si>
    <t>Azzone</t>
  </si>
  <si>
    <t>Baceno</t>
  </si>
  <si>
    <t>Bacoli</t>
  </si>
  <si>
    <t>Badalucco</t>
  </si>
  <si>
    <t>Badia</t>
  </si>
  <si>
    <t>Badia Pavese</t>
  </si>
  <si>
    <t>Badia Polesine</t>
  </si>
  <si>
    <t>Badia Calavena</t>
  </si>
  <si>
    <t>Badia Tedalda</t>
  </si>
  <si>
    <t>Badolato</t>
  </si>
  <si>
    <t>Bagaladi</t>
  </si>
  <si>
    <t>Bagheria</t>
  </si>
  <si>
    <t>Bagnacavallo</t>
  </si>
  <si>
    <t>Bagnaria</t>
  </si>
  <si>
    <t>Bagnara di Romagna</t>
  </si>
  <si>
    <t>Bagnara Calabra</t>
  </si>
  <si>
    <t>Bagnaria Arsa</t>
  </si>
  <si>
    <t>Bagnasco</t>
  </si>
  <si>
    <t>Bagnatica</t>
  </si>
  <si>
    <t>Bagni di Lucca</t>
  </si>
  <si>
    <t>Montecatini-Terme</t>
  </si>
  <si>
    <t>San Giuliano Terme</t>
  </si>
  <si>
    <t>Bagno a Ripoli</t>
  </si>
  <si>
    <t>Bagno di Romagna</t>
  </si>
  <si>
    <t>FC</t>
  </si>
  <si>
    <t>Bagnoli Irpino</t>
  </si>
  <si>
    <t>Bagnoli del Trigno</t>
  </si>
  <si>
    <t>Bagnoli di Sopra</t>
  </si>
  <si>
    <t>Bagnolo Mella</t>
  </si>
  <si>
    <t>Bagnolo Cremasco</t>
  </si>
  <si>
    <t>Bagnolo Piemonte</t>
  </si>
  <si>
    <t>Bagnolo del Salento</t>
  </si>
  <si>
    <t>Bagnolo in Piano</t>
  </si>
  <si>
    <t>Bagnolo di Po</t>
  </si>
  <si>
    <t>Bagnolo San Vito</t>
  </si>
  <si>
    <t>Bagnone</t>
  </si>
  <si>
    <t>Bagnoregio</t>
  </si>
  <si>
    <t>Bagolino</t>
  </si>
  <si>
    <t>Baia e Latina</t>
  </si>
  <si>
    <t>Baiano</t>
  </si>
  <si>
    <t>Bajardo</t>
  </si>
  <si>
    <t>Bairo</t>
  </si>
  <si>
    <t>Baiso</t>
  </si>
  <si>
    <t>Balangero</t>
  </si>
  <si>
    <t>Baldichieri d'Asti</t>
  </si>
  <si>
    <t>Baldissero d'Alba</t>
  </si>
  <si>
    <t>Baldissero Canavese</t>
  </si>
  <si>
    <t>Baldissero Torinese</t>
  </si>
  <si>
    <t>Balestrate</t>
  </si>
  <si>
    <t>Balestrino</t>
  </si>
  <si>
    <t>Ballabio</t>
  </si>
  <si>
    <t>Ballao</t>
  </si>
  <si>
    <t>Balme</t>
  </si>
  <si>
    <t>Balmuccia</t>
  </si>
  <si>
    <t>Balocco</t>
  </si>
  <si>
    <t>Balsorano</t>
  </si>
  <si>
    <t>Balvano</t>
  </si>
  <si>
    <t>Balzola</t>
  </si>
  <si>
    <t>Banari</t>
  </si>
  <si>
    <t>Banchette</t>
  </si>
  <si>
    <t>Villa Verde</t>
  </si>
  <si>
    <t>Bannio Anzino</t>
  </si>
  <si>
    <t>Banzi</t>
  </si>
  <si>
    <t>Baone</t>
  </si>
  <si>
    <t>Baradili</t>
  </si>
  <si>
    <t>Baragiano</t>
  </si>
  <si>
    <t>Baranello</t>
  </si>
  <si>
    <t>Barano d'Ischia</t>
  </si>
  <si>
    <t>Baranzate</t>
  </si>
  <si>
    <t>Barasso</t>
  </si>
  <si>
    <t>Baratili San Pietro</t>
  </si>
  <si>
    <t>Barbania</t>
  </si>
  <si>
    <t>Barbara</t>
  </si>
  <si>
    <t>Barbarano Romano</t>
  </si>
  <si>
    <t>Barbaresco</t>
  </si>
  <si>
    <t>Barbariga</t>
  </si>
  <si>
    <t>Barbata</t>
  </si>
  <si>
    <t>Barberino di Mugello</t>
  </si>
  <si>
    <t>Barbianello</t>
  </si>
  <si>
    <t>Barbiano</t>
  </si>
  <si>
    <t>Barbona</t>
  </si>
  <si>
    <t>Barcellona Pozzo di Gotto</t>
  </si>
  <si>
    <t>Barcis</t>
  </si>
  <si>
    <t>Bard</t>
  </si>
  <si>
    <t>Bardi</t>
  </si>
  <si>
    <t>Bardineto</t>
  </si>
  <si>
    <t>Bardolino</t>
  </si>
  <si>
    <t>Bardonecchia</t>
  </si>
  <si>
    <t>Bareggio</t>
  </si>
  <si>
    <t>Barengo</t>
  </si>
  <si>
    <t>Baressa</t>
  </si>
  <si>
    <t>Barete</t>
  </si>
  <si>
    <t>Barga</t>
  </si>
  <si>
    <t>Bargagli</t>
  </si>
  <si>
    <t>Barge</t>
  </si>
  <si>
    <t>Barghe</t>
  </si>
  <si>
    <t>Bari</t>
  </si>
  <si>
    <t>Bari Sardo</t>
  </si>
  <si>
    <t>Bariano</t>
  </si>
  <si>
    <t>Baricella</t>
  </si>
  <si>
    <t>Barile</t>
  </si>
  <si>
    <t>Barisciano</t>
  </si>
  <si>
    <t>Barlassina</t>
  </si>
  <si>
    <t>Barletta</t>
  </si>
  <si>
    <t>Barni</t>
  </si>
  <si>
    <t>Barolo</t>
  </si>
  <si>
    <t>Barone Canavese</t>
  </si>
  <si>
    <t>Baronissi</t>
  </si>
  <si>
    <t>Barrafranca</t>
  </si>
  <si>
    <t>Barrali</t>
  </si>
  <si>
    <t>Barrea</t>
  </si>
  <si>
    <t>Barumini</t>
  </si>
  <si>
    <t>Barzago</t>
  </si>
  <si>
    <t>Barzana</t>
  </si>
  <si>
    <t>Barzanò</t>
  </si>
  <si>
    <t>Barzio</t>
  </si>
  <si>
    <t>Basaluzzo</t>
  </si>
  <si>
    <t>Bascapè</t>
  </si>
  <si>
    <t>Baschi</t>
  </si>
  <si>
    <t>Basciano</t>
  </si>
  <si>
    <t>Baselga di Pinè</t>
  </si>
  <si>
    <t>Baselice</t>
  </si>
  <si>
    <t>Basiano</t>
  </si>
  <si>
    <t>Basicò</t>
  </si>
  <si>
    <t>Basiglio</t>
  </si>
  <si>
    <t>Basiliano</t>
  </si>
  <si>
    <t>Vasanello</t>
  </si>
  <si>
    <t>Bassano Bresciano</t>
  </si>
  <si>
    <t>Bassano del Grappa</t>
  </si>
  <si>
    <t>Bassano Romano</t>
  </si>
  <si>
    <t>Tronzano Lago Maggiore</t>
  </si>
  <si>
    <t>Bassano in Teverina</t>
  </si>
  <si>
    <t>Bassiano</t>
  </si>
  <si>
    <t>Bassignana</t>
  </si>
  <si>
    <t>Bastia Mondovì</t>
  </si>
  <si>
    <t>Bastia Umbra</t>
  </si>
  <si>
    <t>Bastida Pancarana</t>
  </si>
  <si>
    <t>Bastiglia</t>
  </si>
  <si>
    <t>Battaglia Terme</t>
  </si>
  <si>
    <t>Battifollo</t>
  </si>
  <si>
    <t>Battipaglia</t>
  </si>
  <si>
    <t>Battuda</t>
  </si>
  <si>
    <t>Baucina</t>
  </si>
  <si>
    <t>Boville Ernica</t>
  </si>
  <si>
    <t>Bauladu</t>
  </si>
  <si>
    <t>Baunei</t>
  </si>
  <si>
    <t>Baveno</t>
  </si>
  <si>
    <t>Bedero Valcuvia</t>
  </si>
  <si>
    <t>Bedizzole</t>
  </si>
  <si>
    <t>Bedollo</t>
  </si>
  <si>
    <t>Bedonia</t>
  </si>
  <si>
    <t>Bedulita</t>
  </si>
  <si>
    <t>Bee</t>
  </si>
  <si>
    <t>Beinasco</t>
  </si>
  <si>
    <t>Beinette</t>
  </si>
  <si>
    <t>Belcastro</t>
  </si>
  <si>
    <t>Belfiore</t>
  </si>
  <si>
    <t>Belforte Monferrato</t>
  </si>
  <si>
    <t>Belforte del Chienti</t>
  </si>
  <si>
    <t>Belforte all'Isauro</t>
  </si>
  <si>
    <t>Belgioioso</t>
  </si>
  <si>
    <t>Belgirate</t>
  </si>
  <si>
    <t>Bella</t>
  </si>
  <si>
    <t>Bellano</t>
  </si>
  <si>
    <t>Bellante</t>
  </si>
  <si>
    <t>Bellaria-Igea Marina</t>
  </si>
  <si>
    <t>Bellegra</t>
  </si>
  <si>
    <t>Bellino</t>
  </si>
  <si>
    <t>Bellinzago Lombardo</t>
  </si>
  <si>
    <t>Bellinzago Novarese</t>
  </si>
  <si>
    <t>Bellona</t>
  </si>
  <si>
    <t>Bellosguardo</t>
  </si>
  <si>
    <t>Belluno</t>
  </si>
  <si>
    <t>Bellusco</t>
  </si>
  <si>
    <t>Belmonte Piceno</t>
  </si>
  <si>
    <t>Belmonte del Sannio</t>
  </si>
  <si>
    <t>Belmonte Calabro</t>
  </si>
  <si>
    <t>Belmonte Castello</t>
  </si>
  <si>
    <t>Belmonte Mezzagno</t>
  </si>
  <si>
    <t>Belmonte in Sabina</t>
  </si>
  <si>
    <t>Belpasso</t>
  </si>
  <si>
    <t>Belsito</t>
  </si>
  <si>
    <t>Belvedere Ostrense</t>
  </si>
  <si>
    <t>Belveglio</t>
  </si>
  <si>
    <t>Lizzano in Belvedere</t>
  </si>
  <si>
    <t>Belvedere di Spinello</t>
  </si>
  <si>
    <t>KR</t>
  </si>
  <si>
    <t>Belvedere Marittimo</t>
  </si>
  <si>
    <t>Belvedere Langhe</t>
  </si>
  <si>
    <t>Belvì</t>
  </si>
  <si>
    <t>Bema</t>
  </si>
  <si>
    <t>Bene Lario</t>
  </si>
  <si>
    <t>Bene Vagienna</t>
  </si>
  <si>
    <t>Benestare</t>
  </si>
  <si>
    <t>Benetutti</t>
  </si>
  <si>
    <t>Benevello</t>
  </si>
  <si>
    <t>Benevento</t>
  </si>
  <si>
    <t>Benna</t>
  </si>
  <si>
    <t>Bentivoglio</t>
  </si>
  <si>
    <t>Berbenno</t>
  </si>
  <si>
    <t>Berbenno di Valtellina</t>
  </si>
  <si>
    <t>Berceto</t>
  </si>
  <si>
    <t>Berchidda</t>
  </si>
  <si>
    <t>Beregazzo con Figliaro</t>
  </si>
  <si>
    <t>Bereguardo</t>
  </si>
  <si>
    <t>Bergamasco</t>
  </si>
  <si>
    <t>Bergamo</t>
  </si>
  <si>
    <t>Bergantino</t>
  </si>
  <si>
    <t>Bergeggi</t>
  </si>
  <si>
    <t>Bergolo</t>
  </si>
  <si>
    <t>Berlingo</t>
  </si>
  <si>
    <t>Bernalda</t>
  </si>
  <si>
    <t>Bernareggio</t>
  </si>
  <si>
    <t>Bernate Ticino</t>
  </si>
  <si>
    <t>Bernezzo</t>
  </si>
  <si>
    <t>Bertinoro</t>
  </si>
  <si>
    <t>Bertiolo</t>
  </si>
  <si>
    <t>Bertonico</t>
  </si>
  <si>
    <t>Berzano di San Pietro</t>
  </si>
  <si>
    <t>Berzano di Tortona</t>
  </si>
  <si>
    <t>Berzo San Fermo</t>
  </si>
  <si>
    <t>Berzo Demo</t>
  </si>
  <si>
    <t>Berzo Inferiore</t>
  </si>
  <si>
    <t>Besana in Brianza</t>
  </si>
  <si>
    <t>Besano</t>
  </si>
  <si>
    <t>Besate</t>
  </si>
  <si>
    <t>Besenello</t>
  </si>
  <si>
    <t>Besenzone</t>
  </si>
  <si>
    <t>Besnate</t>
  </si>
  <si>
    <t>Besozzo</t>
  </si>
  <si>
    <t>Bessude</t>
  </si>
  <si>
    <t>Bettola</t>
  </si>
  <si>
    <t>Bettona</t>
  </si>
  <si>
    <t>Beura-Cardezza</t>
  </si>
  <si>
    <t>Bevagna</t>
  </si>
  <si>
    <t>Beverino</t>
  </si>
  <si>
    <t>Bevilacqua</t>
  </si>
  <si>
    <t>Biancavilla</t>
  </si>
  <si>
    <t>Bianchi</t>
  </si>
  <si>
    <t>Bianco</t>
  </si>
  <si>
    <t>Biandrate</t>
  </si>
  <si>
    <t>Biandronno</t>
  </si>
  <si>
    <t>Bianzano</t>
  </si>
  <si>
    <t>Bianzè</t>
  </si>
  <si>
    <t>Bianzone</t>
  </si>
  <si>
    <t>Biassono</t>
  </si>
  <si>
    <t>Bibbiano</t>
  </si>
  <si>
    <t>Bibbiena</t>
  </si>
  <si>
    <t>Bibbona</t>
  </si>
  <si>
    <t>Bibiana</t>
  </si>
  <si>
    <t>Biccari</t>
  </si>
  <si>
    <t>Bicinicco</t>
  </si>
  <si>
    <t>Bidonì</t>
  </si>
  <si>
    <t>Blera</t>
  </si>
  <si>
    <t>Biella</t>
  </si>
  <si>
    <t>Bienno</t>
  </si>
  <si>
    <t>Bieno</t>
  </si>
  <si>
    <t>Bientina</t>
  </si>
  <si>
    <t>Binago</t>
  </si>
  <si>
    <t>Binasco</t>
  </si>
  <si>
    <t>Binetto</t>
  </si>
  <si>
    <t>Bioglio</t>
  </si>
  <si>
    <t>Bionaz</t>
  </si>
  <si>
    <t>Bione</t>
  </si>
  <si>
    <t>Birori</t>
  </si>
  <si>
    <t>Bisaccia</t>
  </si>
  <si>
    <t>Bisacquino</t>
  </si>
  <si>
    <t>Bisceglie</t>
  </si>
  <si>
    <t>Bisegna</t>
  </si>
  <si>
    <t>Bisenti</t>
  </si>
  <si>
    <t>Bisignano</t>
  </si>
  <si>
    <t>Bistagno</t>
  </si>
  <si>
    <t>Bisuschio</t>
  </si>
  <si>
    <t>Bitetto</t>
  </si>
  <si>
    <t>Bitonto</t>
  </si>
  <si>
    <t>Bitritto</t>
  </si>
  <si>
    <t>Bitti</t>
  </si>
  <si>
    <t>Bivona</t>
  </si>
  <si>
    <t>Bivongi</t>
  </si>
  <si>
    <t>Bizzarone</t>
  </si>
  <si>
    <t>Bleggio Superiore</t>
  </si>
  <si>
    <t>Blello</t>
  </si>
  <si>
    <t>Blessagno</t>
  </si>
  <si>
    <t>Blevio</t>
  </si>
  <si>
    <t>Boara Pisani</t>
  </si>
  <si>
    <t>Bobbio</t>
  </si>
  <si>
    <t>Bobbio Pellice</t>
  </si>
  <si>
    <t>Boca</t>
  </si>
  <si>
    <t>Bocchigliero</t>
  </si>
  <si>
    <t>Boccioleto</t>
  </si>
  <si>
    <t>Bocenago</t>
  </si>
  <si>
    <t>Bodio Lomnago</t>
  </si>
  <si>
    <t>Boffalora d'Adda</t>
  </si>
  <si>
    <t>Boffalora sopra Ticino</t>
  </si>
  <si>
    <t>Bogliasco</t>
  </si>
  <si>
    <t>Bognanco</t>
  </si>
  <si>
    <t>Bogogno</t>
  </si>
  <si>
    <t>Bojano</t>
  </si>
  <si>
    <t>Boissano</t>
  </si>
  <si>
    <t>Bolano</t>
  </si>
  <si>
    <t>Bolgare</t>
  </si>
  <si>
    <t>Bollate</t>
  </si>
  <si>
    <t>Bollengo</t>
  </si>
  <si>
    <t>Nova Siri</t>
  </si>
  <si>
    <t>Bologna</t>
  </si>
  <si>
    <t>Bolognano</t>
  </si>
  <si>
    <t>Bolognetta</t>
  </si>
  <si>
    <t>Bolognola</t>
  </si>
  <si>
    <t>Bolotana</t>
  </si>
  <si>
    <t>Bolsena</t>
  </si>
  <si>
    <t>Boltiere</t>
  </si>
  <si>
    <t>Bolzano</t>
  </si>
  <si>
    <t>Bolzano Novarese</t>
  </si>
  <si>
    <t>Bolzano Vicentino</t>
  </si>
  <si>
    <t>Bomarzo</t>
  </si>
  <si>
    <t>Bomba</t>
  </si>
  <si>
    <t>Bompensiere</t>
  </si>
  <si>
    <t>Bompietro</t>
  </si>
  <si>
    <t>Bomporto</t>
  </si>
  <si>
    <t>Bonarcado</t>
  </si>
  <si>
    <t>Bonassola</t>
  </si>
  <si>
    <t>Bonate Sotto</t>
  </si>
  <si>
    <t>Bonate Sopra</t>
  </si>
  <si>
    <t>Bonavigo</t>
  </si>
  <si>
    <t>Bondeno</t>
  </si>
  <si>
    <t>Bondone</t>
  </si>
  <si>
    <t>Bonea</t>
  </si>
  <si>
    <t>Bonefro</t>
  </si>
  <si>
    <t>Bonemerse</t>
  </si>
  <si>
    <t>Bonifati</t>
  </si>
  <si>
    <t>Bonito</t>
  </si>
  <si>
    <t>Bonnanaro</t>
  </si>
  <si>
    <t>Bono</t>
  </si>
  <si>
    <t>Bonorva</t>
  </si>
  <si>
    <t>Bonvicino</t>
  </si>
  <si>
    <t>Borbona</t>
  </si>
  <si>
    <t>Borca di Cadore</t>
  </si>
  <si>
    <t>Bordano</t>
  </si>
  <si>
    <t>Bordighera</t>
  </si>
  <si>
    <t>Bordolano</t>
  </si>
  <si>
    <t>Bore</t>
  </si>
  <si>
    <t>Boretto</t>
  </si>
  <si>
    <t>Borgarello</t>
  </si>
  <si>
    <t>Borgaro Torinese</t>
  </si>
  <si>
    <t>Borgetto</t>
  </si>
  <si>
    <t>Borghetto di Vara</t>
  </si>
  <si>
    <t>Borghetto d'Arroscia</t>
  </si>
  <si>
    <t>Borghetto Lodigiano</t>
  </si>
  <si>
    <t>Borgo Velino</t>
  </si>
  <si>
    <t>Borghetto di Borbera</t>
  </si>
  <si>
    <t>Borghetto Santo Spirito</t>
  </si>
  <si>
    <t>Borghi</t>
  </si>
  <si>
    <t>Borgia</t>
  </si>
  <si>
    <t>Borgiallo</t>
  </si>
  <si>
    <t>Borgio Verezzi</t>
  </si>
  <si>
    <t>Borgo Valsugana</t>
  </si>
  <si>
    <t>Borgo a Mozzano</t>
  </si>
  <si>
    <t>Borgorose</t>
  </si>
  <si>
    <t>Borgo d'Ale</t>
  </si>
  <si>
    <t>Borgo di Terzo</t>
  </si>
  <si>
    <t>Motteggiana</t>
  </si>
  <si>
    <t>Suardi</t>
  </si>
  <si>
    <t>Borgofranco d'Ivrea</t>
  </si>
  <si>
    <t>Borgolavezzaro</t>
  </si>
  <si>
    <t>Borgo San Giovanni</t>
  </si>
  <si>
    <t>Borgomale</t>
  </si>
  <si>
    <t>Borgomanero</t>
  </si>
  <si>
    <t>Borgomaro</t>
  </si>
  <si>
    <t>Borgomasino</t>
  </si>
  <si>
    <t>Borgone Susa</t>
  </si>
  <si>
    <t>Borgonovo Val Tidone</t>
  </si>
  <si>
    <t>Borgo Pace</t>
  </si>
  <si>
    <t>Borgo Priolo</t>
  </si>
  <si>
    <t>Borgoratto Alessandrino</t>
  </si>
  <si>
    <t>Borgoratto Mormorolo</t>
  </si>
  <si>
    <t>Borgoricco</t>
  </si>
  <si>
    <t>Borgo San Dalmazzo</t>
  </si>
  <si>
    <t>Fidenza</t>
  </si>
  <si>
    <t>Borgo San Giacomo</t>
  </si>
  <si>
    <t>Borgo San Lorenzo</t>
  </si>
  <si>
    <t>Borgo San Martino</t>
  </si>
  <si>
    <t>Borgo San Siro</t>
  </si>
  <si>
    <t>Borgosatollo</t>
  </si>
  <si>
    <t>Borgosesia</t>
  </si>
  <si>
    <t>Borgo Val di Taro</t>
  </si>
  <si>
    <t>Borgo Ticino</t>
  </si>
  <si>
    <t>Borgo Tossignano</t>
  </si>
  <si>
    <t>Borgo Vercelli</t>
  </si>
  <si>
    <t>Bormida</t>
  </si>
  <si>
    <t>Bormio</t>
  </si>
  <si>
    <t>Bornasco</t>
  </si>
  <si>
    <t>Borno</t>
  </si>
  <si>
    <t>Boroneddu</t>
  </si>
  <si>
    <t>Borore</t>
  </si>
  <si>
    <t>Borrello</t>
  </si>
  <si>
    <t>Borriana</t>
  </si>
  <si>
    <t>Borso del Grappa</t>
  </si>
  <si>
    <t>Bortigali</t>
  </si>
  <si>
    <t>Bortigiadas</t>
  </si>
  <si>
    <t>Borutta</t>
  </si>
  <si>
    <t>Borzonasca</t>
  </si>
  <si>
    <t>Bosa</t>
  </si>
  <si>
    <t>Bosaro</t>
  </si>
  <si>
    <t>Boschi Sant'Anna</t>
  </si>
  <si>
    <t>Bosco Marengo</t>
  </si>
  <si>
    <t>Bosco Chiesanuova</t>
  </si>
  <si>
    <t>Bosconero</t>
  </si>
  <si>
    <t>Boscoreale</t>
  </si>
  <si>
    <t>Boscotrecase</t>
  </si>
  <si>
    <t>Bosia</t>
  </si>
  <si>
    <t>Bosio</t>
  </si>
  <si>
    <t>Bosisio Parini</t>
  </si>
  <si>
    <t>Bosnasco</t>
  </si>
  <si>
    <t>Bossico</t>
  </si>
  <si>
    <t>Bossolasco</t>
  </si>
  <si>
    <t>Botricello</t>
  </si>
  <si>
    <t>Botrugno</t>
  </si>
  <si>
    <t>Bottanuco</t>
  </si>
  <si>
    <t>Botticino</t>
  </si>
  <si>
    <t>Bottidda</t>
  </si>
  <si>
    <t>Bova</t>
  </si>
  <si>
    <t>Bovalino</t>
  </si>
  <si>
    <t>Bova Marina</t>
  </si>
  <si>
    <t>Bovegno</t>
  </si>
  <si>
    <t>Boves</t>
  </si>
  <si>
    <t>Bovezzo</t>
  </si>
  <si>
    <t>Bovino</t>
  </si>
  <si>
    <t>Bovisio-Masciago</t>
  </si>
  <si>
    <t>Bovolenta</t>
  </si>
  <si>
    <t>Bovolone</t>
  </si>
  <si>
    <t>Bozzole</t>
  </si>
  <si>
    <t>Bozzolo</t>
  </si>
  <si>
    <t>Bra</t>
  </si>
  <si>
    <t>Bracca</t>
  </si>
  <si>
    <t>Bracciano</t>
  </si>
  <si>
    <t>Bracigliano</t>
  </si>
  <si>
    <t>Braies</t>
  </si>
  <si>
    <t>Brallo di Pregola</t>
  </si>
  <si>
    <t>Brancaleone</t>
  </si>
  <si>
    <t>Brandico</t>
  </si>
  <si>
    <t>Brandizzo</t>
  </si>
  <si>
    <t>Branzi</t>
  </si>
  <si>
    <t>Braone</t>
  </si>
  <si>
    <t>Brebbia</t>
  </si>
  <si>
    <t>Breda di Piave</t>
  </si>
  <si>
    <t>Castelverde</t>
  </si>
  <si>
    <t>Breganze</t>
  </si>
  <si>
    <t>Bregnano</t>
  </si>
  <si>
    <t>Brembate</t>
  </si>
  <si>
    <t>Brembate di Sopra</t>
  </si>
  <si>
    <t>Brembio</t>
  </si>
  <si>
    <t>Breme</t>
  </si>
  <si>
    <t>Brendola</t>
  </si>
  <si>
    <t>Brenna</t>
  </si>
  <si>
    <t>Brennero</t>
  </si>
  <si>
    <t>Breno</t>
  </si>
  <si>
    <t>Brenta</t>
  </si>
  <si>
    <t>Brentino Belluno</t>
  </si>
  <si>
    <t>Brentonico</t>
  </si>
  <si>
    <t>Brenzone sul Garda</t>
  </si>
  <si>
    <t>Brescello</t>
  </si>
  <si>
    <t>Brescia</t>
  </si>
  <si>
    <t>Bresimo</t>
  </si>
  <si>
    <t>Bressana Bottarone</t>
  </si>
  <si>
    <t>Bressanone</t>
  </si>
  <si>
    <t>Bressanvido</t>
  </si>
  <si>
    <t>Bresso</t>
  </si>
  <si>
    <t>Brezzo di Bedero</t>
  </si>
  <si>
    <t>Briaglia</t>
  </si>
  <si>
    <t>Briatico</t>
  </si>
  <si>
    <t>Bricherasio</t>
  </si>
  <si>
    <t>Brienno</t>
  </si>
  <si>
    <t>Brienza</t>
  </si>
  <si>
    <t>Briga Alta</t>
  </si>
  <si>
    <t>Briga Novarese</t>
  </si>
  <si>
    <t>Brignano Gera d'Adda</t>
  </si>
  <si>
    <t>Brignano-Frascata</t>
  </si>
  <si>
    <t>Brindisi</t>
  </si>
  <si>
    <t>Brindisi Montagna</t>
  </si>
  <si>
    <t>Brinzio</t>
  </si>
  <si>
    <t>Briona</t>
  </si>
  <si>
    <t>Brione</t>
  </si>
  <si>
    <t>Briosco</t>
  </si>
  <si>
    <t>Brisighella</t>
  </si>
  <si>
    <t>Brissago-Valtravaglia</t>
  </si>
  <si>
    <t>Brissogne</t>
  </si>
  <si>
    <t>Brittoli</t>
  </si>
  <si>
    <t>Brivio</t>
  </si>
  <si>
    <t>Broccostella</t>
  </si>
  <si>
    <t>Brogliano</t>
  </si>
  <si>
    <t>Brognaturo</t>
  </si>
  <si>
    <t>Brolo</t>
  </si>
  <si>
    <t>Brondello</t>
  </si>
  <si>
    <t>Broni</t>
  </si>
  <si>
    <t>Bronte</t>
  </si>
  <si>
    <t>Bronzolo</t>
  </si>
  <si>
    <t>Brossasco</t>
  </si>
  <si>
    <t>Brosso</t>
  </si>
  <si>
    <t>Brovello-Carpugnino</t>
  </si>
  <si>
    <t>Brozolo</t>
  </si>
  <si>
    <t>Brugherio</t>
  </si>
  <si>
    <t>Brugine</t>
  </si>
  <si>
    <t>Brugnato</t>
  </si>
  <si>
    <t>Brugnera</t>
  </si>
  <si>
    <t>Bruino</t>
  </si>
  <si>
    <t>Brumano</t>
  </si>
  <si>
    <t>Brunate</t>
  </si>
  <si>
    <t>Brunello</t>
  </si>
  <si>
    <t>Brunico</t>
  </si>
  <si>
    <t>Bruno</t>
  </si>
  <si>
    <t>Brusaporto</t>
  </si>
  <si>
    <t>Brusasco</t>
  </si>
  <si>
    <t>Brusciano</t>
  </si>
  <si>
    <t>Brusimpiano</t>
  </si>
  <si>
    <t>Brusnengo</t>
  </si>
  <si>
    <t>Brusson</t>
  </si>
  <si>
    <t>Bruzolo</t>
  </si>
  <si>
    <t>Bruzzano Zeffirio</t>
  </si>
  <si>
    <t>Bubbiano</t>
  </si>
  <si>
    <t>Bubbio</t>
  </si>
  <si>
    <t>Buccheri</t>
  </si>
  <si>
    <t>Bucchianico</t>
  </si>
  <si>
    <t>Bucciano</t>
  </si>
  <si>
    <t>Buccinasco</t>
  </si>
  <si>
    <t>Buccino</t>
  </si>
  <si>
    <t>Bucine</t>
  </si>
  <si>
    <t>Buddusò</t>
  </si>
  <si>
    <t>Budoia</t>
  </si>
  <si>
    <t>Budoni</t>
  </si>
  <si>
    <t>Budrio</t>
  </si>
  <si>
    <t>Buggerru</t>
  </si>
  <si>
    <t>CI</t>
  </si>
  <si>
    <t>Buggiano</t>
  </si>
  <si>
    <t>Buglio in Monte</t>
  </si>
  <si>
    <t>Bugnara</t>
  </si>
  <si>
    <t>Buguggiate</t>
  </si>
  <si>
    <t>Buja</t>
  </si>
  <si>
    <t>Bulciago</t>
  </si>
  <si>
    <t>Bulgarograsso</t>
  </si>
  <si>
    <t>Bultei</t>
  </si>
  <si>
    <t>Bulzi</t>
  </si>
  <si>
    <t>Buonabitacolo</t>
  </si>
  <si>
    <t>Buonalbergo</t>
  </si>
  <si>
    <t>Montebello sul Sangro</t>
  </si>
  <si>
    <t>Buonconvento</t>
  </si>
  <si>
    <t>Buonvicino</t>
  </si>
  <si>
    <t>Burago di Molgora</t>
  </si>
  <si>
    <t>Burcei</t>
  </si>
  <si>
    <t>Burgio</t>
  </si>
  <si>
    <t>Burgos</t>
  </si>
  <si>
    <t>Buriasco</t>
  </si>
  <si>
    <t>Burolo</t>
  </si>
  <si>
    <t>Buronzo</t>
  </si>
  <si>
    <t>Busachi</t>
  </si>
  <si>
    <t>Busalla</t>
  </si>
  <si>
    <t>Busano</t>
  </si>
  <si>
    <t>Busca</t>
  </si>
  <si>
    <t>Buscate</t>
  </si>
  <si>
    <t>Buscemi</t>
  </si>
  <si>
    <t>Buseto Palizzolo</t>
  </si>
  <si>
    <t>Busnago</t>
  </si>
  <si>
    <t>Bussero</t>
  </si>
  <si>
    <t>Busseto</t>
  </si>
  <si>
    <t>Bussi sul Tirino</t>
  </si>
  <si>
    <t>Busso</t>
  </si>
  <si>
    <t>Bussolengo</t>
  </si>
  <si>
    <t>Bussoleno</t>
  </si>
  <si>
    <t>Busto Arsizio</t>
  </si>
  <si>
    <t>Busto Garolfo</t>
  </si>
  <si>
    <t>Butera</t>
  </si>
  <si>
    <t>Buti</t>
  </si>
  <si>
    <t>Buttapietra</t>
  </si>
  <si>
    <t>Buttigliera Alta</t>
  </si>
  <si>
    <t>Buttigliera d'Asti</t>
  </si>
  <si>
    <t>Buttrio</t>
  </si>
  <si>
    <t>San Paolo d'Argon</t>
  </si>
  <si>
    <t>Cabella Ligure</t>
  </si>
  <si>
    <t>Castello Cabiaglio</t>
  </si>
  <si>
    <t>Cabiate</t>
  </si>
  <si>
    <t>Cabras</t>
  </si>
  <si>
    <t>Caccamo</t>
  </si>
  <si>
    <t>Poggio Sannita</t>
  </si>
  <si>
    <t>Caccuri</t>
  </si>
  <si>
    <t>Cadegliano-Viconago</t>
  </si>
  <si>
    <t>Cadelbosco di Sopra</t>
  </si>
  <si>
    <t>Cadeo</t>
  </si>
  <si>
    <t>Caderzone Terme</t>
  </si>
  <si>
    <t>Cadoneghe</t>
  </si>
  <si>
    <t>Cadorago</t>
  </si>
  <si>
    <t>Caerano di San Marco</t>
  </si>
  <si>
    <t>Cafasse</t>
  </si>
  <si>
    <t>Caggiano</t>
  </si>
  <si>
    <t>Cagli</t>
  </si>
  <si>
    <t>Cagliari</t>
  </si>
  <si>
    <t>Caglio</t>
  </si>
  <si>
    <t>Cagnano Varano</t>
  </si>
  <si>
    <t>Cagnano Amiterno</t>
  </si>
  <si>
    <t>Caianello</t>
  </si>
  <si>
    <t>Caiazzo</t>
  </si>
  <si>
    <t>Caines</t>
  </si>
  <si>
    <t>Caino</t>
  </si>
  <si>
    <t>Caiolo</t>
  </si>
  <si>
    <t>Cairano</t>
  </si>
  <si>
    <t>Cairate</t>
  </si>
  <si>
    <t>Cairo Montenotte</t>
  </si>
  <si>
    <t>Caivano</t>
  </si>
  <si>
    <t>Calabritto</t>
  </si>
  <si>
    <t>Calalzo di Cadore</t>
  </si>
  <si>
    <t>Calamandrana</t>
  </si>
  <si>
    <t>Calamonaci</t>
  </si>
  <si>
    <t>Calangianus</t>
  </si>
  <si>
    <t>Calanna</t>
  </si>
  <si>
    <t>Calasca-Castiglione</t>
  </si>
  <si>
    <t>Calascibetta</t>
  </si>
  <si>
    <t>Calascio</t>
  </si>
  <si>
    <t>Calasetta</t>
  </si>
  <si>
    <t>Calatabiano</t>
  </si>
  <si>
    <t>Calatafimi-Segesta</t>
  </si>
  <si>
    <t>Lungavilla</t>
  </si>
  <si>
    <t>Calcata</t>
  </si>
  <si>
    <t>Calceranica al Lago</t>
  </si>
  <si>
    <t>Calci</t>
  </si>
  <si>
    <t>Calciano</t>
  </si>
  <si>
    <t>Calcinaia</t>
  </si>
  <si>
    <t>Calcinate</t>
  </si>
  <si>
    <t>Calcinato</t>
  </si>
  <si>
    <t>Calcio</t>
  </si>
  <si>
    <t>Calco</t>
  </si>
  <si>
    <t>Caldaro sulla strada del vino</t>
  </si>
  <si>
    <t>Caldarola</t>
  </si>
  <si>
    <t>Calderara di Reno</t>
  </si>
  <si>
    <t>Caldes</t>
  </si>
  <si>
    <t>Caldiero</t>
  </si>
  <si>
    <t>Caldogno</t>
  </si>
  <si>
    <t>Caldonazzo</t>
  </si>
  <si>
    <t>Calendasco</t>
  </si>
  <si>
    <t>Calenzano</t>
  </si>
  <si>
    <t>Calestano</t>
  </si>
  <si>
    <t>Calice Ligure</t>
  </si>
  <si>
    <t>Calice al Cornoviglio</t>
  </si>
  <si>
    <t>Calimera</t>
  </si>
  <si>
    <t>Calitri</t>
  </si>
  <si>
    <t>Calizzano</t>
  </si>
  <si>
    <t>Callabiana</t>
  </si>
  <si>
    <t>Calliano Monferrato</t>
  </si>
  <si>
    <t>Calliano</t>
  </si>
  <si>
    <t>Calolziocorte</t>
  </si>
  <si>
    <t>Calopezzati</t>
  </si>
  <si>
    <t>Calosso</t>
  </si>
  <si>
    <t>Caloveto</t>
  </si>
  <si>
    <t>Caltabellotta</t>
  </si>
  <si>
    <t>Caltagirone</t>
  </si>
  <si>
    <t>Caltanissetta</t>
  </si>
  <si>
    <t>Caltavuturo</t>
  </si>
  <si>
    <t>Caltignaga</t>
  </si>
  <si>
    <t>Calto</t>
  </si>
  <si>
    <t>Caltrano</t>
  </si>
  <si>
    <t>Calusco d'Adda</t>
  </si>
  <si>
    <t>Caluso</t>
  </si>
  <si>
    <t>Calvagese della Riviera</t>
  </si>
  <si>
    <t>Calvanico</t>
  </si>
  <si>
    <t>Calvatone</t>
  </si>
  <si>
    <t>Calvello</t>
  </si>
  <si>
    <t>Calvene</t>
  </si>
  <si>
    <t>Calvenzano</t>
  </si>
  <si>
    <t>Calvera</t>
  </si>
  <si>
    <t>Calvi</t>
  </si>
  <si>
    <t>Calvi Risorta</t>
  </si>
  <si>
    <t>Calvi dell'Umbria</t>
  </si>
  <si>
    <t>Calvignano</t>
  </si>
  <si>
    <t>Calvignasco</t>
  </si>
  <si>
    <t>Calvisano</t>
  </si>
  <si>
    <t>Calvizzano</t>
  </si>
  <si>
    <t>Camagna Monferrato</t>
  </si>
  <si>
    <t>Camaiore</t>
  </si>
  <si>
    <t>Camandona</t>
  </si>
  <si>
    <t>Camastra</t>
  </si>
  <si>
    <t>Cambiago</t>
  </si>
  <si>
    <t>Cambiano</t>
  </si>
  <si>
    <t>Cambiasca</t>
  </si>
  <si>
    <t>Camburzano</t>
  </si>
  <si>
    <t>Sant'Elena Sannita</t>
  </si>
  <si>
    <t>Camerana</t>
  </si>
  <si>
    <t>Camerano</t>
  </si>
  <si>
    <t>Camerano Casasco</t>
  </si>
  <si>
    <t>Camerata Picena</t>
  </si>
  <si>
    <t>Camerata Cornello</t>
  </si>
  <si>
    <t>Camerata Nuova</t>
  </si>
  <si>
    <t>Cameri</t>
  </si>
  <si>
    <t>Camerino</t>
  </si>
  <si>
    <t>Camerota</t>
  </si>
  <si>
    <t>Camigliano</t>
  </si>
  <si>
    <t>Camini</t>
  </si>
  <si>
    <t>Camino</t>
  </si>
  <si>
    <t>Camino al Tagliamento</t>
  </si>
  <si>
    <t>Camisano</t>
  </si>
  <si>
    <t>Camisano Vicentino</t>
  </si>
  <si>
    <t>Cammarata</t>
  </si>
  <si>
    <t>Camogli</t>
  </si>
  <si>
    <t>Chamois</t>
  </si>
  <si>
    <t>Campagna</t>
  </si>
  <si>
    <t>Campagna Lupia</t>
  </si>
  <si>
    <t>Castel Campagnano</t>
  </si>
  <si>
    <t>Campagnano di Roma</t>
  </si>
  <si>
    <t>Campagnatico</t>
  </si>
  <si>
    <t>Campagnola Cremasca</t>
  </si>
  <si>
    <t>Campagnola Emilia</t>
  </si>
  <si>
    <t>Campana</t>
  </si>
  <si>
    <t>Camparada</t>
  </si>
  <si>
    <t>Campegine</t>
  </si>
  <si>
    <t>Campello sul Clitunno</t>
  </si>
  <si>
    <t>Campertogno</t>
  </si>
  <si>
    <t>Campi Salentina</t>
  </si>
  <si>
    <t>Campi Bisenzio</t>
  </si>
  <si>
    <t>Campiglia Marittima</t>
  </si>
  <si>
    <t>Valprato Soana</t>
  </si>
  <si>
    <t>Campiglia dei Berici</t>
  </si>
  <si>
    <t>Campiglione Fenile</t>
  </si>
  <si>
    <t>Campione d'Italia</t>
  </si>
  <si>
    <t>Campitello di Fassa</t>
  </si>
  <si>
    <t>Campli</t>
  </si>
  <si>
    <t>Campo Calabro</t>
  </si>
  <si>
    <t>Campobasso</t>
  </si>
  <si>
    <t>Campobello di Licata</t>
  </si>
  <si>
    <t>Campobello di Mazara</t>
  </si>
  <si>
    <t>Campochiaro</t>
  </si>
  <si>
    <t>Campodarsego</t>
  </si>
  <si>
    <t>Campodenno</t>
  </si>
  <si>
    <t>Campo di Giove</t>
  </si>
  <si>
    <t>Campodimele</t>
  </si>
  <si>
    <t>Campodipietra</t>
  </si>
  <si>
    <t>Campo di Trens</t>
  </si>
  <si>
    <t>Campodolcino</t>
  </si>
  <si>
    <t>Campodoro</t>
  </si>
  <si>
    <t>Campofelice di Roccella</t>
  </si>
  <si>
    <t>Campofelice di Fitalia</t>
  </si>
  <si>
    <t>Campofilone</t>
  </si>
  <si>
    <t>Campofiorito</t>
  </si>
  <si>
    <t>Campoformido</t>
  </si>
  <si>
    <t>Campofranco</t>
  </si>
  <si>
    <t>Campo Ligure</t>
  </si>
  <si>
    <t>Campogalliano</t>
  </si>
  <si>
    <t>Champorcher</t>
  </si>
  <si>
    <t>Campolattaro</t>
  </si>
  <si>
    <t>Campoli del Monte Taburno</t>
  </si>
  <si>
    <t>Campoli Appennino</t>
  </si>
  <si>
    <t>Campolieto</t>
  </si>
  <si>
    <t>Campolongo Maggiore</t>
  </si>
  <si>
    <t>Campomaggiore</t>
  </si>
  <si>
    <t>Campomarino</t>
  </si>
  <si>
    <t>Campomorone</t>
  </si>
  <si>
    <t>Campo nell'Elba</t>
  </si>
  <si>
    <t>Camponogara</t>
  </si>
  <si>
    <t>Campora</t>
  </si>
  <si>
    <t>Camporeale</t>
  </si>
  <si>
    <t>Camporgiano</t>
  </si>
  <si>
    <t>Camporosso</t>
  </si>
  <si>
    <t>Camporotondo Etneo</t>
  </si>
  <si>
    <t>Camporotondo di Fiastrone</t>
  </si>
  <si>
    <t>Camposampiero</t>
  </si>
  <si>
    <t>Campo San Martino</t>
  </si>
  <si>
    <t>Camposano</t>
  </si>
  <si>
    <t>Camposanto</t>
  </si>
  <si>
    <t>Campospinoso Albaredo</t>
  </si>
  <si>
    <t>Campotosto</t>
  </si>
  <si>
    <t>Campo Tures</t>
  </si>
  <si>
    <t>Camugnano</t>
  </si>
  <si>
    <t>Canale</t>
  </si>
  <si>
    <t>Canale d'Agordo</t>
  </si>
  <si>
    <t>Canale Monterano</t>
  </si>
  <si>
    <t>Canal San Bovo</t>
  </si>
  <si>
    <t>Canaro</t>
  </si>
  <si>
    <t>Canazei</t>
  </si>
  <si>
    <t>Cancellara</t>
  </si>
  <si>
    <t>Cancello ed Arnone</t>
  </si>
  <si>
    <t>Canda</t>
  </si>
  <si>
    <t>Candela</t>
  </si>
  <si>
    <t>Candelo</t>
  </si>
  <si>
    <t>Candia Lomellina</t>
  </si>
  <si>
    <t>Candia Canavese</t>
  </si>
  <si>
    <t>Candiana</t>
  </si>
  <si>
    <t>Candida</t>
  </si>
  <si>
    <t>Candidoni</t>
  </si>
  <si>
    <t>Candiolo</t>
  </si>
  <si>
    <t>Canegrate</t>
  </si>
  <si>
    <t>Canelli</t>
  </si>
  <si>
    <t>Orvinio</t>
  </si>
  <si>
    <t>Canepina</t>
  </si>
  <si>
    <t>Caneva</t>
  </si>
  <si>
    <t>Canicattì</t>
  </si>
  <si>
    <t>Canicattini Bagni</t>
  </si>
  <si>
    <t>Canino</t>
  </si>
  <si>
    <t>Canischio</t>
  </si>
  <si>
    <t>Canistro</t>
  </si>
  <si>
    <t>Canna</t>
  </si>
  <si>
    <t>Cannalonga</t>
  </si>
  <si>
    <t>Cannara</t>
  </si>
  <si>
    <t>Cannero Riviera</t>
  </si>
  <si>
    <t>Canneto sull'Oglio</t>
  </si>
  <si>
    <t>Canneto Pavese</t>
  </si>
  <si>
    <t>Cannobio</t>
  </si>
  <si>
    <t>Cannole</t>
  </si>
  <si>
    <t>Canolo</t>
  </si>
  <si>
    <t>Canonica d'Adda</t>
  </si>
  <si>
    <t>Canosa di Puglia</t>
  </si>
  <si>
    <t>Canosa Sannita</t>
  </si>
  <si>
    <t>Canosio</t>
  </si>
  <si>
    <t>Cansano</t>
  </si>
  <si>
    <t>Cantagallo</t>
  </si>
  <si>
    <t>PO</t>
  </si>
  <si>
    <t>Cantalice</t>
  </si>
  <si>
    <t>Cantalupa</t>
  </si>
  <si>
    <t>Cantalupo Ligure</t>
  </si>
  <si>
    <t>Cantalupo nel Sannio</t>
  </si>
  <si>
    <t>Cantalupo in Sabina</t>
  </si>
  <si>
    <t>Mandela</t>
  </si>
  <si>
    <t>Cantarana</t>
  </si>
  <si>
    <t>Cantello</t>
  </si>
  <si>
    <t>Canterano</t>
  </si>
  <si>
    <t>Cantiano</t>
  </si>
  <si>
    <t>Cantoira</t>
  </si>
  <si>
    <t>Cantù</t>
  </si>
  <si>
    <t>Canzano</t>
  </si>
  <si>
    <t>Canzo</t>
  </si>
  <si>
    <t>Caorle</t>
  </si>
  <si>
    <t>Caorso</t>
  </si>
  <si>
    <t>Capaccio Paestum</t>
  </si>
  <si>
    <t>Capaci</t>
  </si>
  <si>
    <t>Capalbio</t>
  </si>
  <si>
    <t>Capannoli</t>
  </si>
  <si>
    <t>Capannori</t>
  </si>
  <si>
    <t>Capena</t>
  </si>
  <si>
    <t>Capergnanica</t>
  </si>
  <si>
    <t>Capestrano</t>
  </si>
  <si>
    <t>Capiago Intimiano</t>
  </si>
  <si>
    <t>Capistrano</t>
  </si>
  <si>
    <t>Capistrello</t>
  </si>
  <si>
    <t>Capitignano</t>
  </si>
  <si>
    <t>Capizzi</t>
  </si>
  <si>
    <t>Capizzone</t>
  </si>
  <si>
    <t>Ponte nelle Alpi</t>
  </si>
  <si>
    <t>Capodimonte</t>
  </si>
  <si>
    <t>Capo di Ponte</t>
  </si>
  <si>
    <t>Capo d'Orlando</t>
  </si>
  <si>
    <t>Capodrise</t>
  </si>
  <si>
    <t>Capoliveri</t>
  </si>
  <si>
    <t>Capolona</t>
  </si>
  <si>
    <t>Caponago</t>
  </si>
  <si>
    <t>Caporciano</t>
  </si>
  <si>
    <t>Caposele</t>
  </si>
  <si>
    <t>Capoterra</t>
  </si>
  <si>
    <t>Capovalle</t>
  </si>
  <si>
    <t>Cappadocia</t>
  </si>
  <si>
    <t>Cappella Maggiore</t>
  </si>
  <si>
    <t>Cappella Cantone</t>
  </si>
  <si>
    <t>Cappella de' Picenardi</t>
  </si>
  <si>
    <t>Cappelle sul Tavo</t>
  </si>
  <si>
    <t>Capracotta</t>
  </si>
  <si>
    <t>Capraia e Limite</t>
  </si>
  <si>
    <t>Capraia Isola</t>
  </si>
  <si>
    <t>Capralba</t>
  </si>
  <si>
    <t>Capranica Prenestina</t>
  </si>
  <si>
    <t>Capranica</t>
  </si>
  <si>
    <t>Marzabotto</t>
  </si>
  <si>
    <t>Caprarica di Lecce</t>
  </si>
  <si>
    <t>Caprarola</t>
  </si>
  <si>
    <t>Caprauna</t>
  </si>
  <si>
    <t>Caprese Michelangelo</t>
  </si>
  <si>
    <t>Caprezzo</t>
  </si>
  <si>
    <t>Capri Leone</t>
  </si>
  <si>
    <t>Capri</t>
  </si>
  <si>
    <t>Capriana</t>
  </si>
  <si>
    <t>Capriano del Colle</t>
  </si>
  <si>
    <t>Capriata d'Orba</t>
  </si>
  <si>
    <t>Capriate San Gervasio</t>
  </si>
  <si>
    <t>Capriati a Volturno</t>
  </si>
  <si>
    <t>Caprie</t>
  </si>
  <si>
    <t>Capriglia Irpina</t>
  </si>
  <si>
    <t>Capriglio</t>
  </si>
  <si>
    <t>Caprile</t>
  </si>
  <si>
    <t>Caprino Veronese</t>
  </si>
  <si>
    <t>Caprino Bergamasco</t>
  </si>
  <si>
    <t>Capriolo</t>
  </si>
  <si>
    <t>Capriva del Friuli</t>
  </si>
  <si>
    <t>Capua</t>
  </si>
  <si>
    <t>Capurso</t>
  </si>
  <si>
    <t>Caraffa di Catanzaro</t>
  </si>
  <si>
    <t>Caraffa del Bianco</t>
  </si>
  <si>
    <t>Caraglio</t>
  </si>
  <si>
    <t>Caramagna Piemonte</t>
  </si>
  <si>
    <t>Caramanico Terme</t>
  </si>
  <si>
    <t>Carapelle</t>
  </si>
  <si>
    <t>Carapelle Calvisio</t>
  </si>
  <si>
    <t>Carasco</t>
  </si>
  <si>
    <t>Carassai</t>
  </si>
  <si>
    <t>Carate Brianza</t>
  </si>
  <si>
    <t>Carate Urio</t>
  </si>
  <si>
    <t>Caravaggio</t>
  </si>
  <si>
    <t>Caravate</t>
  </si>
  <si>
    <t>Caravino</t>
  </si>
  <si>
    <t>Caravonica</t>
  </si>
  <si>
    <t>Carbognano</t>
  </si>
  <si>
    <t>Carbonara Scrivia</t>
  </si>
  <si>
    <t>Villasimius</t>
  </si>
  <si>
    <t>Carbonara di Nola</t>
  </si>
  <si>
    <t>Carbonara al Ticino</t>
  </si>
  <si>
    <t>Carbonate</t>
  </si>
  <si>
    <t>Carbone</t>
  </si>
  <si>
    <t>Carbonera</t>
  </si>
  <si>
    <t>Carbonia</t>
  </si>
  <si>
    <t>Carcare</t>
  </si>
  <si>
    <t>Carcoforo</t>
  </si>
  <si>
    <t>Cardano al Campo</t>
  </si>
  <si>
    <t>Cardè</t>
  </si>
  <si>
    <t>Cardeto</t>
  </si>
  <si>
    <t>Cardinale</t>
  </si>
  <si>
    <t>Cardito</t>
  </si>
  <si>
    <t>Careggine</t>
  </si>
  <si>
    <t>Carema</t>
  </si>
  <si>
    <t>Carenno</t>
  </si>
  <si>
    <t>Carentino</t>
  </si>
  <si>
    <t>Careri</t>
  </si>
  <si>
    <t>Caresana</t>
  </si>
  <si>
    <t>Caresanablot</t>
  </si>
  <si>
    <t>Carezzano</t>
  </si>
  <si>
    <t>Carfizzi</t>
  </si>
  <si>
    <t>Cargeghe</t>
  </si>
  <si>
    <t>Cariati</t>
  </si>
  <si>
    <t>Carife</t>
  </si>
  <si>
    <t>Carignano</t>
  </si>
  <si>
    <t>Carimate</t>
  </si>
  <si>
    <t>Carinaro</t>
  </si>
  <si>
    <t>Carini</t>
  </si>
  <si>
    <t>Carinola</t>
  </si>
  <si>
    <t>Carisio</t>
  </si>
  <si>
    <t>Carisolo</t>
  </si>
  <si>
    <t>Carlantino</t>
  </si>
  <si>
    <t>Carlazzo</t>
  </si>
  <si>
    <t>Carlentini</t>
  </si>
  <si>
    <t>Carlino</t>
  </si>
  <si>
    <t>Carloforte</t>
  </si>
  <si>
    <t>Carlopoli</t>
  </si>
  <si>
    <t>Carmagnola</t>
  </si>
  <si>
    <t>Carmiano</t>
  </si>
  <si>
    <t>Carmignano</t>
  </si>
  <si>
    <t>Carmignano di Brenta</t>
  </si>
  <si>
    <t>Carnago</t>
  </si>
  <si>
    <t>Carnate</t>
  </si>
  <si>
    <t>Cornedo all'Isarco</t>
  </si>
  <si>
    <t>Carobbio degli Angeli</t>
  </si>
  <si>
    <t>Carolei</t>
  </si>
  <si>
    <t>Carona</t>
  </si>
  <si>
    <t>Caronia</t>
  </si>
  <si>
    <t>Caronno Pertusella</t>
  </si>
  <si>
    <t>Caronno Varesino</t>
  </si>
  <si>
    <t>Carosino</t>
  </si>
  <si>
    <t>Carovigno</t>
  </si>
  <si>
    <t>Carovilli</t>
  </si>
  <si>
    <t>Carpaneto Piacentino</t>
  </si>
  <si>
    <t>Carpanzano</t>
  </si>
  <si>
    <t>Carpegna</t>
  </si>
  <si>
    <t>Carpenedolo</t>
  </si>
  <si>
    <t>Carpeneto</t>
  </si>
  <si>
    <t>Carpi</t>
  </si>
  <si>
    <t>Carpiano</t>
  </si>
  <si>
    <t>Carpignano Salentino</t>
  </si>
  <si>
    <t>Carpignano Sesia</t>
  </si>
  <si>
    <t>Cura Carpignano</t>
  </si>
  <si>
    <t>Carpineti</t>
  </si>
  <si>
    <t>Carpineto Sinello</t>
  </si>
  <si>
    <t>Carpineto della Nora</t>
  </si>
  <si>
    <t>Carpineto Romano</t>
  </si>
  <si>
    <t>Carpino</t>
  </si>
  <si>
    <t>Carpinone</t>
  </si>
  <si>
    <t>Carrara</t>
  </si>
  <si>
    <t>Carrè</t>
  </si>
  <si>
    <t>Carrega Ligure</t>
  </si>
  <si>
    <t>Carro</t>
  </si>
  <si>
    <t>Carrodano</t>
  </si>
  <si>
    <t>Carrosio</t>
  </si>
  <si>
    <t>Carrù</t>
  </si>
  <si>
    <t>Carsoli</t>
  </si>
  <si>
    <t>Cartigliano</t>
  </si>
  <si>
    <t>Cartignano</t>
  </si>
  <si>
    <t>Cartoceto</t>
  </si>
  <si>
    <t>Cartosio</t>
  </si>
  <si>
    <t>Cartura</t>
  </si>
  <si>
    <t>Carugate</t>
  </si>
  <si>
    <t>Carugo</t>
  </si>
  <si>
    <t>Carunchio</t>
  </si>
  <si>
    <t>Carvico</t>
  </si>
  <si>
    <t>Carzano</t>
  </si>
  <si>
    <t>Casabona</t>
  </si>
  <si>
    <t>Casacalenda</t>
  </si>
  <si>
    <t>Casacanditella</t>
  </si>
  <si>
    <t>Casagiove</t>
  </si>
  <si>
    <t>Casalanguida</t>
  </si>
  <si>
    <t>Casalattico</t>
  </si>
  <si>
    <t>Casalbeltrame</t>
  </si>
  <si>
    <t>Casalbordino</t>
  </si>
  <si>
    <t>Casalbore</t>
  </si>
  <si>
    <t>Casalborgone</t>
  </si>
  <si>
    <t>Casalbuono</t>
  </si>
  <si>
    <t>Casalbuttano ed Uniti</t>
  </si>
  <si>
    <t>Casal Cermelli</t>
  </si>
  <si>
    <t>Casalciprano</t>
  </si>
  <si>
    <t>Casal di Principe</t>
  </si>
  <si>
    <t>Casalduni</t>
  </si>
  <si>
    <t>Casale Litta</t>
  </si>
  <si>
    <t>Casale Corte Cerro</t>
  </si>
  <si>
    <t>Casale di Scodosia</t>
  </si>
  <si>
    <t>Casale Marittimo</t>
  </si>
  <si>
    <t>Casale sul Sile</t>
  </si>
  <si>
    <t>Casalecchio di Reno</t>
  </si>
  <si>
    <t>Casale Cremasco-Vidolasco</t>
  </si>
  <si>
    <t>Casaleggio Boiro</t>
  </si>
  <si>
    <t>Casaleggio Novara</t>
  </si>
  <si>
    <t>Casale Monferrato</t>
  </si>
  <si>
    <t>Casaleone</t>
  </si>
  <si>
    <t>Casaletto Lodigiano</t>
  </si>
  <si>
    <t>Casaletto Spartano</t>
  </si>
  <si>
    <t>Casaletto Ceredano</t>
  </si>
  <si>
    <t>Casaletto di Sopra</t>
  </si>
  <si>
    <t>Casaletto Vaprio</t>
  </si>
  <si>
    <t>Casalfiumanese</t>
  </si>
  <si>
    <t>Casalgrande</t>
  </si>
  <si>
    <t>Casalgrasso</t>
  </si>
  <si>
    <t>Casal Velino</t>
  </si>
  <si>
    <t>Casalincontrada</t>
  </si>
  <si>
    <t>Casalino</t>
  </si>
  <si>
    <t>Casalmaggiore</t>
  </si>
  <si>
    <t>Casalmaiocco</t>
  </si>
  <si>
    <t>Casalmorano</t>
  </si>
  <si>
    <t>Casalmoro</t>
  </si>
  <si>
    <t>Casalnoceto</t>
  </si>
  <si>
    <t>Villapiana</t>
  </si>
  <si>
    <t>Casalnuovo Monterotaro</t>
  </si>
  <si>
    <t>Casalnuovo di Napoli</t>
  </si>
  <si>
    <t>San Paolo Albanese</t>
  </si>
  <si>
    <t>Casaloldo</t>
  </si>
  <si>
    <t>Casalpusterlengo</t>
  </si>
  <si>
    <t>Casalromano</t>
  </si>
  <si>
    <t>Casalserugo</t>
  </si>
  <si>
    <t>Pozzaglio ed Uniti</t>
  </si>
  <si>
    <t>Trinitapoli</t>
  </si>
  <si>
    <t>Casaluce</t>
  </si>
  <si>
    <t>Casalvecchio di Puglia</t>
  </si>
  <si>
    <t>Casalvecchio Siculo</t>
  </si>
  <si>
    <t>Casalvieri</t>
  </si>
  <si>
    <t>Casalvolone</t>
  </si>
  <si>
    <t>Casalzuigno</t>
  </si>
  <si>
    <t>Casamarciano</t>
  </si>
  <si>
    <t>Casamassima</t>
  </si>
  <si>
    <t>Casamicciola Terme</t>
  </si>
  <si>
    <t>Casandrino</t>
  </si>
  <si>
    <t>Casanova Lerrone</t>
  </si>
  <si>
    <t>Casanova Elvo</t>
  </si>
  <si>
    <t>Casanova Lonati</t>
  </si>
  <si>
    <t>Casape</t>
  </si>
  <si>
    <t>Casapinta</t>
  </si>
  <si>
    <t>Casaprota</t>
  </si>
  <si>
    <t>Casapulla</t>
  </si>
  <si>
    <t>Casarano</t>
  </si>
  <si>
    <t>Casargo</t>
  </si>
  <si>
    <t>Casarile</t>
  </si>
  <si>
    <t>Casarza Ligure</t>
  </si>
  <si>
    <t>Casarsa della Delizia</t>
  </si>
  <si>
    <t>Casasco</t>
  </si>
  <si>
    <t>Casatenovo</t>
  </si>
  <si>
    <t>Casatisma</t>
  </si>
  <si>
    <t>Casavatore</t>
  </si>
  <si>
    <t>Casazza</t>
  </si>
  <si>
    <t>Cascia</t>
  </si>
  <si>
    <t>Casciago</t>
  </si>
  <si>
    <t>Cascina</t>
  </si>
  <si>
    <t>San Giacomo Vercellese</t>
  </si>
  <si>
    <t>Cascinette d'Ivrea</t>
  </si>
  <si>
    <t>Casei Gerola</t>
  </si>
  <si>
    <t>Caselette</t>
  </si>
  <si>
    <t>Casella</t>
  </si>
  <si>
    <t>Caselle Lurani</t>
  </si>
  <si>
    <t>Caselle in Pittari</t>
  </si>
  <si>
    <t>Caselle Torinese</t>
  </si>
  <si>
    <t>Caselle Landi</t>
  </si>
  <si>
    <t>Scandicci</t>
  </si>
  <si>
    <t>Caserta</t>
  </si>
  <si>
    <t>Casier</t>
  </si>
  <si>
    <t>Casignana</t>
  </si>
  <si>
    <t>Casina</t>
  </si>
  <si>
    <t>Castelsilano</t>
  </si>
  <si>
    <t>Castel di Casio</t>
  </si>
  <si>
    <t>Casirate d'Adda</t>
  </si>
  <si>
    <t>Caslino d'Erba</t>
  </si>
  <si>
    <t>Casnate con Bernate</t>
  </si>
  <si>
    <t>Casnigo</t>
  </si>
  <si>
    <t>Casola in Lunigiana</t>
  </si>
  <si>
    <t>Casola di Napoli</t>
  </si>
  <si>
    <t>Casola Valsenio</t>
  </si>
  <si>
    <t>Casole d'Elsa</t>
  </si>
  <si>
    <t>Casoli</t>
  </si>
  <si>
    <t>Casorate Sempione</t>
  </si>
  <si>
    <t>Casorate Primo</t>
  </si>
  <si>
    <t>Casorezzo</t>
  </si>
  <si>
    <t>Casoria</t>
  </si>
  <si>
    <t>Casorzo Monferrato</t>
  </si>
  <si>
    <t>Caspoggio</t>
  </si>
  <si>
    <t>Cassacco</t>
  </si>
  <si>
    <t>Cassago Brianza</t>
  </si>
  <si>
    <t>Cassano Irpino</t>
  </si>
  <si>
    <t>Cassano delle Murge</t>
  </si>
  <si>
    <t>Cassano Valcuvia</t>
  </si>
  <si>
    <t>Cassano all'Ionio</t>
  </si>
  <si>
    <t>Cassano d'Adda</t>
  </si>
  <si>
    <t>Cassano Magnago</t>
  </si>
  <si>
    <t>Cassaro</t>
  </si>
  <si>
    <t>Cassiglio</t>
  </si>
  <si>
    <t>Pero</t>
  </si>
  <si>
    <t>Cassina de' Pecchi</t>
  </si>
  <si>
    <t>Cassina Rizzardi</t>
  </si>
  <si>
    <t>Cassinasco</t>
  </si>
  <si>
    <t>Cassina Valsassina</t>
  </si>
  <si>
    <t>Cassine</t>
  </si>
  <si>
    <t>Cassinelle</t>
  </si>
  <si>
    <t>Cassinetta di Lugagnano</t>
  </si>
  <si>
    <t>Cassino</t>
  </si>
  <si>
    <t>Cassola</t>
  </si>
  <si>
    <t>Cassolnovo</t>
  </si>
  <si>
    <t>Castel Castagna</t>
  </si>
  <si>
    <t>Castagnaro</t>
  </si>
  <si>
    <t>Castagneto Carducci</t>
  </si>
  <si>
    <t>Castagneto Po</t>
  </si>
  <si>
    <t>Castagnito</t>
  </si>
  <si>
    <t>Castagnole Monferrato</t>
  </si>
  <si>
    <t>Castagnole Piemonte</t>
  </si>
  <si>
    <t>Castagnole delle Lanze</t>
  </si>
  <si>
    <t>Castana</t>
  </si>
  <si>
    <t>Castell'Umberto</t>
  </si>
  <si>
    <t>Castano Primo</t>
  </si>
  <si>
    <t>Casteggio</t>
  </si>
  <si>
    <t>Castegnato</t>
  </si>
  <si>
    <t>Castelbaldo</t>
  </si>
  <si>
    <t>Castel Baronia</t>
  </si>
  <si>
    <t>Castelbelforte</t>
  </si>
  <si>
    <t>Castelbellino</t>
  </si>
  <si>
    <t>Castelbello-Ciardes</t>
  </si>
  <si>
    <t>Castelbianco</t>
  </si>
  <si>
    <t>Castel Boglione</t>
  </si>
  <si>
    <t>Castel Bolognese</t>
  </si>
  <si>
    <t>Castelbottaccio</t>
  </si>
  <si>
    <t>Castelbuono</t>
  </si>
  <si>
    <t>Castelcivita</t>
  </si>
  <si>
    <t>Servigliano</t>
  </si>
  <si>
    <t>Castelcovati</t>
  </si>
  <si>
    <t>Castelcucco</t>
  </si>
  <si>
    <t>Casteldaccia</t>
  </si>
  <si>
    <t>Castel d'Aiano</t>
  </si>
  <si>
    <t>Castel d'Ario</t>
  </si>
  <si>
    <t>Castel d'Azzano</t>
  </si>
  <si>
    <t>Castelli Calepio</t>
  </si>
  <si>
    <t>Casteldelci</t>
  </si>
  <si>
    <t>Casteldelfino</t>
  </si>
  <si>
    <t>Castel del Giudice</t>
  </si>
  <si>
    <t>Castel del Monte</t>
  </si>
  <si>
    <t>Castel del Piano</t>
  </si>
  <si>
    <t>Castel del Rio</t>
  </si>
  <si>
    <t>Casteldidone</t>
  </si>
  <si>
    <t>Castel di Ieri</t>
  </si>
  <si>
    <t>Castel di Iudica</t>
  </si>
  <si>
    <t>Castel di Lama</t>
  </si>
  <si>
    <t>Castel di Lucio</t>
  </si>
  <si>
    <t>Castel di Sangro</t>
  </si>
  <si>
    <t>Castel di Sasso</t>
  </si>
  <si>
    <t>Castel di Tora</t>
  </si>
  <si>
    <t>Castelfidardo</t>
  </si>
  <si>
    <t>Castelfiorentino</t>
  </si>
  <si>
    <t>Castel Focognano</t>
  </si>
  <si>
    <t>Castelforte</t>
  </si>
  <si>
    <t>Castelfranci</t>
  </si>
  <si>
    <t>Castelfranco in Miscano</t>
  </si>
  <si>
    <t>Castelfranco Emilia</t>
  </si>
  <si>
    <t>Castrolibero</t>
  </si>
  <si>
    <t>Castel Vittorio</t>
  </si>
  <si>
    <t>Castelfranco Veneto</t>
  </si>
  <si>
    <t>Castelfranco di Sotto</t>
  </si>
  <si>
    <t>Castel Frentano</t>
  </si>
  <si>
    <t>Castel Gabbiano</t>
  </si>
  <si>
    <t>Castel Gandolfo</t>
  </si>
  <si>
    <t>Castel Giorgio</t>
  </si>
  <si>
    <t>Castel Goffredo</t>
  </si>
  <si>
    <t>Castelgomberto</t>
  </si>
  <si>
    <t>Castelgrande</t>
  </si>
  <si>
    <t>Castel Guelfo di Bologna</t>
  </si>
  <si>
    <t>Castelguglielmo</t>
  </si>
  <si>
    <t>Castelguidone</t>
  </si>
  <si>
    <t>Castellabate</t>
  </si>
  <si>
    <t>Castellafiume</t>
  </si>
  <si>
    <t>Castell'Alfero</t>
  </si>
  <si>
    <t>Castellalto</t>
  </si>
  <si>
    <t>Castellammare di Stabia</t>
  </si>
  <si>
    <t>Castellammare del Golfo</t>
  </si>
  <si>
    <t>Castellamonte</t>
  </si>
  <si>
    <t>Castellana Grotte</t>
  </si>
  <si>
    <t>Castellana Sicula</t>
  </si>
  <si>
    <t>Castellaneta</t>
  </si>
  <si>
    <t>Castellania Coppi</t>
  </si>
  <si>
    <t>Castellanza</t>
  </si>
  <si>
    <t>Castellarano</t>
  </si>
  <si>
    <t>Castellar Guidobono</t>
  </si>
  <si>
    <t>Castellaro</t>
  </si>
  <si>
    <t>Castell'Arquato</t>
  </si>
  <si>
    <t>Castell'Azzara</t>
  </si>
  <si>
    <t>Castellazzo Bormida</t>
  </si>
  <si>
    <t>Castellazzo Novarese</t>
  </si>
  <si>
    <t>Castelleone di Suasa</t>
  </si>
  <si>
    <t>Castelleone</t>
  </si>
  <si>
    <t>Castellero</t>
  </si>
  <si>
    <t>Castelletto Cervo</t>
  </si>
  <si>
    <t>Castelletto d'Erro</t>
  </si>
  <si>
    <t>Castelletto di Branduzzo</t>
  </si>
  <si>
    <t>Castelletto d'Orba</t>
  </si>
  <si>
    <t>Castelletto Merli</t>
  </si>
  <si>
    <t>Castelletto Molina</t>
  </si>
  <si>
    <t>Castelletto Monferrato</t>
  </si>
  <si>
    <t>Castelletto Stura</t>
  </si>
  <si>
    <t>Castelletto sopra Ticino</t>
  </si>
  <si>
    <t>Castelletto Uzzone</t>
  </si>
  <si>
    <t>Castelli</t>
  </si>
  <si>
    <t>Castellina in Chianti</t>
  </si>
  <si>
    <t>Castellinaldo d'Alba</t>
  </si>
  <si>
    <t>Castellina Marittima</t>
  </si>
  <si>
    <t>Castellino del Biferno</t>
  </si>
  <si>
    <t>Castellino Tanaro</t>
  </si>
  <si>
    <t>Castelliri</t>
  </si>
  <si>
    <t>Castello del Matese</t>
  </si>
  <si>
    <t>Castelveccana</t>
  </si>
  <si>
    <t>Castel Condino</t>
  </si>
  <si>
    <t>Castello d'Agogna</t>
  </si>
  <si>
    <t>Castello d'Argile</t>
  </si>
  <si>
    <t>Castello dell'Acqua</t>
  </si>
  <si>
    <t>Castello di Brianza</t>
  </si>
  <si>
    <t>Castello di Cisterna</t>
  </si>
  <si>
    <t>Castello-Molina di Fiemme</t>
  </si>
  <si>
    <t>Castello di Godego</t>
  </si>
  <si>
    <t>Castello Tesino</t>
  </si>
  <si>
    <t>Castellucchio</t>
  </si>
  <si>
    <t>Castelmauro</t>
  </si>
  <si>
    <t>Castelluccio dei Sauri</t>
  </si>
  <si>
    <t>Castelluccio Inferiore</t>
  </si>
  <si>
    <t>Castelverrino</t>
  </si>
  <si>
    <t>Castelluccio Superiore</t>
  </si>
  <si>
    <t>Castelluccio Valmaggiore</t>
  </si>
  <si>
    <t>Castel Madama</t>
  </si>
  <si>
    <t>Castel Maggiore</t>
  </si>
  <si>
    <t>Castelmagno</t>
  </si>
  <si>
    <t>Castelmarte</t>
  </si>
  <si>
    <t>Castelmassa</t>
  </si>
  <si>
    <t>Castel Mella</t>
  </si>
  <si>
    <t>Castelmezzano</t>
  </si>
  <si>
    <t>Castelmola</t>
  </si>
  <si>
    <t>Castel Morrone</t>
  </si>
  <si>
    <t>Castelnovetto</t>
  </si>
  <si>
    <t>Castelnuovo di Ceva</t>
  </si>
  <si>
    <t>Castelnovo Bariano</t>
  </si>
  <si>
    <t>Castelnuovo</t>
  </si>
  <si>
    <t>Castelnovo del Friuli</t>
  </si>
  <si>
    <t>Castelnovo di Sotto</t>
  </si>
  <si>
    <t>Castelnovo ne' Monti</t>
  </si>
  <si>
    <t>Castelnuovo Bozzente</t>
  </si>
  <si>
    <t>Castelnuovo della Daunia</t>
  </si>
  <si>
    <t>Castelnuovo Parano</t>
  </si>
  <si>
    <t>Castelnuovo di Farfa</t>
  </si>
  <si>
    <t>Castelnuovo del Garda</t>
  </si>
  <si>
    <t>Castelnuovo Belbo</t>
  </si>
  <si>
    <t>Castelnuovo Berardenga</t>
  </si>
  <si>
    <t>Castelnuovo Bocca d'Adda</t>
  </si>
  <si>
    <t>Castelnuovo Bormida</t>
  </si>
  <si>
    <t>Castelnuovo Calcea</t>
  </si>
  <si>
    <t>Castelnuovo Cilento</t>
  </si>
  <si>
    <t>Castelnuovo Don Bosco</t>
  </si>
  <si>
    <t>Castelnuovo di Conza</t>
  </si>
  <si>
    <t>Castelnuovo di Garfagnana</t>
  </si>
  <si>
    <t>Castelnuovo di Porto</t>
  </si>
  <si>
    <t>Castelnuovo Magra</t>
  </si>
  <si>
    <t>Castelnuovo Nigra</t>
  </si>
  <si>
    <t>Castelnuovo Rangone</t>
  </si>
  <si>
    <t>Castelnuovo Scrivia</t>
  </si>
  <si>
    <t>Castelnuovo di Val di Cecina</t>
  </si>
  <si>
    <t>Castelpagano</t>
  </si>
  <si>
    <t>Castelpetroso</t>
  </si>
  <si>
    <t>Castelpizzuto</t>
  </si>
  <si>
    <t>Castelplanio</t>
  </si>
  <si>
    <t>Castelpoto</t>
  </si>
  <si>
    <t>Castelraimondo</t>
  </si>
  <si>
    <t>Castel Ritaldi</t>
  </si>
  <si>
    <t>Castel Rocchero</t>
  </si>
  <si>
    <t>Castelrotto</t>
  </si>
  <si>
    <t>Castel Rozzone</t>
  </si>
  <si>
    <t>Castel San Giorgio</t>
  </si>
  <si>
    <t>Castel San Giovanni</t>
  </si>
  <si>
    <t>Castel San Lorenzo</t>
  </si>
  <si>
    <t>Castel San Niccolò</t>
  </si>
  <si>
    <t>Castel San Pietro Terme</t>
  </si>
  <si>
    <t>Castel San Pietro Romano</t>
  </si>
  <si>
    <t>Castelsantangelo sul Nera</t>
  </si>
  <si>
    <t>Castel Sant'Angelo</t>
  </si>
  <si>
    <t>Castel Sant'Elia</t>
  </si>
  <si>
    <t>Castel San Vincenzo</t>
  </si>
  <si>
    <t>Castelsaraceno</t>
  </si>
  <si>
    <t>Castelsardo</t>
  </si>
  <si>
    <t>Castelseprio</t>
  </si>
  <si>
    <t>Castelspina</t>
  </si>
  <si>
    <t>Casteltermini</t>
  </si>
  <si>
    <t>Castelvecchio di Rocca Barbena</t>
  </si>
  <si>
    <t>Castelvecchio Calvisio</t>
  </si>
  <si>
    <t>Castelvecchio Subequo</t>
  </si>
  <si>
    <t>Castelvenere</t>
  </si>
  <si>
    <t>Verrès</t>
  </si>
  <si>
    <t>Castelvetere sul Calore</t>
  </si>
  <si>
    <t>Castelvetere in Val Fortore</t>
  </si>
  <si>
    <t>Caulonia</t>
  </si>
  <si>
    <t>Castelvetrano</t>
  </si>
  <si>
    <t>Castelvetro di Modena</t>
  </si>
  <si>
    <t>Castelvetro Piacentino</t>
  </si>
  <si>
    <t>Castel Viscardo</t>
  </si>
  <si>
    <t>Castelvisconti</t>
  </si>
  <si>
    <t>Castel Volturno</t>
  </si>
  <si>
    <t>Castenaso</t>
  </si>
  <si>
    <t>Castenedolo</t>
  </si>
  <si>
    <t>Châtillon</t>
  </si>
  <si>
    <t>Castiglione dei Pepoli</t>
  </si>
  <si>
    <t>Castiglione di Sicilia</t>
  </si>
  <si>
    <t>Castiglione Messer Marino</t>
  </si>
  <si>
    <t>Castiglione Olona</t>
  </si>
  <si>
    <t>Castiglione Cosentino</t>
  </si>
  <si>
    <t>Castiglione Chiavarese</t>
  </si>
  <si>
    <t>Castiglione di Garfagnana</t>
  </si>
  <si>
    <t>Castiglione d'Adda</t>
  </si>
  <si>
    <t>Castiglione del Genovesi</t>
  </si>
  <si>
    <t>Castiglione Torinese</t>
  </si>
  <si>
    <t>Castiglione a Casauria</t>
  </si>
  <si>
    <t>Castiglione del Lago</t>
  </si>
  <si>
    <t>Castiglione della Pescaia</t>
  </si>
  <si>
    <t>Colledara</t>
  </si>
  <si>
    <t>Castiglione delle Stiviere</t>
  </si>
  <si>
    <t>Castiglione d'Orcia</t>
  </si>
  <si>
    <t>Castiglione Falletto</t>
  </si>
  <si>
    <t>Castiglione in Teverina</t>
  </si>
  <si>
    <t>Castiglione Messer Raimondo</t>
  </si>
  <si>
    <t>Castiglione Tinella</t>
  </si>
  <si>
    <t>Castiglion Fibocchi</t>
  </si>
  <si>
    <t>Castiglion Fiorentino</t>
  </si>
  <si>
    <t>Castignano</t>
  </si>
  <si>
    <t>Castilenti</t>
  </si>
  <si>
    <t>Castino</t>
  </si>
  <si>
    <t>Castione della Presolana</t>
  </si>
  <si>
    <t>Castione Andevenno</t>
  </si>
  <si>
    <t>Castions di Strada</t>
  </si>
  <si>
    <t>Castiraga Vidardo</t>
  </si>
  <si>
    <t>Casto</t>
  </si>
  <si>
    <t>Castorano</t>
  </si>
  <si>
    <t>Castrezzato</t>
  </si>
  <si>
    <t>Castri di Lecce</t>
  </si>
  <si>
    <t>Castrignano de' Greci</t>
  </si>
  <si>
    <t>Castrignano del Capo</t>
  </si>
  <si>
    <t>Castro</t>
  </si>
  <si>
    <t>Castro dei Volsci</t>
  </si>
  <si>
    <t>Castrocaro Terme e Terra del Sole</t>
  </si>
  <si>
    <t>Castrocielo</t>
  </si>
  <si>
    <t>Castrofilippo</t>
  </si>
  <si>
    <t>Enna</t>
  </si>
  <si>
    <t>Castronno</t>
  </si>
  <si>
    <t>Castronovo di Sicilia</t>
  </si>
  <si>
    <t>Castronuovo di Sant'Andrea</t>
  </si>
  <si>
    <t>Castropignano</t>
  </si>
  <si>
    <t>Castroreale</t>
  </si>
  <si>
    <t>Castroregio</t>
  </si>
  <si>
    <t>Castrovillari</t>
  </si>
  <si>
    <t>Catania</t>
  </si>
  <si>
    <t>Catanzaro</t>
  </si>
  <si>
    <t>Catenanuova</t>
  </si>
  <si>
    <t>Catignano</t>
  </si>
  <si>
    <t>Cattolica Eraclea</t>
  </si>
  <si>
    <t>Cattolica</t>
  </si>
  <si>
    <t>Cautano</t>
  </si>
  <si>
    <t>Cava Manara</t>
  </si>
  <si>
    <t>Cava de' Tirreni</t>
  </si>
  <si>
    <t>Cavaglià</t>
  </si>
  <si>
    <t>Cavaglietto</t>
  </si>
  <si>
    <t>Cavaglio d'Agogna</t>
  </si>
  <si>
    <t>Cavagnolo</t>
  </si>
  <si>
    <t>Cavaion Veronese</t>
  </si>
  <si>
    <t>Cavalese</t>
  </si>
  <si>
    <t>Cavallerleone</t>
  </si>
  <si>
    <t>Cavallermaggiore</t>
  </si>
  <si>
    <t>Cavallino</t>
  </si>
  <si>
    <t>Cavallirio</t>
  </si>
  <si>
    <t>Cavareno</t>
  </si>
  <si>
    <t>Cavargna</t>
  </si>
  <si>
    <t>Cavaria con Premezzo</t>
  </si>
  <si>
    <t>Cavarzere</t>
  </si>
  <si>
    <t>Cavaso del Tomba</t>
  </si>
  <si>
    <t>Cavasso Nuovo</t>
  </si>
  <si>
    <t>Cavatore</t>
  </si>
  <si>
    <t>Jesolo</t>
  </si>
  <si>
    <t>Cavazzo Carnico</t>
  </si>
  <si>
    <t>Cave</t>
  </si>
  <si>
    <t>Cavedago</t>
  </si>
  <si>
    <t>Cavedine</t>
  </si>
  <si>
    <t>Cavenago d'Adda</t>
  </si>
  <si>
    <t>Cavenago di Brianza</t>
  </si>
  <si>
    <t>Cavernago</t>
  </si>
  <si>
    <t>Cavezzo</t>
  </si>
  <si>
    <t>Cavizzana</t>
  </si>
  <si>
    <t>Cavour</t>
  </si>
  <si>
    <t>Cavriago</t>
  </si>
  <si>
    <t>Cavriana</t>
  </si>
  <si>
    <t>Cavriglia</t>
  </si>
  <si>
    <t>Cazzago San Martino</t>
  </si>
  <si>
    <t>Cazzago Brabbia</t>
  </si>
  <si>
    <t>Cazzano Sant'Andrea</t>
  </si>
  <si>
    <t>Cazzano di Tramigna</t>
  </si>
  <si>
    <t>Ceccano</t>
  </si>
  <si>
    <t>Cecima</t>
  </si>
  <si>
    <t>Cecina</t>
  </si>
  <si>
    <t>Cedegolo</t>
  </si>
  <si>
    <t>Cedrasco</t>
  </si>
  <si>
    <t>Cefalà Diana</t>
  </si>
  <si>
    <t>Cefalù</t>
  </si>
  <si>
    <t>Ceggia</t>
  </si>
  <si>
    <t>Ceglie Messapica</t>
  </si>
  <si>
    <t>Celano</t>
  </si>
  <si>
    <t>Celenza sul Trigno</t>
  </si>
  <si>
    <t>Celenza Valfortore</t>
  </si>
  <si>
    <t>Celico</t>
  </si>
  <si>
    <t>Cella Monte</t>
  </si>
  <si>
    <t>Cella Dati</t>
  </si>
  <si>
    <t>Cellamare</t>
  </si>
  <si>
    <t>Cellara</t>
  </si>
  <si>
    <t>Cellarengo</t>
  </si>
  <si>
    <t>Cellatica</t>
  </si>
  <si>
    <t>Celle Enomondo</t>
  </si>
  <si>
    <t>Celle di Macra</t>
  </si>
  <si>
    <t>Celle di San Vito</t>
  </si>
  <si>
    <t>Celle Ligure</t>
  </si>
  <si>
    <t>Celle di Bulgheria</t>
  </si>
  <si>
    <t>Celleno</t>
  </si>
  <si>
    <t>Cellere</t>
  </si>
  <si>
    <t>Cellino San Marco</t>
  </si>
  <si>
    <t>Cellino Attanasio</t>
  </si>
  <si>
    <t>Cenadi</t>
  </si>
  <si>
    <t>Cenate Sopra</t>
  </si>
  <si>
    <t>Cenate Sotto</t>
  </si>
  <si>
    <t>Cencenighe Agordino</t>
  </si>
  <si>
    <t>Cene</t>
  </si>
  <si>
    <t>Ceneselli</t>
  </si>
  <si>
    <t>Cengio</t>
  </si>
  <si>
    <t>Centallo</t>
  </si>
  <si>
    <t>Cento</t>
  </si>
  <si>
    <t>Centola</t>
  </si>
  <si>
    <t>Centuripe</t>
  </si>
  <si>
    <t>Centrache</t>
  </si>
  <si>
    <t>Cepagatti</t>
  </si>
  <si>
    <t>Ceppaloni</t>
  </si>
  <si>
    <t>Ceppo Morelli</t>
  </si>
  <si>
    <t>Ceprano</t>
  </si>
  <si>
    <t>Cerami</t>
  </si>
  <si>
    <t>Ceranesi</t>
  </si>
  <si>
    <t>Cerano d'Intelvi</t>
  </si>
  <si>
    <t>Cerano</t>
  </si>
  <si>
    <t>Ceranova</t>
  </si>
  <si>
    <t>Ceraso</t>
  </si>
  <si>
    <t>Cercemaggiore</t>
  </si>
  <si>
    <t>Cercenasco</t>
  </si>
  <si>
    <t>Cercepiccola</t>
  </si>
  <si>
    <t>Cerchiara di Calabria</t>
  </si>
  <si>
    <t>Cerchio</t>
  </si>
  <si>
    <t>Cercino</t>
  </si>
  <si>
    <t>Cercivento</t>
  </si>
  <si>
    <t>Cercola</t>
  </si>
  <si>
    <t>Cerda</t>
  </si>
  <si>
    <t>Ceres</t>
  </si>
  <si>
    <t>Cerea</t>
  </si>
  <si>
    <t>Ceregnano</t>
  </si>
  <si>
    <t>Cerenzia</t>
  </si>
  <si>
    <t>Ceresara</t>
  </si>
  <si>
    <t>Cereseto</t>
  </si>
  <si>
    <t>Ceresole Alba</t>
  </si>
  <si>
    <t>Ceresole Reale</t>
  </si>
  <si>
    <t>Cerete</t>
  </si>
  <si>
    <t>Cerreto Grue</t>
  </si>
  <si>
    <t>Ceretto Lomellina</t>
  </si>
  <si>
    <t>Cergnago</t>
  </si>
  <si>
    <t>Ceriale</t>
  </si>
  <si>
    <t>Ceriana</t>
  </si>
  <si>
    <t>Ceriano Laghetto</t>
  </si>
  <si>
    <t>Cerignale</t>
  </si>
  <si>
    <t>Cerignola</t>
  </si>
  <si>
    <t>Cerisano</t>
  </si>
  <si>
    <t>Cermenate</t>
  </si>
  <si>
    <t>Cermignano</t>
  </si>
  <si>
    <t>Cerreto Laziale</t>
  </si>
  <si>
    <t>Cernobbio</t>
  </si>
  <si>
    <t>Cernusco Lombardone</t>
  </si>
  <si>
    <t>Cernusco sul Naviglio</t>
  </si>
  <si>
    <t>Cerreto d'Esi</t>
  </si>
  <si>
    <t>Cerreto Sannita</t>
  </si>
  <si>
    <t>Cerreto di Spoleto</t>
  </si>
  <si>
    <t>Cerreto d'Asti</t>
  </si>
  <si>
    <t>Cerreto Guidi</t>
  </si>
  <si>
    <t>Cerretto Langhe</t>
  </si>
  <si>
    <t>Cerrina Monferrato</t>
  </si>
  <si>
    <t>Cerrione</t>
  </si>
  <si>
    <t>Cerro Tanaro</t>
  </si>
  <si>
    <t>Cerro al Volturno</t>
  </si>
  <si>
    <t>Cerro al Lambro</t>
  </si>
  <si>
    <t>Cerro Maggiore</t>
  </si>
  <si>
    <t>Cerro Veronese</t>
  </si>
  <si>
    <t>Cersosimo</t>
  </si>
  <si>
    <t>Certaldo</t>
  </si>
  <si>
    <t>Certosa di Pavia</t>
  </si>
  <si>
    <t>Cerva</t>
  </si>
  <si>
    <t>Cervara di Roma</t>
  </si>
  <si>
    <t>Cervarese Santa Croce</t>
  </si>
  <si>
    <t>Cervaro</t>
  </si>
  <si>
    <t>Cervasca</t>
  </si>
  <si>
    <t>Cervatto</t>
  </si>
  <si>
    <t>Cerveno</t>
  </si>
  <si>
    <t>Cervere</t>
  </si>
  <si>
    <t>Cervesina</t>
  </si>
  <si>
    <t>Cerveteri</t>
  </si>
  <si>
    <t>Cervia</t>
  </si>
  <si>
    <t>Cervicati</t>
  </si>
  <si>
    <t>Cervignano d'Adda</t>
  </si>
  <si>
    <t>Cervignano del Friuli</t>
  </si>
  <si>
    <t>Cervinara</t>
  </si>
  <si>
    <t>Cervino</t>
  </si>
  <si>
    <t>Cervo</t>
  </si>
  <si>
    <t>Cerzeto</t>
  </si>
  <si>
    <t>Cesa</t>
  </si>
  <si>
    <t>Cesana Brianza</t>
  </si>
  <si>
    <t>Cesana Torinese</t>
  </si>
  <si>
    <t>Cesano Boscone</t>
  </si>
  <si>
    <t>Cesano Maderno</t>
  </si>
  <si>
    <t>Cesara</t>
  </si>
  <si>
    <t>Cesarò</t>
  </si>
  <si>
    <t>Cesate</t>
  </si>
  <si>
    <t>Cesena</t>
  </si>
  <si>
    <t>Cesenatico</t>
  </si>
  <si>
    <t>Cesinali</t>
  </si>
  <si>
    <t>Cesiomaggiore</t>
  </si>
  <si>
    <t>Cesio</t>
  </si>
  <si>
    <t>Cessalto</t>
  </si>
  <si>
    <t>Cessaniti</t>
  </si>
  <si>
    <t>Cessapalombo</t>
  </si>
  <si>
    <t>Cessole</t>
  </si>
  <si>
    <t>Cetara</t>
  </si>
  <si>
    <t>Ceto</t>
  </si>
  <si>
    <t>Cetona</t>
  </si>
  <si>
    <t>Cetraro</t>
  </si>
  <si>
    <t>Ceva</t>
  </si>
  <si>
    <t>Cevo</t>
  </si>
  <si>
    <t>Challand-Saint-Anselme</t>
  </si>
  <si>
    <t>Challand-Saint-Victor</t>
  </si>
  <si>
    <t>Chambave</t>
  </si>
  <si>
    <t>Champdepraz</t>
  </si>
  <si>
    <t>Charvensod</t>
  </si>
  <si>
    <t>Cherasco</t>
  </si>
  <si>
    <t>Cheremule</t>
  </si>
  <si>
    <t>Chialamberto</t>
  </si>
  <si>
    <t>Chiampo</t>
  </si>
  <si>
    <t>Chianche</t>
  </si>
  <si>
    <t>Chianciano Terme</t>
  </si>
  <si>
    <t>Chianni</t>
  </si>
  <si>
    <t>Chianocco</t>
  </si>
  <si>
    <t>Chiaramonte Gulfi</t>
  </si>
  <si>
    <t>Chiaramonti</t>
  </si>
  <si>
    <t>Chiarano</t>
  </si>
  <si>
    <t>Chiaravalle</t>
  </si>
  <si>
    <t>Chiaravalle Centrale</t>
  </si>
  <si>
    <t>Chiari</t>
  </si>
  <si>
    <t>Chiaromonte</t>
  </si>
  <si>
    <t>Chiauci</t>
  </si>
  <si>
    <t>Chiavari</t>
  </si>
  <si>
    <t>Chiavenna</t>
  </si>
  <si>
    <t>Chiaverano</t>
  </si>
  <si>
    <t>Chienes</t>
  </si>
  <si>
    <t>Chieri</t>
  </si>
  <si>
    <t>Chiesa in Valmalenco</t>
  </si>
  <si>
    <t>Chiesanuova</t>
  </si>
  <si>
    <t>Chies d'Alpago</t>
  </si>
  <si>
    <t>Chiesina Uzzanese</t>
  </si>
  <si>
    <t>Chieti</t>
  </si>
  <si>
    <t>Chieuti</t>
  </si>
  <si>
    <t>Chieve</t>
  </si>
  <si>
    <t>Chignolo d'Isola</t>
  </si>
  <si>
    <t>Chignolo Po</t>
  </si>
  <si>
    <t>Chioggia</t>
  </si>
  <si>
    <t>Chiomonte</t>
  </si>
  <si>
    <t>Chions</t>
  </si>
  <si>
    <t>Chiopris-Viscone</t>
  </si>
  <si>
    <t>Chitignano</t>
  </si>
  <si>
    <t>Chiuduno</t>
  </si>
  <si>
    <t>Chiuppano</t>
  </si>
  <si>
    <t>Chiuro</t>
  </si>
  <si>
    <t>Chiusa</t>
  </si>
  <si>
    <t>Chiusa di Pesio</t>
  </si>
  <si>
    <t>Chiusa Sclafani</t>
  </si>
  <si>
    <t>Chiusa di San Michele</t>
  </si>
  <si>
    <t>Chiusaforte</t>
  </si>
  <si>
    <t>Chiusanico</t>
  </si>
  <si>
    <t>Chiusano d'Asti</t>
  </si>
  <si>
    <t>Chiusano di San Domenico</t>
  </si>
  <si>
    <t>Chiusavecchia</t>
  </si>
  <si>
    <t>Chiusdino</t>
  </si>
  <si>
    <t>Chiusi</t>
  </si>
  <si>
    <t>Chiusi della Verna</t>
  </si>
  <si>
    <t>Chivasso</t>
  </si>
  <si>
    <t>Cianciana</t>
  </si>
  <si>
    <t>Canossa</t>
  </si>
  <si>
    <t>Crocetta del Montello</t>
  </si>
  <si>
    <t>Cibiana di Cadore</t>
  </si>
  <si>
    <t>Cicagna</t>
  </si>
  <si>
    <t>Cicala</t>
  </si>
  <si>
    <t>Cicciano</t>
  </si>
  <si>
    <t>Cicerale</t>
  </si>
  <si>
    <t>Ciciliano</t>
  </si>
  <si>
    <t>Cicognolo</t>
  </si>
  <si>
    <t>Ciconio</t>
  </si>
  <si>
    <t>Cigliano</t>
  </si>
  <si>
    <t>Cigliè</t>
  </si>
  <si>
    <t>Cigognola</t>
  </si>
  <si>
    <t>Cigole</t>
  </si>
  <si>
    <t>Cilavegna</t>
  </si>
  <si>
    <t>Cimadolmo</t>
  </si>
  <si>
    <t>Cimbergo</t>
  </si>
  <si>
    <t>Ciminà</t>
  </si>
  <si>
    <t>Ciminna</t>
  </si>
  <si>
    <t>Cimitile</t>
  </si>
  <si>
    <t>Tavernole sul Mella</t>
  </si>
  <si>
    <t>Cimolais</t>
  </si>
  <si>
    <t>Cimone</t>
  </si>
  <si>
    <t>Cinaglio</t>
  </si>
  <si>
    <t>Cineto Romano</t>
  </si>
  <si>
    <t>Cingia de' Botti</t>
  </si>
  <si>
    <t>Cingoli</t>
  </si>
  <si>
    <t>Cinigiano</t>
  </si>
  <si>
    <t>Cinisello Balsamo</t>
  </si>
  <si>
    <t>Cinisi</t>
  </si>
  <si>
    <t>Cino</t>
  </si>
  <si>
    <t>Cinquefrondi</t>
  </si>
  <si>
    <t>Cintano</t>
  </si>
  <si>
    <t>Cinte Tesino</t>
  </si>
  <si>
    <t>Cinto Euganeo</t>
  </si>
  <si>
    <t>Cinto Caomaggiore</t>
  </si>
  <si>
    <t>Cinzano</t>
  </si>
  <si>
    <t>Ciorlano</t>
  </si>
  <si>
    <t>Santa Maria del Cedro</t>
  </si>
  <si>
    <t>Cipressa</t>
  </si>
  <si>
    <t>Circello</t>
  </si>
  <si>
    <t>Ciriè</t>
  </si>
  <si>
    <t>Cirigliano</t>
  </si>
  <si>
    <t>Cirimido</t>
  </si>
  <si>
    <t>Cirò</t>
  </si>
  <si>
    <t>Cirò Marina</t>
  </si>
  <si>
    <t>Cis</t>
  </si>
  <si>
    <t>Cisano Bergamasco</t>
  </si>
  <si>
    <t>Cisano sul Neva</t>
  </si>
  <si>
    <t>Ciserano</t>
  </si>
  <si>
    <t>Cislago</t>
  </si>
  <si>
    <t>Cisliano</t>
  </si>
  <si>
    <t>Cison di Valmarino</t>
  </si>
  <si>
    <t>Cissone</t>
  </si>
  <si>
    <t>Cisterna d'Asti</t>
  </si>
  <si>
    <t>Cisterna di Latina</t>
  </si>
  <si>
    <t>Cisternino</t>
  </si>
  <si>
    <t>Citerna</t>
  </si>
  <si>
    <t>Cittadella</t>
  </si>
  <si>
    <t>Città della Pieve</t>
  </si>
  <si>
    <t>Città di Castello</t>
  </si>
  <si>
    <t>Cittaducale</t>
  </si>
  <si>
    <t>Cittanova</t>
  </si>
  <si>
    <t>Cittareale</t>
  </si>
  <si>
    <t>Città Sant'Angelo</t>
  </si>
  <si>
    <t>Cittiglio</t>
  </si>
  <si>
    <t>Civate</t>
  </si>
  <si>
    <t>Civezza</t>
  </si>
  <si>
    <t>Civezzano</t>
  </si>
  <si>
    <t>Civiasco</t>
  </si>
  <si>
    <t>Cividale del Friuli</t>
  </si>
  <si>
    <t>Cividate al Piano</t>
  </si>
  <si>
    <t>Cividate Camuno</t>
  </si>
  <si>
    <t>Civita</t>
  </si>
  <si>
    <t>Civitacampomarano</t>
  </si>
  <si>
    <t>Civita Castellana</t>
  </si>
  <si>
    <t>Civita d'Antino</t>
  </si>
  <si>
    <t>Lanuvio</t>
  </si>
  <si>
    <t>Civitaluparella</t>
  </si>
  <si>
    <t>Civitanova del Sannio</t>
  </si>
  <si>
    <t>Civitanova Marche</t>
  </si>
  <si>
    <t>Civitaquana</t>
  </si>
  <si>
    <t>Duronia</t>
  </si>
  <si>
    <t>Civitavecchia</t>
  </si>
  <si>
    <t>Civitella in Val di Chiana</t>
  </si>
  <si>
    <t>Civitella Messer Raimondo</t>
  </si>
  <si>
    <t>Civitella di Romagna</t>
  </si>
  <si>
    <t>Civitella Alfedena</t>
  </si>
  <si>
    <t>Civitella Casanova</t>
  </si>
  <si>
    <t>Civitella d'Agliano</t>
  </si>
  <si>
    <t>Civitella del Tronto</t>
  </si>
  <si>
    <t>Civitella Paganico</t>
  </si>
  <si>
    <t>Civitella Roveto</t>
  </si>
  <si>
    <t>Civitella San Paolo</t>
  </si>
  <si>
    <t>Civo</t>
  </si>
  <si>
    <t>Claino con Osteno</t>
  </si>
  <si>
    <t>Ubiale Clanezzo</t>
  </si>
  <si>
    <t>Claut</t>
  </si>
  <si>
    <t>Clauzetto</t>
  </si>
  <si>
    <t>Clavesana</t>
  </si>
  <si>
    <t>Claviere</t>
  </si>
  <si>
    <t>Cles</t>
  </si>
  <si>
    <t>Cleto</t>
  </si>
  <si>
    <t>Clivio</t>
  </si>
  <si>
    <t>Clusone</t>
  </si>
  <si>
    <t>Coassolo Torinese</t>
  </si>
  <si>
    <t>Coazze</t>
  </si>
  <si>
    <t>Coazzolo</t>
  </si>
  <si>
    <t>Coccaglio</t>
  </si>
  <si>
    <t>Cocconato</t>
  </si>
  <si>
    <t>Cocquio-Trevisago</t>
  </si>
  <si>
    <t>Cocullo</t>
  </si>
  <si>
    <t>Codevigo</t>
  </si>
  <si>
    <t>Codevilla</t>
  </si>
  <si>
    <t>Codigoro</t>
  </si>
  <si>
    <t>Codognè</t>
  </si>
  <si>
    <t>Codogno</t>
  </si>
  <si>
    <t>Codroipo</t>
  </si>
  <si>
    <t>Codrongianos</t>
  </si>
  <si>
    <t>Coggiola</t>
  </si>
  <si>
    <t>Cogliate</t>
  </si>
  <si>
    <t>Cogne</t>
  </si>
  <si>
    <t>Cogoleto</t>
  </si>
  <si>
    <t>Cogollo del Cengio</t>
  </si>
  <si>
    <t>Cogorno</t>
  </si>
  <si>
    <t>Colazza</t>
  </si>
  <si>
    <t>Colere</t>
  </si>
  <si>
    <t>Colfelice</t>
  </si>
  <si>
    <t>Coli</t>
  </si>
  <si>
    <t>Colico</t>
  </si>
  <si>
    <t>Collalto Sabino</t>
  </si>
  <si>
    <t>Collarmele</t>
  </si>
  <si>
    <t>Collazzone</t>
  </si>
  <si>
    <t>Colle Sannita</t>
  </si>
  <si>
    <t>Colle di Val d'Elsa</t>
  </si>
  <si>
    <t>Colle Umberto</t>
  </si>
  <si>
    <t>Collebeato</t>
  </si>
  <si>
    <t>Colle Brianza</t>
  </si>
  <si>
    <t>Collecchio</t>
  </si>
  <si>
    <t>Collecorvino</t>
  </si>
  <si>
    <t>Colle d'Anchise</t>
  </si>
  <si>
    <t>Colledimacine</t>
  </si>
  <si>
    <t>Colledimezzo</t>
  </si>
  <si>
    <t>Colle di Tora</t>
  </si>
  <si>
    <t>Colleferro</t>
  </si>
  <si>
    <t>Collegiove</t>
  </si>
  <si>
    <t>Collegno</t>
  </si>
  <si>
    <t>Collelongo</t>
  </si>
  <si>
    <t>Collepardo</t>
  </si>
  <si>
    <t>Collepasso</t>
  </si>
  <si>
    <t>Collepietro</t>
  </si>
  <si>
    <t>Colleretto Castelnuovo</t>
  </si>
  <si>
    <t>Colleretto Giacosa</t>
  </si>
  <si>
    <t>Collesalvetti</t>
  </si>
  <si>
    <t>Colle San Magno</t>
  </si>
  <si>
    <t>Collesano</t>
  </si>
  <si>
    <t>Colle Santa Lucia</t>
  </si>
  <si>
    <t>Colletorto</t>
  </si>
  <si>
    <t>Collevecchio</t>
  </si>
  <si>
    <t>Colli del Tronto</t>
  </si>
  <si>
    <t>Colli a Volturno</t>
  </si>
  <si>
    <t>Colliano</t>
  </si>
  <si>
    <t>Colli sul Velino</t>
  </si>
  <si>
    <t>Collinas</t>
  </si>
  <si>
    <t>Collio</t>
  </si>
  <si>
    <t>Collobiano</t>
  </si>
  <si>
    <t>Colloredo di Monte Albano</t>
  </si>
  <si>
    <t>Colmurano</t>
  </si>
  <si>
    <t>Colobraro</t>
  </si>
  <si>
    <t>Cologna Veneta</t>
  </si>
  <si>
    <t>Cologne</t>
  </si>
  <si>
    <t>Cologno al Serio</t>
  </si>
  <si>
    <t>Cologno Monzese</t>
  </si>
  <si>
    <t>Colognola ai Colli</t>
  </si>
  <si>
    <t>Colonna</t>
  </si>
  <si>
    <t>Colonnella</t>
  </si>
  <si>
    <t>Colonno</t>
  </si>
  <si>
    <t>Colorina</t>
  </si>
  <si>
    <t>Colorno</t>
  </si>
  <si>
    <t>Colosimi</t>
  </si>
  <si>
    <t>Colturano</t>
  </si>
  <si>
    <t>Colzate</t>
  </si>
  <si>
    <t>Comabbio</t>
  </si>
  <si>
    <t>Comacchio</t>
  </si>
  <si>
    <t>Comano</t>
  </si>
  <si>
    <t>Comazzo</t>
  </si>
  <si>
    <t>Comeglians</t>
  </si>
  <si>
    <t>Santo Stefano di Cadore</t>
  </si>
  <si>
    <t>Comelico Superiore</t>
  </si>
  <si>
    <t>Comerio</t>
  </si>
  <si>
    <t>Comezzano-Cizzago</t>
  </si>
  <si>
    <t>Comignago</t>
  </si>
  <si>
    <t>Comiso</t>
  </si>
  <si>
    <t>Comitini</t>
  </si>
  <si>
    <t>Comiziano</t>
  </si>
  <si>
    <t>Commessaggio</t>
  </si>
  <si>
    <t>Commezzadura</t>
  </si>
  <si>
    <t>Como</t>
  </si>
  <si>
    <t>Compiano</t>
  </si>
  <si>
    <t>Comunanza</t>
  </si>
  <si>
    <t>Valsolda</t>
  </si>
  <si>
    <t>Comun Nuovo</t>
  </si>
  <si>
    <t>Cona</t>
  </si>
  <si>
    <t>Conca della Campania</t>
  </si>
  <si>
    <t>Conca dei Marini</t>
  </si>
  <si>
    <t>Conca Casale</t>
  </si>
  <si>
    <t>Concamarise</t>
  </si>
  <si>
    <t>Concerviano</t>
  </si>
  <si>
    <t>Concesio</t>
  </si>
  <si>
    <t>Concordia Sagittaria</t>
  </si>
  <si>
    <t>Concordia sulla Secchia</t>
  </si>
  <si>
    <t>Concorezzo</t>
  </si>
  <si>
    <t>Condofuri</t>
  </si>
  <si>
    <t>Condove</t>
  </si>
  <si>
    <t>Condrò</t>
  </si>
  <si>
    <t>Conegliano</t>
  </si>
  <si>
    <t>Confienza</t>
  </si>
  <si>
    <t>Configni</t>
  </si>
  <si>
    <t>Conflenti</t>
  </si>
  <si>
    <t>Coniolo</t>
  </si>
  <si>
    <t>Conselice</t>
  </si>
  <si>
    <t>Conselve</t>
  </si>
  <si>
    <t>Contessa Entellina</t>
  </si>
  <si>
    <t>Contigliano</t>
  </si>
  <si>
    <t>Contrada</t>
  </si>
  <si>
    <t>Controguerra</t>
  </si>
  <si>
    <t>Controne</t>
  </si>
  <si>
    <t>Contursi Terme</t>
  </si>
  <si>
    <t>Conversano</t>
  </si>
  <si>
    <t>Conza della Campania</t>
  </si>
  <si>
    <t>Conzano</t>
  </si>
  <si>
    <t>Copertino</t>
  </si>
  <si>
    <t>Copiano</t>
  </si>
  <si>
    <t>Copparo</t>
  </si>
  <si>
    <t>Corana</t>
  </si>
  <si>
    <t>Corato</t>
  </si>
  <si>
    <t>Corbara</t>
  </si>
  <si>
    <t>Corbetta</t>
  </si>
  <si>
    <t>Corbola</t>
  </si>
  <si>
    <t>Corchiano</t>
  </si>
  <si>
    <t>Corciano</t>
  </si>
  <si>
    <t>Cordenons</t>
  </si>
  <si>
    <t>Cordignano</t>
  </si>
  <si>
    <t>Cordovado</t>
  </si>
  <si>
    <t>Coreglia Ligure</t>
  </si>
  <si>
    <t>Coreglia Antelminelli</t>
  </si>
  <si>
    <t>Coreno Ausonio</t>
  </si>
  <si>
    <t>Corfinio</t>
  </si>
  <si>
    <t>Cori</t>
  </si>
  <si>
    <t>Coriano</t>
  </si>
  <si>
    <t>Corigliano d'Otranto</t>
  </si>
  <si>
    <t>Corinaldo</t>
  </si>
  <si>
    <t>Corio</t>
  </si>
  <si>
    <t>Corleone</t>
  </si>
  <si>
    <t>Corleto Perticara</t>
  </si>
  <si>
    <t>Corleto Monforte</t>
  </si>
  <si>
    <t>Courmayeur</t>
  </si>
  <si>
    <t>Cormano</t>
  </si>
  <si>
    <t>Cormons</t>
  </si>
  <si>
    <t>Corna Imagna</t>
  </si>
  <si>
    <t>Cornalba</t>
  </si>
  <si>
    <t>Cornaredo</t>
  </si>
  <si>
    <t>Cornate d'Adda</t>
  </si>
  <si>
    <t>Cornedo Vicentino</t>
  </si>
  <si>
    <t>Cornegliano Laudense</t>
  </si>
  <si>
    <t>Corneliano d'Alba</t>
  </si>
  <si>
    <t>Tarquinia</t>
  </si>
  <si>
    <t>Corniglio</t>
  </si>
  <si>
    <t>Corno di Rosazzo</t>
  </si>
  <si>
    <t>Corno Giovine</t>
  </si>
  <si>
    <t>Cornovecchio</t>
  </si>
  <si>
    <t>Cornuda</t>
  </si>
  <si>
    <t>Morimondo</t>
  </si>
  <si>
    <t>Correggio</t>
  </si>
  <si>
    <t>Correzzana</t>
  </si>
  <si>
    <t>Correzzola</t>
  </si>
  <si>
    <t>Corrido</t>
  </si>
  <si>
    <t>Corridonia</t>
  </si>
  <si>
    <t>Corropoli</t>
  </si>
  <si>
    <t>Corsano</t>
  </si>
  <si>
    <t>Corsico</t>
  </si>
  <si>
    <t>Corsione</t>
  </si>
  <si>
    <t>Cortaccia sulla strada del vino</t>
  </si>
  <si>
    <t>Cortale</t>
  </si>
  <si>
    <t>Cortandone</t>
  </si>
  <si>
    <t>Cortanze</t>
  </si>
  <si>
    <t>Cortazzone</t>
  </si>
  <si>
    <t>Corte Brugnatella</t>
  </si>
  <si>
    <t>Corte de' Cortesi con Cignone</t>
  </si>
  <si>
    <t>Corte de' Frati</t>
  </si>
  <si>
    <t>Corte Franca</t>
  </si>
  <si>
    <t>Cortemaggiore</t>
  </si>
  <si>
    <t>Cortemilia</t>
  </si>
  <si>
    <t>Corteno Golgi</t>
  </si>
  <si>
    <t>Cortenova</t>
  </si>
  <si>
    <t>Cortenuova</t>
  </si>
  <si>
    <t>Corte Palasio</t>
  </si>
  <si>
    <t>Cortiglione</t>
  </si>
  <si>
    <t>Cortina sulla strada del vino</t>
  </si>
  <si>
    <t>Cortino</t>
  </si>
  <si>
    <t>Cortona</t>
  </si>
  <si>
    <t>Corvara</t>
  </si>
  <si>
    <t>Corvara in Badia</t>
  </si>
  <si>
    <t>Corvino San Quirico</t>
  </si>
  <si>
    <t>Corzano</t>
  </si>
  <si>
    <t>Coseano</t>
  </si>
  <si>
    <t>Cosenza</t>
  </si>
  <si>
    <t>Cosio d'Arroscia</t>
  </si>
  <si>
    <t>Cosio Valtellino</t>
  </si>
  <si>
    <t>Cosoleto</t>
  </si>
  <si>
    <t>Cossano Canavese</t>
  </si>
  <si>
    <t>Cossano Belbo</t>
  </si>
  <si>
    <t>Cossato</t>
  </si>
  <si>
    <t>Cosseria</t>
  </si>
  <si>
    <t>Cossignano</t>
  </si>
  <si>
    <t>Cossogno</t>
  </si>
  <si>
    <t>Cossoine</t>
  </si>
  <si>
    <t>Cossombrato</t>
  </si>
  <si>
    <t>Costa Vescovato</t>
  </si>
  <si>
    <t>Costa Valle Imagna</t>
  </si>
  <si>
    <t>Costa di Rovigo</t>
  </si>
  <si>
    <t>Costabissara</t>
  </si>
  <si>
    <t>Costacciaro</t>
  </si>
  <si>
    <t>Costa de' Nobili</t>
  </si>
  <si>
    <t>Costa di Mezzate</t>
  </si>
  <si>
    <t>Costa Serina</t>
  </si>
  <si>
    <t>Costa Masnaga</t>
  </si>
  <si>
    <t>Costanzana</t>
  </si>
  <si>
    <t>Costarainera</t>
  </si>
  <si>
    <t>Costa Volpino</t>
  </si>
  <si>
    <t>Costermano sul Garda</t>
  </si>
  <si>
    <t>Costigliole d'Asti</t>
  </si>
  <si>
    <t>Costigliole Saluzzo</t>
  </si>
  <si>
    <t>Cotignola</t>
  </si>
  <si>
    <t>Crotone</t>
  </si>
  <si>
    <t>Cotronei</t>
  </si>
  <si>
    <t>Cottanello</t>
  </si>
  <si>
    <t>Covo</t>
  </si>
  <si>
    <t>Cozzo</t>
  </si>
  <si>
    <t>Craco</t>
  </si>
  <si>
    <t>Crandola Valsassina</t>
  </si>
  <si>
    <t>Cravagliana</t>
  </si>
  <si>
    <t>Cravanzana</t>
  </si>
  <si>
    <t>Craveggia</t>
  </si>
  <si>
    <t>Creazzo</t>
  </si>
  <si>
    <t>Crecchio</t>
  </si>
  <si>
    <t>Credaro</t>
  </si>
  <si>
    <t>Credera Rubbiano</t>
  </si>
  <si>
    <t>Crema</t>
  </si>
  <si>
    <t>Cremella</t>
  </si>
  <si>
    <t>Cremenaga</t>
  </si>
  <si>
    <t>Cremeno</t>
  </si>
  <si>
    <t>Cremia</t>
  </si>
  <si>
    <t>Cremolino</t>
  </si>
  <si>
    <t>Cremona</t>
  </si>
  <si>
    <t>Cremosano</t>
  </si>
  <si>
    <t>Crescentino</t>
  </si>
  <si>
    <t>Crespadoro</t>
  </si>
  <si>
    <t>Crespiatica</t>
  </si>
  <si>
    <t>Crespino</t>
  </si>
  <si>
    <t>Cressa</t>
  </si>
  <si>
    <t>Crevacuore</t>
  </si>
  <si>
    <t>Crevalcore</t>
  </si>
  <si>
    <t>Crevoladossola</t>
  </si>
  <si>
    <t>Crispano</t>
  </si>
  <si>
    <t>Crispiano</t>
  </si>
  <si>
    <t>Crissolo</t>
  </si>
  <si>
    <t>Crocefieschi</t>
  </si>
  <si>
    <t>Crodo</t>
  </si>
  <si>
    <t>Crognaleto</t>
  </si>
  <si>
    <t>Cropalati</t>
  </si>
  <si>
    <t>Cropani</t>
  </si>
  <si>
    <t>Crosia</t>
  </si>
  <si>
    <t>Crosio della Valle</t>
  </si>
  <si>
    <t>Crotta d'Adda</t>
  </si>
  <si>
    <t>Crova</t>
  </si>
  <si>
    <t>Croviana</t>
  </si>
  <si>
    <t>Crucoli</t>
  </si>
  <si>
    <t>Cuasso al Monte</t>
  </si>
  <si>
    <t>Veronella</t>
  </si>
  <si>
    <t>Cuccaro Vetere</t>
  </si>
  <si>
    <t>Cucciago</t>
  </si>
  <si>
    <t>Cuceglio</t>
  </si>
  <si>
    <t>Cuggiono</t>
  </si>
  <si>
    <t>Cugliate-Fabiasco</t>
  </si>
  <si>
    <t>Cuglieri</t>
  </si>
  <si>
    <t>Cugnoli</t>
  </si>
  <si>
    <t>Cumiana</t>
  </si>
  <si>
    <t>Cumignano sul Naviglio</t>
  </si>
  <si>
    <t>Cuneo</t>
  </si>
  <si>
    <t>Cunico</t>
  </si>
  <si>
    <t>Cuorgnè</t>
  </si>
  <si>
    <t>Cupello</t>
  </si>
  <si>
    <t>Cupra Marittima</t>
  </si>
  <si>
    <t>Cupramontana</t>
  </si>
  <si>
    <t>Curcuris</t>
  </si>
  <si>
    <t>Cureggio</t>
  </si>
  <si>
    <t>Curiglia con Monteviasco</t>
  </si>
  <si>
    <t>Curinga</t>
  </si>
  <si>
    <t>Curino</t>
  </si>
  <si>
    <t>Curno</t>
  </si>
  <si>
    <t>Curon Venosta</t>
  </si>
  <si>
    <t>Cursi</t>
  </si>
  <si>
    <t>Curtarolo</t>
  </si>
  <si>
    <t>Curtatone</t>
  </si>
  <si>
    <t>Curti</t>
  </si>
  <si>
    <t>Cusago</t>
  </si>
  <si>
    <t>Cusano Mutri</t>
  </si>
  <si>
    <t>Cusano Milanino</t>
  </si>
  <si>
    <t>Cusino</t>
  </si>
  <si>
    <t>Cusio</t>
  </si>
  <si>
    <t>Custonaci</t>
  </si>
  <si>
    <t>Cutro</t>
  </si>
  <si>
    <t>Cutrofiano</t>
  </si>
  <si>
    <t>Cuveglio</t>
  </si>
  <si>
    <t>Cuvio</t>
  </si>
  <si>
    <t>Dairago</t>
  </si>
  <si>
    <t>Dalmine</t>
  </si>
  <si>
    <t>Dambel</t>
  </si>
  <si>
    <t>Danta di Cadore</t>
  </si>
  <si>
    <t>Darfo Boario Terme</t>
  </si>
  <si>
    <t>Dasà</t>
  </si>
  <si>
    <t>Davagna</t>
  </si>
  <si>
    <t>Daverio</t>
  </si>
  <si>
    <t>Davoli</t>
  </si>
  <si>
    <t>Dazio</t>
  </si>
  <si>
    <t>Decimomannu</t>
  </si>
  <si>
    <t>Decimoputzu</t>
  </si>
  <si>
    <t>Decollatura</t>
  </si>
  <si>
    <t>Dego</t>
  </si>
  <si>
    <t>Deiva Marina</t>
  </si>
  <si>
    <t>Delebio</t>
  </si>
  <si>
    <t>Delia</t>
  </si>
  <si>
    <t>Delianuova</t>
  </si>
  <si>
    <t>Deliceto</t>
  </si>
  <si>
    <t>Dello</t>
  </si>
  <si>
    <t>Demonte</t>
  </si>
  <si>
    <t>Denice</t>
  </si>
  <si>
    <t>Denno</t>
  </si>
  <si>
    <t>Dernice</t>
  </si>
  <si>
    <t>Derovere</t>
  </si>
  <si>
    <t>Deruta</t>
  </si>
  <si>
    <t>Dervio</t>
  </si>
  <si>
    <t>Desana</t>
  </si>
  <si>
    <t>Desenzano del Garda</t>
  </si>
  <si>
    <t>Desio</t>
  </si>
  <si>
    <t>Desulo</t>
  </si>
  <si>
    <t>Diamante</t>
  </si>
  <si>
    <t>Scigliano</t>
  </si>
  <si>
    <t>Diano d'Alba</t>
  </si>
  <si>
    <t>Teggiano</t>
  </si>
  <si>
    <t>Diano Arentino</t>
  </si>
  <si>
    <t>Diano Castello</t>
  </si>
  <si>
    <t>Diano Marina</t>
  </si>
  <si>
    <t>Diano San Pietro</t>
  </si>
  <si>
    <t>Dicomano</t>
  </si>
  <si>
    <t>Dignano</t>
  </si>
  <si>
    <t>Dinami</t>
  </si>
  <si>
    <t>Dipignano</t>
  </si>
  <si>
    <t>Diso</t>
  </si>
  <si>
    <t>Divignano</t>
  </si>
  <si>
    <t>Dizzasco</t>
  </si>
  <si>
    <t>Dobbiaco</t>
  </si>
  <si>
    <t>Doberdò del Lago</t>
  </si>
  <si>
    <t>Dogliani</t>
  </si>
  <si>
    <t>Dogliola</t>
  </si>
  <si>
    <t>Dogna</t>
  </si>
  <si>
    <t>Dolcè</t>
  </si>
  <si>
    <t>Dolceacqua</t>
  </si>
  <si>
    <t>Dolcedo</t>
  </si>
  <si>
    <t>Dolegna del Collio</t>
  </si>
  <si>
    <t>Dolianova</t>
  </si>
  <si>
    <t>San Dorligo della Valle</t>
  </si>
  <si>
    <t>Dolo</t>
  </si>
  <si>
    <t>Dolzago</t>
  </si>
  <si>
    <t>Domanico</t>
  </si>
  <si>
    <t>Domaso</t>
  </si>
  <si>
    <t>Domegge di Cadore</t>
  </si>
  <si>
    <t>Domicella</t>
  </si>
  <si>
    <t>Domodossola</t>
  </si>
  <si>
    <t>Domus de Maria</t>
  </si>
  <si>
    <t>Domusnovas</t>
  </si>
  <si>
    <t>Donnas</t>
  </si>
  <si>
    <t>Donato</t>
  </si>
  <si>
    <t>Dongo</t>
  </si>
  <si>
    <t>Donori</t>
  </si>
  <si>
    <t>Dorgali</t>
  </si>
  <si>
    <t>Dorio</t>
  </si>
  <si>
    <t>Dormelletto</t>
  </si>
  <si>
    <t>Dorno</t>
  </si>
  <si>
    <t>Dorzano</t>
  </si>
  <si>
    <t>Dosolo</t>
  </si>
  <si>
    <t>Dossena</t>
  </si>
  <si>
    <t>Dosso del Liro</t>
  </si>
  <si>
    <t>Doues</t>
  </si>
  <si>
    <t>Dovadola</t>
  </si>
  <si>
    <t>Dovera</t>
  </si>
  <si>
    <t>Dozza</t>
  </si>
  <si>
    <t>Dragoni</t>
  </si>
  <si>
    <t>Drapia</t>
  </si>
  <si>
    <t>Drena</t>
  </si>
  <si>
    <t>Drenchia</t>
  </si>
  <si>
    <t>Dresano</t>
  </si>
  <si>
    <t>Dro</t>
  </si>
  <si>
    <t>Dronero</t>
  </si>
  <si>
    <t>Druento</t>
  </si>
  <si>
    <t>Druogno</t>
  </si>
  <si>
    <t>Dualchi</t>
  </si>
  <si>
    <t>Dubino</t>
  </si>
  <si>
    <t>Dueville</t>
  </si>
  <si>
    <t>Dugenta</t>
  </si>
  <si>
    <t>Duino Aurisina</t>
  </si>
  <si>
    <t>Dumenza</t>
  </si>
  <si>
    <t>Duno</t>
  </si>
  <si>
    <t>Durazzano</t>
  </si>
  <si>
    <t>Dusino San Michele</t>
  </si>
  <si>
    <t>Eboli</t>
  </si>
  <si>
    <t>Edolo</t>
  </si>
  <si>
    <t>Egna</t>
  </si>
  <si>
    <t>Elice</t>
  </si>
  <si>
    <t>Elini</t>
  </si>
  <si>
    <t>Ello</t>
  </si>
  <si>
    <t>Elmas</t>
  </si>
  <si>
    <t>Elva</t>
  </si>
  <si>
    <t>Emarèse</t>
  </si>
  <si>
    <t>Empoli</t>
  </si>
  <si>
    <t>Endine Gaiano</t>
  </si>
  <si>
    <t>Enego</t>
  </si>
  <si>
    <t>Enemonzo</t>
  </si>
  <si>
    <t>Entracque</t>
  </si>
  <si>
    <t>Entratico</t>
  </si>
  <si>
    <t>Envie</t>
  </si>
  <si>
    <t>Episcopia</t>
  </si>
  <si>
    <t>Eraclea</t>
  </si>
  <si>
    <t>Erba</t>
  </si>
  <si>
    <t>Erbè</t>
  </si>
  <si>
    <t>Erbezzo</t>
  </si>
  <si>
    <t>Erbusco</t>
  </si>
  <si>
    <t>Erchie</t>
  </si>
  <si>
    <t>Erice</t>
  </si>
  <si>
    <t>Erli</t>
  </si>
  <si>
    <t>Erto e Casso</t>
  </si>
  <si>
    <t>Erve</t>
  </si>
  <si>
    <t>Esanatoglia</t>
  </si>
  <si>
    <t>Escalaplano</t>
  </si>
  <si>
    <t>Escolca</t>
  </si>
  <si>
    <t>Exilles</t>
  </si>
  <si>
    <t>Esine</t>
  </si>
  <si>
    <t>Esino Lario</t>
  </si>
  <si>
    <t>Esperia</t>
  </si>
  <si>
    <t>Esporlatu</t>
  </si>
  <si>
    <t>Este</t>
  </si>
  <si>
    <t>Esterzili</t>
  </si>
  <si>
    <t>Etroubles</t>
  </si>
  <si>
    <t>Eupilio</t>
  </si>
  <si>
    <t>Fabbrica Curone</t>
  </si>
  <si>
    <t>Fabbrico</t>
  </si>
  <si>
    <t>Fabriano</t>
  </si>
  <si>
    <t>Fabrica di Roma</t>
  </si>
  <si>
    <t>Fabrizia</t>
  </si>
  <si>
    <t>Fabro</t>
  </si>
  <si>
    <t>Faedis</t>
  </si>
  <si>
    <t>Faedo Valtellino</t>
  </si>
  <si>
    <t>Faenza</t>
  </si>
  <si>
    <t>Faeto</t>
  </si>
  <si>
    <t>Fagagna</t>
  </si>
  <si>
    <t>Faggeto Lario</t>
  </si>
  <si>
    <t>Faggiano</t>
  </si>
  <si>
    <t>Fagnano Castello</t>
  </si>
  <si>
    <t>Fagnano Alto</t>
  </si>
  <si>
    <t>Fagnano Olona</t>
  </si>
  <si>
    <t>Fai della Paganella</t>
  </si>
  <si>
    <t>Faicchio</t>
  </si>
  <si>
    <t>Falcade</t>
  </si>
  <si>
    <t>Falciano del Massico</t>
  </si>
  <si>
    <t>Falconara Marittima</t>
  </si>
  <si>
    <t>Falconara Albanese</t>
  </si>
  <si>
    <t>Falcone</t>
  </si>
  <si>
    <t>Faleria</t>
  </si>
  <si>
    <t>Falerna</t>
  </si>
  <si>
    <t>Falerone</t>
  </si>
  <si>
    <t>Fallo</t>
  </si>
  <si>
    <t>Faloppio</t>
  </si>
  <si>
    <t>Falvaterra</t>
  </si>
  <si>
    <t>Falzes</t>
  </si>
  <si>
    <t>Fanano</t>
  </si>
  <si>
    <t>Fanna</t>
  </si>
  <si>
    <t>Fano</t>
  </si>
  <si>
    <t>Fano Adriano</t>
  </si>
  <si>
    <t>Fara Gera d'Adda</t>
  </si>
  <si>
    <t>Fara Olivana con Sola</t>
  </si>
  <si>
    <t>Fara Novarese</t>
  </si>
  <si>
    <t>Fara in Sabina</t>
  </si>
  <si>
    <t>Fara Filiorum Petri</t>
  </si>
  <si>
    <t>Fara San Martino</t>
  </si>
  <si>
    <t>Fara Vicentino</t>
  </si>
  <si>
    <t>Fardella</t>
  </si>
  <si>
    <t>Farigliano</t>
  </si>
  <si>
    <t>Farindola</t>
  </si>
  <si>
    <t>Farini</t>
  </si>
  <si>
    <t>Farnese</t>
  </si>
  <si>
    <t>Farra d'Isonzo</t>
  </si>
  <si>
    <t>Farra di Soligo</t>
  </si>
  <si>
    <t>Fasano</t>
  </si>
  <si>
    <t>Fascia</t>
  </si>
  <si>
    <t>Fauglia</t>
  </si>
  <si>
    <t>Faule</t>
  </si>
  <si>
    <t>Favale di Malvaro</t>
  </si>
  <si>
    <t>Valsinni</t>
  </si>
  <si>
    <t>Favara</t>
  </si>
  <si>
    <t>Favignana</t>
  </si>
  <si>
    <t>Favria</t>
  </si>
  <si>
    <t>Orco Feglino</t>
  </si>
  <si>
    <t>Feisoglio</t>
  </si>
  <si>
    <t>Feletto</t>
  </si>
  <si>
    <t>Felino</t>
  </si>
  <si>
    <t>Felitto</t>
  </si>
  <si>
    <t>Felizzano</t>
  </si>
  <si>
    <t>Feltre</t>
  </si>
  <si>
    <t>Fenegrò</t>
  </si>
  <si>
    <t>Fenestrelle</t>
  </si>
  <si>
    <t>Fénis</t>
  </si>
  <si>
    <t>Ferentillo</t>
  </si>
  <si>
    <t>Ferentino</t>
  </si>
  <si>
    <t>Ferla</t>
  </si>
  <si>
    <t>Fermignano</t>
  </si>
  <si>
    <t>Fermo</t>
  </si>
  <si>
    <t>Ferno</t>
  </si>
  <si>
    <t>Feroleto Antico</t>
  </si>
  <si>
    <t>Feroleto della Chiesa</t>
  </si>
  <si>
    <t>Pianopoli</t>
  </si>
  <si>
    <t>Ferrandina</t>
  </si>
  <si>
    <t>Ferrara</t>
  </si>
  <si>
    <t>Ferrara di Monte Baldo</t>
  </si>
  <si>
    <t>Ferrazzano</t>
  </si>
  <si>
    <t>Ferrera di Varese</t>
  </si>
  <si>
    <t>Ferrera Erbognone</t>
  </si>
  <si>
    <t>Moncenisio</t>
  </si>
  <si>
    <t>Ferrere</t>
  </si>
  <si>
    <t>Ferriere</t>
  </si>
  <si>
    <t>Ferruzzano</t>
  </si>
  <si>
    <t>Fraconalto</t>
  </si>
  <si>
    <t>Fiamignano</t>
  </si>
  <si>
    <t>Fiano Romano</t>
  </si>
  <si>
    <t>Fiano</t>
  </si>
  <si>
    <t>Fiastra</t>
  </si>
  <si>
    <t>Fiavè</t>
  </si>
  <si>
    <t>Poggio San Vicino</t>
  </si>
  <si>
    <t>Ficarazzi</t>
  </si>
  <si>
    <t>Ficarolo</t>
  </si>
  <si>
    <t>Ficarra</t>
  </si>
  <si>
    <t>Ficulle</t>
  </si>
  <si>
    <t>Fiè allo Sciliar</t>
  </si>
  <si>
    <t>Fierozzo</t>
  </si>
  <si>
    <t>Fiesco</t>
  </si>
  <si>
    <t>Fiesole</t>
  </si>
  <si>
    <t>Fiesse</t>
  </si>
  <si>
    <t>Fiesso Umbertiano</t>
  </si>
  <si>
    <t>Fiesso d'Artico</t>
  </si>
  <si>
    <t>Figino Serenza</t>
  </si>
  <si>
    <t>Figline Vegliaturo</t>
  </si>
  <si>
    <t>Gonnosnò</t>
  </si>
  <si>
    <t>Filacciano</t>
  </si>
  <si>
    <t>Filadelfia</t>
  </si>
  <si>
    <t>Filago</t>
  </si>
  <si>
    <t>Filandari</t>
  </si>
  <si>
    <t>Filattiera</t>
  </si>
  <si>
    <t>Filettino</t>
  </si>
  <si>
    <t>Filetto</t>
  </si>
  <si>
    <t>Filiano</t>
  </si>
  <si>
    <t>Filighera</t>
  </si>
  <si>
    <t>Filignano</t>
  </si>
  <si>
    <t>Filogaso</t>
  </si>
  <si>
    <t>Filottrano</t>
  </si>
  <si>
    <t>Finale Emilia</t>
  </si>
  <si>
    <t>Finale Ligure</t>
  </si>
  <si>
    <t>Fino del Monte</t>
  </si>
  <si>
    <t>Fino Mornasco</t>
  </si>
  <si>
    <t>Fiorano al Serio</t>
  </si>
  <si>
    <t>Fiorano Modenese</t>
  </si>
  <si>
    <t>Fiorano Canavese</t>
  </si>
  <si>
    <t>Fiorenzuola d'Arda</t>
  </si>
  <si>
    <t>Firenze</t>
  </si>
  <si>
    <t>Firenzuola</t>
  </si>
  <si>
    <t>Firmo</t>
  </si>
  <si>
    <t>Fisciano</t>
  </si>
  <si>
    <t>Fiumalbo</t>
  </si>
  <si>
    <t>Fiumara</t>
  </si>
  <si>
    <t>Fiume Veneto</t>
  </si>
  <si>
    <t>Fiumedinisi</t>
  </si>
  <si>
    <t>Fiumefreddo di Sicilia</t>
  </si>
  <si>
    <t>Fiumefreddo Bruzio</t>
  </si>
  <si>
    <t>Fiuminata</t>
  </si>
  <si>
    <t>Fivizzano</t>
  </si>
  <si>
    <t>Flaibano</t>
  </si>
  <si>
    <t>Flero</t>
  </si>
  <si>
    <t>Floresta</t>
  </si>
  <si>
    <t>Floridia</t>
  </si>
  <si>
    <t>Florinas</t>
  </si>
  <si>
    <t>Flumeri</t>
  </si>
  <si>
    <t>Fluminimaggiore</t>
  </si>
  <si>
    <t>Flussio</t>
  </si>
  <si>
    <t>Fobello</t>
  </si>
  <si>
    <t>Foggia</t>
  </si>
  <si>
    <t>Foglianise</t>
  </si>
  <si>
    <t>Fogliano Redipuglia</t>
  </si>
  <si>
    <t>Foglizzo</t>
  </si>
  <si>
    <t>Foiano della Chiana</t>
  </si>
  <si>
    <t>Foiano di Val Fortore</t>
  </si>
  <si>
    <t>Folgaria</t>
  </si>
  <si>
    <t>Folignano</t>
  </si>
  <si>
    <t>Foligno</t>
  </si>
  <si>
    <t>Follina</t>
  </si>
  <si>
    <t>Follo</t>
  </si>
  <si>
    <t>Follonica</t>
  </si>
  <si>
    <t>Fombio</t>
  </si>
  <si>
    <t>Fondachelli-Fantina</t>
  </si>
  <si>
    <t>Fondi</t>
  </si>
  <si>
    <t>Fonni</t>
  </si>
  <si>
    <t>Fontainemore</t>
  </si>
  <si>
    <t>Fontana Liri</t>
  </si>
  <si>
    <t>Fontanelice</t>
  </si>
  <si>
    <t>Fontanafredda</t>
  </si>
  <si>
    <t>Fontanarosa</t>
  </si>
  <si>
    <t>Fontanella</t>
  </si>
  <si>
    <t>Fontanellato</t>
  </si>
  <si>
    <t>Fontanelle</t>
  </si>
  <si>
    <t>Fontaneto d'Agogna</t>
  </si>
  <si>
    <t>Fontanetto Po</t>
  </si>
  <si>
    <t>Fontanigorda</t>
  </si>
  <si>
    <t>Fontanile</t>
  </si>
  <si>
    <t>Fontaniva</t>
  </si>
  <si>
    <t>Fonte</t>
  </si>
  <si>
    <t>Fontecchio</t>
  </si>
  <si>
    <t>Fontechiari</t>
  </si>
  <si>
    <t>Fontegreca</t>
  </si>
  <si>
    <t>Fonteno</t>
  </si>
  <si>
    <t>Fontevivo</t>
  </si>
  <si>
    <t>Fonzaso</t>
  </si>
  <si>
    <t>Foppolo</t>
  </si>
  <si>
    <t>Forano</t>
  </si>
  <si>
    <t>San Giovanni Teatino</t>
  </si>
  <si>
    <t>Force</t>
  </si>
  <si>
    <t>Forchia</t>
  </si>
  <si>
    <t>Forcola</t>
  </si>
  <si>
    <t>Fordongianus</t>
  </si>
  <si>
    <t>Forenza</t>
  </si>
  <si>
    <t>Foresto Sparso</t>
  </si>
  <si>
    <t>Forgaria nel Friuli</t>
  </si>
  <si>
    <t>Forino</t>
  </si>
  <si>
    <t>Forio</t>
  </si>
  <si>
    <t>Forlì del Sannio</t>
  </si>
  <si>
    <t>Forlì</t>
  </si>
  <si>
    <t>Forlimpopoli</t>
  </si>
  <si>
    <t>Formazza</t>
  </si>
  <si>
    <t>Formello</t>
  </si>
  <si>
    <t>Formia</t>
  </si>
  <si>
    <t>Formicola</t>
  </si>
  <si>
    <t>Formigara</t>
  </si>
  <si>
    <t>Formigine</t>
  </si>
  <si>
    <t>Formigliana</t>
  </si>
  <si>
    <t>Fornace</t>
  </si>
  <si>
    <t>Fornelli</t>
  </si>
  <si>
    <t>Tonezza del Cimone</t>
  </si>
  <si>
    <t>Forni Avoltri</t>
  </si>
  <si>
    <t>Forni di Sopra</t>
  </si>
  <si>
    <t>Forni di Sotto</t>
  </si>
  <si>
    <t>Forno Canavese</t>
  </si>
  <si>
    <t>Fornovo San Giovanni</t>
  </si>
  <si>
    <t>Fornovo di Taro</t>
  </si>
  <si>
    <t>Forte dei Marmi</t>
  </si>
  <si>
    <t>Fortezza</t>
  </si>
  <si>
    <t>Fortunago</t>
  </si>
  <si>
    <t>Forza d'Agrò</t>
  </si>
  <si>
    <t>Fosciandora</t>
  </si>
  <si>
    <t>Fosdinovo</t>
  </si>
  <si>
    <t>Fossa</t>
  </si>
  <si>
    <t>Fossalto</t>
  </si>
  <si>
    <t>Fossacesia</t>
  </si>
  <si>
    <t>Fossalta di Piave</t>
  </si>
  <si>
    <t>Fossalta di Portogruaro</t>
  </si>
  <si>
    <t>Fossano</t>
  </si>
  <si>
    <t>Fossato Serralta</t>
  </si>
  <si>
    <t>Fossato di Vico</t>
  </si>
  <si>
    <t>Montebello Jonico</t>
  </si>
  <si>
    <t>Fossò</t>
  </si>
  <si>
    <t>Fossombrone</t>
  </si>
  <si>
    <t>Foza</t>
  </si>
  <si>
    <t>Frabosa Soprana</t>
  </si>
  <si>
    <t>Frabosa Sottana</t>
  </si>
  <si>
    <t>Fragagnano</t>
  </si>
  <si>
    <t>Fragneto l'Abate</t>
  </si>
  <si>
    <t>Fragneto Monforte</t>
  </si>
  <si>
    <t>Fraine</t>
  </si>
  <si>
    <t>Framura</t>
  </si>
  <si>
    <t>Francavilla Bisio</t>
  </si>
  <si>
    <t>Francavilla d'Ete</t>
  </si>
  <si>
    <t>Francavilla Fontana</t>
  </si>
  <si>
    <t>Francavilla Angitola</t>
  </si>
  <si>
    <t>Francavilla al Mare</t>
  </si>
  <si>
    <t>Francavilla Marittima</t>
  </si>
  <si>
    <t>Francavilla di Sicilia</t>
  </si>
  <si>
    <t>Francavilla in Sinni</t>
  </si>
  <si>
    <t>Francica</t>
  </si>
  <si>
    <t>Francofonte</t>
  </si>
  <si>
    <t>Francolise</t>
  </si>
  <si>
    <t>Frascaro</t>
  </si>
  <si>
    <t>Frascarolo</t>
  </si>
  <si>
    <t>Frascati</t>
  </si>
  <si>
    <t>Frascineto</t>
  </si>
  <si>
    <t>Frassilongo</t>
  </si>
  <si>
    <t>Frassinelle Polesine</t>
  </si>
  <si>
    <t>Frassinello Monferrato</t>
  </si>
  <si>
    <t>Frassineto Po</t>
  </si>
  <si>
    <t>Frassinetto</t>
  </si>
  <si>
    <t>Frassino</t>
  </si>
  <si>
    <t>Frassinoro</t>
  </si>
  <si>
    <t>Frasso Telesino</t>
  </si>
  <si>
    <t>Frasso Sabino</t>
  </si>
  <si>
    <t>Umbertide</t>
  </si>
  <si>
    <t>Fratta Todina</t>
  </si>
  <si>
    <t>Fratta Polesine</t>
  </si>
  <si>
    <t>Frattamaggiore</t>
  </si>
  <si>
    <t>Frattaminore</t>
  </si>
  <si>
    <t>Fratte Rosa</t>
  </si>
  <si>
    <t>Frazzanò</t>
  </si>
  <si>
    <t>Fregona</t>
  </si>
  <si>
    <t>Fresagrandinaria</t>
  </si>
  <si>
    <t>Fresonara</t>
  </si>
  <si>
    <t>Frigento</t>
  </si>
  <si>
    <t>Frignano</t>
  </si>
  <si>
    <t>Villa di Briano</t>
  </si>
  <si>
    <t>Frinco</t>
  </si>
  <si>
    <t>Frisa</t>
  </si>
  <si>
    <t>Frisanco</t>
  </si>
  <si>
    <t>Front</t>
  </si>
  <si>
    <t>Frontino</t>
  </si>
  <si>
    <t>Frontone</t>
  </si>
  <si>
    <t>Frosinone</t>
  </si>
  <si>
    <t>Frosolone</t>
  </si>
  <si>
    <t>Frossasco</t>
  </si>
  <si>
    <t>Frugarolo</t>
  </si>
  <si>
    <t>Fubine Monferrato</t>
  </si>
  <si>
    <t>Fucecchio</t>
  </si>
  <si>
    <t>Fuipiano Valle Imagna</t>
  </si>
  <si>
    <t>Fumane</t>
  </si>
  <si>
    <t>Fumone</t>
  </si>
  <si>
    <t>Funes</t>
  </si>
  <si>
    <t>Furci</t>
  </si>
  <si>
    <t>Furci Siculo</t>
  </si>
  <si>
    <t>Furnari</t>
  </si>
  <si>
    <t>Furore</t>
  </si>
  <si>
    <t>Furtei</t>
  </si>
  <si>
    <t>Fuscaldo</t>
  </si>
  <si>
    <t>Fusignano</t>
  </si>
  <si>
    <t>Fusine</t>
  </si>
  <si>
    <t>Futani</t>
  </si>
  <si>
    <t>Gabbioneta-Binanuova</t>
  </si>
  <si>
    <t>Gabiano</t>
  </si>
  <si>
    <t>Gabicce Mare</t>
  </si>
  <si>
    <t>Gaby</t>
  </si>
  <si>
    <t>Gadesco-Pieve Delmona</t>
  </si>
  <si>
    <t>Gadoni</t>
  </si>
  <si>
    <t>Gaeta</t>
  </si>
  <si>
    <t>Gaggi</t>
  </si>
  <si>
    <t>Gaggiano</t>
  </si>
  <si>
    <t>Gaggio Montano</t>
  </si>
  <si>
    <t>Gaglianico</t>
  </si>
  <si>
    <t>Gagliano Castelferrato</t>
  </si>
  <si>
    <t>Gagliano Aterno</t>
  </si>
  <si>
    <t>Gagliano del Capo</t>
  </si>
  <si>
    <t>Gagliato</t>
  </si>
  <si>
    <t>Gagliole</t>
  </si>
  <si>
    <t>Gaiarine</t>
  </si>
  <si>
    <t>Gaiba</t>
  </si>
  <si>
    <t>Gaiola</t>
  </si>
  <si>
    <t>Gaiole in Chianti</t>
  </si>
  <si>
    <t>Gairo</t>
  </si>
  <si>
    <t>Gais</t>
  </si>
  <si>
    <t>Galati Mamertino</t>
  </si>
  <si>
    <t>Galatina</t>
  </si>
  <si>
    <t>Galatone</t>
  </si>
  <si>
    <t>Galatro</t>
  </si>
  <si>
    <t>Galbiate</t>
  </si>
  <si>
    <t>Galeata</t>
  </si>
  <si>
    <t>Galgagnano</t>
  </si>
  <si>
    <t>Gallarate</t>
  </si>
  <si>
    <t>Gallese</t>
  </si>
  <si>
    <t>Galliate Lombardo</t>
  </si>
  <si>
    <t>Galliate</t>
  </si>
  <si>
    <t>Galliavola</t>
  </si>
  <si>
    <t>Gallicano</t>
  </si>
  <si>
    <t>Gallicano nel Lazio</t>
  </si>
  <si>
    <t>Gallicchio</t>
  </si>
  <si>
    <t>Galliera</t>
  </si>
  <si>
    <t>Galliera Veneta</t>
  </si>
  <si>
    <t>Gallinaro</t>
  </si>
  <si>
    <t>Gallio</t>
  </si>
  <si>
    <t>Gallipoli</t>
  </si>
  <si>
    <t>Gallo Matese</t>
  </si>
  <si>
    <t>Gallodoro</t>
  </si>
  <si>
    <t>Galluccio</t>
  </si>
  <si>
    <t>Galtellì</t>
  </si>
  <si>
    <t>Galzignano Terme</t>
  </si>
  <si>
    <t>Gamalero</t>
  </si>
  <si>
    <t>Gambara</t>
  </si>
  <si>
    <t>Gambarana</t>
  </si>
  <si>
    <t>Gambasca</t>
  </si>
  <si>
    <t>Gambassi Terme</t>
  </si>
  <si>
    <t>Gambatesa</t>
  </si>
  <si>
    <t>Gambellara</t>
  </si>
  <si>
    <t>Gamberale</t>
  </si>
  <si>
    <t>Gambettola</t>
  </si>
  <si>
    <t>Gambolò</t>
  </si>
  <si>
    <t>Gandellino</t>
  </si>
  <si>
    <t>Gandino</t>
  </si>
  <si>
    <t>Gandosso</t>
  </si>
  <si>
    <t>Gangi</t>
  </si>
  <si>
    <t>Garaguso</t>
  </si>
  <si>
    <t>Garbagna</t>
  </si>
  <si>
    <t>Garbagna Novarese</t>
  </si>
  <si>
    <t>Garbagnate Milanese</t>
  </si>
  <si>
    <t>Garbagnate Monastero</t>
  </si>
  <si>
    <t>Garda</t>
  </si>
  <si>
    <t>Gardone Riviera</t>
  </si>
  <si>
    <t>Gardone Val Trompia</t>
  </si>
  <si>
    <t>Garessio</t>
  </si>
  <si>
    <t>Gargallo</t>
  </si>
  <si>
    <t>Gargazzone</t>
  </si>
  <si>
    <t>Gargnano</t>
  </si>
  <si>
    <t>Garlasco</t>
  </si>
  <si>
    <t>Garlate</t>
  </si>
  <si>
    <t>Garlenda</t>
  </si>
  <si>
    <t>Garniga Terme</t>
  </si>
  <si>
    <t>Garzeno</t>
  </si>
  <si>
    <t>Garzigliana</t>
  </si>
  <si>
    <t>Gasperina</t>
  </si>
  <si>
    <t>Gassino Torinese</t>
  </si>
  <si>
    <t>Gattatico</t>
  </si>
  <si>
    <t>Gatteo</t>
  </si>
  <si>
    <t>Gattinara</t>
  </si>
  <si>
    <t>Gavardo</t>
  </si>
  <si>
    <t>Gavello</t>
  </si>
  <si>
    <t>Gaverina Terme</t>
  </si>
  <si>
    <t>Gavi</t>
  </si>
  <si>
    <t>Gavignano</t>
  </si>
  <si>
    <t>Gavirate</t>
  </si>
  <si>
    <t>Gavoi</t>
  </si>
  <si>
    <t>Gavorrano</t>
  </si>
  <si>
    <t>Gazoldo degli Ippoliti</t>
  </si>
  <si>
    <t>Gazzada Schianno</t>
  </si>
  <si>
    <t>Gazzaniga</t>
  </si>
  <si>
    <t>Gazzo</t>
  </si>
  <si>
    <t>Gazzo Veronese</t>
  </si>
  <si>
    <t>Gazzola</t>
  </si>
  <si>
    <t>Gazzuolo</t>
  </si>
  <si>
    <t>Gela</t>
  </si>
  <si>
    <t>Gemmano</t>
  </si>
  <si>
    <t>Gemona del Friuli</t>
  </si>
  <si>
    <t>Gemonio</t>
  </si>
  <si>
    <t>Genazzano</t>
  </si>
  <si>
    <t>Genga</t>
  </si>
  <si>
    <t>Genivolta</t>
  </si>
  <si>
    <t>Genola</t>
  </si>
  <si>
    <t>Genoni</t>
  </si>
  <si>
    <t>Genova</t>
  </si>
  <si>
    <t>Genuri</t>
  </si>
  <si>
    <t>Genzano di Lucania</t>
  </si>
  <si>
    <t>Genzano di Roma</t>
  </si>
  <si>
    <t>Gera Lario</t>
  </si>
  <si>
    <t>Gerace</t>
  </si>
  <si>
    <t>Locri</t>
  </si>
  <si>
    <t>Geraci Siculo</t>
  </si>
  <si>
    <t>Gerano</t>
  </si>
  <si>
    <t>Gerenzago</t>
  </si>
  <si>
    <t>Gerenzano</t>
  </si>
  <si>
    <t>Gergei</t>
  </si>
  <si>
    <t>Germagnano</t>
  </si>
  <si>
    <t>Germagno</t>
  </si>
  <si>
    <t>Gerocarne</t>
  </si>
  <si>
    <t>Gerola Alta</t>
  </si>
  <si>
    <t>Gerre de' Caprioli</t>
  </si>
  <si>
    <t>Gesico</t>
  </si>
  <si>
    <t>Gessate</t>
  </si>
  <si>
    <t>Gessopalena</t>
  </si>
  <si>
    <t>Gesturi</t>
  </si>
  <si>
    <t>Gesualdo</t>
  </si>
  <si>
    <t>Ghedi</t>
  </si>
  <si>
    <t>Ghemme</t>
  </si>
  <si>
    <t>Ghiffa</t>
  </si>
  <si>
    <t>Ghilarza</t>
  </si>
  <si>
    <t>Ghisalba</t>
  </si>
  <si>
    <t>Ghislarengo</t>
  </si>
  <si>
    <t>Giacciano con Baruchella</t>
  </si>
  <si>
    <t>Giaglione</t>
  </si>
  <si>
    <t>Gianico</t>
  </si>
  <si>
    <t>Giano Vetusto</t>
  </si>
  <si>
    <t>Giano dell'Umbria</t>
  </si>
  <si>
    <t>Giardinello</t>
  </si>
  <si>
    <t>Giardini-Naxos</t>
  </si>
  <si>
    <t>Giarole</t>
  </si>
  <si>
    <t>Giarratana</t>
  </si>
  <si>
    <t>Giarre</t>
  </si>
  <si>
    <t>Giave</t>
  </si>
  <si>
    <t>Giaveno</t>
  </si>
  <si>
    <t>Giavera del Montello</t>
  </si>
  <si>
    <t>Giba</t>
  </si>
  <si>
    <t>Gibellina</t>
  </si>
  <si>
    <t>Gifflenga</t>
  </si>
  <si>
    <t>Giffone</t>
  </si>
  <si>
    <t>Giffoni Sei Casali</t>
  </si>
  <si>
    <t>Giffoni Valle Piana</t>
  </si>
  <si>
    <t>Gignese</t>
  </si>
  <si>
    <t>Gignod</t>
  </si>
  <si>
    <t>Gildone</t>
  </si>
  <si>
    <t>Gimigliano</t>
  </si>
  <si>
    <t>Ginestra</t>
  </si>
  <si>
    <t>Ginestra degli Schiavoni</t>
  </si>
  <si>
    <t>Ginosa</t>
  </si>
  <si>
    <t>Gioi</t>
  </si>
  <si>
    <t>Gioia del Colle</t>
  </si>
  <si>
    <t>Gioia Sannitica</t>
  </si>
  <si>
    <t>Gioia dei Marsi</t>
  </si>
  <si>
    <t>Gioia Tauro</t>
  </si>
  <si>
    <t>Gioiosa Marea</t>
  </si>
  <si>
    <t>Gioiosa Ionica</t>
  </si>
  <si>
    <t>Giove</t>
  </si>
  <si>
    <t>Giovinazzo</t>
  </si>
  <si>
    <t>Giovo</t>
  </si>
  <si>
    <t>Girasole</t>
  </si>
  <si>
    <t>Girifalco</t>
  </si>
  <si>
    <t>Gissi</t>
  </si>
  <si>
    <t>Giuggianello</t>
  </si>
  <si>
    <t>Giugliano in Campania</t>
  </si>
  <si>
    <t>Giuliana</t>
  </si>
  <si>
    <t>Giuliano Teatino</t>
  </si>
  <si>
    <t>Giuliano di Roma</t>
  </si>
  <si>
    <t>Giulianova</t>
  </si>
  <si>
    <t>Giungano</t>
  </si>
  <si>
    <t>Giurdignano</t>
  </si>
  <si>
    <t>Giussago</t>
  </si>
  <si>
    <t>Giussano</t>
  </si>
  <si>
    <t>Giustenice</t>
  </si>
  <si>
    <t>Giustino</t>
  </si>
  <si>
    <t>Giusvalla</t>
  </si>
  <si>
    <t>Givoletto</t>
  </si>
  <si>
    <t>Gizzeria</t>
  </si>
  <si>
    <t>Glorenza</t>
  </si>
  <si>
    <t>Sesta Godano</t>
  </si>
  <si>
    <t>Godega di Sant'Urbano</t>
  </si>
  <si>
    <t>Godiasco Salice Terme</t>
  </si>
  <si>
    <t>Godrano</t>
  </si>
  <si>
    <t>Goito</t>
  </si>
  <si>
    <t>Golasecca</t>
  </si>
  <si>
    <t>Golferenzo</t>
  </si>
  <si>
    <t>Gombito</t>
  </si>
  <si>
    <t>Gonars</t>
  </si>
  <si>
    <t>Goni</t>
  </si>
  <si>
    <t>Gonnosfanadiga</t>
  </si>
  <si>
    <t>Gonnesa</t>
  </si>
  <si>
    <t>Gonnoscodina</t>
  </si>
  <si>
    <t>Gonnostramatza</t>
  </si>
  <si>
    <t>Gonzaga</t>
  </si>
  <si>
    <t>Gordona</t>
  </si>
  <si>
    <t>Gorga</t>
  </si>
  <si>
    <t>Gorgo al Monticano</t>
  </si>
  <si>
    <t>Gorgoglione</t>
  </si>
  <si>
    <t>Gorgonzola</t>
  </si>
  <si>
    <t>Goriano Sicoli</t>
  </si>
  <si>
    <t>Gorizia</t>
  </si>
  <si>
    <t>Gorlago</t>
  </si>
  <si>
    <t>Gorla Maggiore</t>
  </si>
  <si>
    <t>Gorla Minore</t>
  </si>
  <si>
    <t>Gorle</t>
  </si>
  <si>
    <t>Gornate Olona</t>
  </si>
  <si>
    <t>Gorno</t>
  </si>
  <si>
    <t>Goro</t>
  </si>
  <si>
    <t>Gorreto</t>
  </si>
  <si>
    <t>Gorzegno</t>
  </si>
  <si>
    <t>Gosaldo</t>
  </si>
  <si>
    <t>Gossolengo</t>
  </si>
  <si>
    <t>Gottasecca</t>
  </si>
  <si>
    <t>Gottolengo</t>
  </si>
  <si>
    <t>Govone</t>
  </si>
  <si>
    <t>Gozzano</t>
  </si>
  <si>
    <t>Gradara</t>
  </si>
  <si>
    <t>Gradisca d'Isonzo</t>
  </si>
  <si>
    <t>Grado</t>
  </si>
  <si>
    <t>Gradoli</t>
  </si>
  <si>
    <t>Graffignana</t>
  </si>
  <si>
    <t>Graffignano</t>
  </si>
  <si>
    <t>Graglia</t>
  </si>
  <si>
    <t>Gragnano</t>
  </si>
  <si>
    <t>Gragnano Trebbiense</t>
  </si>
  <si>
    <t>Grammichele</t>
  </si>
  <si>
    <t>Grana Monferrato</t>
  </si>
  <si>
    <t>Granarolo dell'Emilia</t>
  </si>
  <si>
    <t>Grandate</t>
  </si>
  <si>
    <t>Grandola ed Uniti</t>
  </si>
  <si>
    <t>Graniti</t>
  </si>
  <si>
    <t>Granozzo con Monticello</t>
  </si>
  <si>
    <t>Grantola</t>
  </si>
  <si>
    <t>Grantorto</t>
  </si>
  <si>
    <t>Granze</t>
  </si>
  <si>
    <t>Grassano</t>
  </si>
  <si>
    <t>Grassobbio</t>
  </si>
  <si>
    <t>Gratteri</t>
  </si>
  <si>
    <t>Gravellona Lomellina</t>
  </si>
  <si>
    <t>Gravellona Toce</t>
  </si>
  <si>
    <t>Gravere</t>
  </si>
  <si>
    <t>Gravina in Puglia</t>
  </si>
  <si>
    <t>Gravina di Catania</t>
  </si>
  <si>
    <t>Grazzanise</t>
  </si>
  <si>
    <t>Grazzano Badoglio</t>
  </si>
  <si>
    <t>Greccio</t>
  </si>
  <si>
    <t>Greci</t>
  </si>
  <si>
    <t>Greggio</t>
  </si>
  <si>
    <t>Gremiasco</t>
  </si>
  <si>
    <t>Gressan</t>
  </si>
  <si>
    <t>Gressoney-La-Trinité</t>
  </si>
  <si>
    <t>Gressoney-Saint-Jean</t>
  </si>
  <si>
    <t>Greve in Chianti</t>
  </si>
  <si>
    <t>Grezzago</t>
  </si>
  <si>
    <t>Grezzana</t>
  </si>
  <si>
    <t>Griante</t>
  </si>
  <si>
    <t>Gricignano di Aversa</t>
  </si>
  <si>
    <t>Grignasco</t>
  </si>
  <si>
    <t>Grigno</t>
  </si>
  <si>
    <t>Grimacco</t>
  </si>
  <si>
    <t>Grimaldi</t>
  </si>
  <si>
    <t>Grinzane Cavour</t>
  </si>
  <si>
    <t>Grisignano di Zocco</t>
  </si>
  <si>
    <t>Grisolia</t>
  </si>
  <si>
    <t>Grizzana Morandi</t>
  </si>
  <si>
    <t>Grognardo</t>
  </si>
  <si>
    <t>Gromo</t>
  </si>
  <si>
    <t>Grondona</t>
  </si>
  <si>
    <t>Grone</t>
  </si>
  <si>
    <t>Grontardo</t>
  </si>
  <si>
    <t>Gropello Cairoli</t>
  </si>
  <si>
    <t>Gropparello</t>
  </si>
  <si>
    <t>Groscavallo</t>
  </si>
  <si>
    <t>Grosio</t>
  </si>
  <si>
    <t>Grosotto</t>
  </si>
  <si>
    <t>Grosseto</t>
  </si>
  <si>
    <t>Grosso</t>
  </si>
  <si>
    <t>Grottaferrata</t>
  </si>
  <si>
    <t>Grottaglie</t>
  </si>
  <si>
    <t>Grottaminarda</t>
  </si>
  <si>
    <t>Grottammare</t>
  </si>
  <si>
    <t>Grottazzolina</t>
  </si>
  <si>
    <t>Grotte</t>
  </si>
  <si>
    <t>Grotte di Castro</t>
  </si>
  <si>
    <t>Grotteria</t>
  </si>
  <si>
    <t>Grottole</t>
  </si>
  <si>
    <t>Grottolella</t>
  </si>
  <si>
    <t>Gruaro</t>
  </si>
  <si>
    <t>Grugliasco</t>
  </si>
  <si>
    <t>Grumello Cremonese ed Uniti</t>
  </si>
  <si>
    <t>Grumello del Monte</t>
  </si>
  <si>
    <t>Grumento Nova</t>
  </si>
  <si>
    <t>Grumo Appula</t>
  </si>
  <si>
    <t>Grumo Nevano</t>
  </si>
  <si>
    <t>Grumolo delle Abbadesse</t>
  </si>
  <si>
    <t>Guagnano</t>
  </si>
  <si>
    <t>Gualdo</t>
  </si>
  <si>
    <t>Gualdo Cattaneo</t>
  </si>
  <si>
    <t>Gualdo Tadino</t>
  </si>
  <si>
    <t>Gualtieri</t>
  </si>
  <si>
    <t>Gualtieri Sicaminò</t>
  </si>
  <si>
    <t>Guamaggiore</t>
  </si>
  <si>
    <t>Guanzate</t>
  </si>
  <si>
    <t>Guarcino</t>
  </si>
  <si>
    <t>Guardabosone</t>
  </si>
  <si>
    <t>Guardamiglio</t>
  </si>
  <si>
    <t>Guardavalle</t>
  </si>
  <si>
    <t>Guarda Veneta</t>
  </si>
  <si>
    <t>Guardea</t>
  </si>
  <si>
    <t>Guardia Piemontese</t>
  </si>
  <si>
    <t>Guardiagrele</t>
  </si>
  <si>
    <t>Guardialfiera</t>
  </si>
  <si>
    <t>Guardia Lombardi</t>
  </si>
  <si>
    <t>Guardia Perticara</t>
  </si>
  <si>
    <t>Guardiaregia</t>
  </si>
  <si>
    <t>Guardia Sanframondi</t>
  </si>
  <si>
    <t>Guardistallo</t>
  </si>
  <si>
    <t>Guarene</t>
  </si>
  <si>
    <t>Guasila</t>
  </si>
  <si>
    <t>Guastalla</t>
  </si>
  <si>
    <t>Guazzora</t>
  </si>
  <si>
    <t>Gubbio</t>
  </si>
  <si>
    <t>Gudo Visconti</t>
  </si>
  <si>
    <t>Guglionesi</t>
  </si>
  <si>
    <t>Guidizzolo</t>
  </si>
  <si>
    <t>Guidonia Montecelio</t>
  </si>
  <si>
    <t>Guiglia</t>
  </si>
  <si>
    <t>Siziano</t>
  </si>
  <si>
    <t>Guilmi</t>
  </si>
  <si>
    <t>Gurro</t>
  </si>
  <si>
    <t>Guspini</t>
  </si>
  <si>
    <t>Gussago</t>
  </si>
  <si>
    <t>Gussola</t>
  </si>
  <si>
    <t>Hône</t>
  </si>
  <si>
    <t>Jacurso</t>
  </si>
  <si>
    <t>Idro</t>
  </si>
  <si>
    <t>Iglesias</t>
  </si>
  <si>
    <t>Igliano</t>
  </si>
  <si>
    <t>Ilbono</t>
  </si>
  <si>
    <t>Illasi</t>
  </si>
  <si>
    <t>Illorai</t>
  </si>
  <si>
    <t>Imbersago</t>
  </si>
  <si>
    <t>Imer</t>
  </si>
  <si>
    <t>Imola</t>
  </si>
  <si>
    <t>Imperia</t>
  </si>
  <si>
    <t>Impruneta</t>
  </si>
  <si>
    <t>Inarzo</t>
  </si>
  <si>
    <t>Incisa Scapaccino</t>
  </si>
  <si>
    <t>Incudine</t>
  </si>
  <si>
    <t>Induno Olona</t>
  </si>
  <si>
    <t>Ingria</t>
  </si>
  <si>
    <t>Intragna</t>
  </si>
  <si>
    <t>Introbio</t>
  </si>
  <si>
    <t>Introd</t>
  </si>
  <si>
    <t>Introdacqua</t>
  </si>
  <si>
    <t>Inverigo</t>
  </si>
  <si>
    <t>Inverno e Monteleone</t>
  </si>
  <si>
    <t>Inverso Pinasca</t>
  </si>
  <si>
    <t>Inveruno</t>
  </si>
  <si>
    <t>Invorio</t>
  </si>
  <si>
    <t>Inzago</t>
  </si>
  <si>
    <t>Jolanda di Savoia</t>
  </si>
  <si>
    <t>Jonadi</t>
  </si>
  <si>
    <t>Irgoli</t>
  </si>
  <si>
    <t>Irma</t>
  </si>
  <si>
    <t>Irsina</t>
  </si>
  <si>
    <t>Isasca</t>
  </si>
  <si>
    <t>Isca sullo Ionio</t>
  </si>
  <si>
    <t>Ischia</t>
  </si>
  <si>
    <t>Ischia di Castro</t>
  </si>
  <si>
    <t>Ischitella</t>
  </si>
  <si>
    <t>Iseo</t>
  </si>
  <si>
    <t>Isera</t>
  </si>
  <si>
    <t>Isernia</t>
  </si>
  <si>
    <t>Isili</t>
  </si>
  <si>
    <t>Isnello</t>
  </si>
  <si>
    <t>Isola d'Asti</t>
  </si>
  <si>
    <t>Isola di Capo Rizzuto</t>
  </si>
  <si>
    <t>Isola del Liri</t>
  </si>
  <si>
    <t>Isola del Cantone</t>
  </si>
  <si>
    <t>Madesimo</t>
  </si>
  <si>
    <t>Isola del Gran Sasso d'Italia</t>
  </si>
  <si>
    <t>Isolabella</t>
  </si>
  <si>
    <t>Isolabona</t>
  </si>
  <si>
    <t>Isola del Giglio</t>
  </si>
  <si>
    <t>Isola della Scala</t>
  </si>
  <si>
    <t>Isola delle Femmine</t>
  </si>
  <si>
    <t>Isola del Piano</t>
  </si>
  <si>
    <t>Isola di Fondra</t>
  </si>
  <si>
    <t>Isola Vicentina</t>
  </si>
  <si>
    <t>Isola Dovarese</t>
  </si>
  <si>
    <t>Isola Rizza</t>
  </si>
  <si>
    <t>Isola Sant'Antonio</t>
  </si>
  <si>
    <t>Isole Tremiti</t>
  </si>
  <si>
    <t>Isorella</t>
  </si>
  <si>
    <t>Ispani</t>
  </si>
  <si>
    <t>Ispica</t>
  </si>
  <si>
    <t>Ispra</t>
  </si>
  <si>
    <t>Issiglio</t>
  </si>
  <si>
    <t>Issime</t>
  </si>
  <si>
    <t>Isso</t>
  </si>
  <si>
    <t>Issogne</t>
  </si>
  <si>
    <t>Vasto</t>
  </si>
  <si>
    <t>Istrana</t>
  </si>
  <si>
    <t>Itala</t>
  </si>
  <si>
    <t>Itri</t>
  </si>
  <si>
    <t>Ittireddu</t>
  </si>
  <si>
    <t>Ittiri</t>
  </si>
  <si>
    <t>Ivrea</t>
  </si>
  <si>
    <t>Izano</t>
  </si>
  <si>
    <t>Jelsi</t>
  </si>
  <si>
    <t>Jenne</t>
  </si>
  <si>
    <t>Jerago con Orago</t>
  </si>
  <si>
    <t>Jerzu</t>
  </si>
  <si>
    <t>Jesi</t>
  </si>
  <si>
    <t>Joppolo</t>
  </si>
  <si>
    <t>Joppolo Giancaxio</t>
  </si>
  <si>
    <t>Jovençan</t>
  </si>
  <si>
    <t>Labico</t>
  </si>
  <si>
    <t>Labro</t>
  </si>
  <si>
    <t>La Cassa</t>
  </si>
  <si>
    <t>Lacchiarella</t>
  </si>
  <si>
    <t>Lacco Ameno</t>
  </si>
  <si>
    <t>Lacedonia</t>
  </si>
  <si>
    <t>Laces</t>
  </si>
  <si>
    <t>Laconi</t>
  </si>
  <si>
    <t>Laerru</t>
  </si>
  <si>
    <t>Laganadi</t>
  </si>
  <si>
    <t>Laghi</t>
  </si>
  <si>
    <t>Laglio</t>
  </si>
  <si>
    <t>Lagnasco</t>
  </si>
  <si>
    <t>Lago</t>
  </si>
  <si>
    <t>Lagonegro</t>
  </si>
  <si>
    <t>Lagosanto</t>
  </si>
  <si>
    <t>Lagundo</t>
  </si>
  <si>
    <t>Lajatico</t>
  </si>
  <si>
    <t>Laigueglia</t>
  </si>
  <si>
    <t>Lainate</t>
  </si>
  <si>
    <t>Laino</t>
  </si>
  <si>
    <t>Laino Borgo</t>
  </si>
  <si>
    <t>Laino Castello</t>
  </si>
  <si>
    <t>Laion</t>
  </si>
  <si>
    <t>Laives</t>
  </si>
  <si>
    <t>Lallio</t>
  </si>
  <si>
    <t>La Loggia</t>
  </si>
  <si>
    <t>Lama dei Peligni</t>
  </si>
  <si>
    <t>La Maddalena</t>
  </si>
  <si>
    <t>Lama Mocogno</t>
  </si>
  <si>
    <t>Lambrugo</t>
  </si>
  <si>
    <t>Lamon</t>
  </si>
  <si>
    <t>La Morra</t>
  </si>
  <si>
    <t>Lampedusa e Linosa</t>
  </si>
  <si>
    <t>Lamporecchio</t>
  </si>
  <si>
    <t>Lamporo</t>
  </si>
  <si>
    <t>Lana</t>
  </si>
  <si>
    <t>Lanciano</t>
  </si>
  <si>
    <t>Landiona</t>
  </si>
  <si>
    <t>Landriano</t>
  </si>
  <si>
    <t>Langhirano</t>
  </si>
  <si>
    <t>Langosco</t>
  </si>
  <si>
    <t>Lanusei</t>
  </si>
  <si>
    <t>Lanzada</t>
  </si>
  <si>
    <t>Lanzo Torinese</t>
  </si>
  <si>
    <t>Lapedona</t>
  </si>
  <si>
    <t>Lapio</t>
  </si>
  <si>
    <t>Lappano</t>
  </si>
  <si>
    <t>Larciano</t>
  </si>
  <si>
    <t>Lardirago</t>
  </si>
  <si>
    <t>Larino</t>
  </si>
  <si>
    <t>Lasa</t>
  </si>
  <si>
    <t>La Salle</t>
  </si>
  <si>
    <t>Lascari</t>
  </si>
  <si>
    <t>Lasnigo</t>
  </si>
  <si>
    <t>La Spezia</t>
  </si>
  <si>
    <t>Las Plassas</t>
  </si>
  <si>
    <t>Lastebasse</t>
  </si>
  <si>
    <t>Lastra a Signa</t>
  </si>
  <si>
    <t>Latera</t>
  </si>
  <si>
    <t>Laterza</t>
  </si>
  <si>
    <t>La Thuile</t>
  </si>
  <si>
    <t>Latiano</t>
  </si>
  <si>
    <t>Latina</t>
  </si>
  <si>
    <t>Latisana</t>
  </si>
  <si>
    <t>Latronico</t>
  </si>
  <si>
    <t>Lattarico</t>
  </si>
  <si>
    <t>Lauco</t>
  </si>
  <si>
    <t>Laureana di Borrello</t>
  </si>
  <si>
    <t>Laureana Cilento</t>
  </si>
  <si>
    <t>Lauregno</t>
  </si>
  <si>
    <t>Laurenzana</t>
  </si>
  <si>
    <t>Lauria</t>
  </si>
  <si>
    <t>Lauriano</t>
  </si>
  <si>
    <t>Laurino</t>
  </si>
  <si>
    <t>Laurito</t>
  </si>
  <si>
    <t>Lauro</t>
  </si>
  <si>
    <t>Lavagna</t>
  </si>
  <si>
    <t>Lavagno</t>
  </si>
  <si>
    <t>La Valle Agordina</t>
  </si>
  <si>
    <t>La Valle</t>
  </si>
  <si>
    <t>Lavarone</t>
  </si>
  <si>
    <t>Lavello</t>
  </si>
  <si>
    <t>Laveno-Mombello</t>
  </si>
  <si>
    <t>Lavenone</t>
  </si>
  <si>
    <t>Laviano</t>
  </si>
  <si>
    <t>Lavis</t>
  </si>
  <si>
    <t>Lazise</t>
  </si>
  <si>
    <t>Lazzate</t>
  </si>
  <si>
    <t>Lecce nei Marsi</t>
  </si>
  <si>
    <t>Lecce</t>
  </si>
  <si>
    <t>Lecco</t>
  </si>
  <si>
    <t>Leffe</t>
  </si>
  <si>
    <t>Leggiuno</t>
  </si>
  <si>
    <t>Legnago</t>
  </si>
  <si>
    <t>Legnano</t>
  </si>
  <si>
    <t>Legnaro</t>
  </si>
  <si>
    <t>Lei</t>
  </si>
  <si>
    <t>Leini</t>
  </si>
  <si>
    <t>Leivi</t>
  </si>
  <si>
    <t>Lemie</t>
  </si>
  <si>
    <t>Lendinara</t>
  </si>
  <si>
    <t>Leni</t>
  </si>
  <si>
    <t>Lenna</t>
  </si>
  <si>
    <t>Leno</t>
  </si>
  <si>
    <t>Lenola</t>
  </si>
  <si>
    <t>Lenta</t>
  </si>
  <si>
    <t>Lentate sul Seveso</t>
  </si>
  <si>
    <t>Lentella</t>
  </si>
  <si>
    <t>Lentini</t>
  </si>
  <si>
    <t>Leonessa</t>
  </si>
  <si>
    <t>Leonforte</t>
  </si>
  <si>
    <t>Leporano</t>
  </si>
  <si>
    <t>Lequile</t>
  </si>
  <si>
    <t>Lequio Tanaro</t>
  </si>
  <si>
    <t>Lequio Berria</t>
  </si>
  <si>
    <t>Lercara Friddi</t>
  </si>
  <si>
    <t>Lerici</t>
  </si>
  <si>
    <t>Lerma</t>
  </si>
  <si>
    <t>Lesa</t>
  </si>
  <si>
    <t>Lesegno</t>
  </si>
  <si>
    <t>Lesignano de' Bagni</t>
  </si>
  <si>
    <t>Terenzo</t>
  </si>
  <si>
    <t>Lesina</t>
  </si>
  <si>
    <t>Lesmo</t>
  </si>
  <si>
    <t>Lessolo</t>
  </si>
  <si>
    <t>Lestizza</t>
  </si>
  <si>
    <t>Letino</t>
  </si>
  <si>
    <t>Letojanni</t>
  </si>
  <si>
    <t>Lettere</t>
  </si>
  <si>
    <t>Lettomanoppello</t>
  </si>
  <si>
    <t>Lettopalena</t>
  </si>
  <si>
    <t>Levanto</t>
  </si>
  <si>
    <t>Levate</t>
  </si>
  <si>
    <t>Leverano</t>
  </si>
  <si>
    <t>Levice</t>
  </si>
  <si>
    <t>Levico Terme</t>
  </si>
  <si>
    <t>Levone</t>
  </si>
  <si>
    <t>Lezzeno</t>
  </si>
  <si>
    <t>Liberi</t>
  </si>
  <si>
    <t>Librizzi</t>
  </si>
  <si>
    <t>Licata</t>
  </si>
  <si>
    <t>Licciana Nardi</t>
  </si>
  <si>
    <t>Licenza</t>
  </si>
  <si>
    <t>Licodia Eubea</t>
  </si>
  <si>
    <t>Lierna</t>
  </si>
  <si>
    <t>Lignana</t>
  </si>
  <si>
    <t>Lignano Sabbiadoro</t>
  </si>
  <si>
    <t>Lillianes</t>
  </si>
  <si>
    <t>Limana</t>
  </si>
  <si>
    <t>Limatola</t>
  </si>
  <si>
    <t>Limbadi</t>
  </si>
  <si>
    <t>Limbiate</t>
  </si>
  <si>
    <t>Limena</t>
  </si>
  <si>
    <t>Limido Comasco</t>
  </si>
  <si>
    <t>Limina</t>
  </si>
  <si>
    <t>Limone sul Garda</t>
  </si>
  <si>
    <t>Limone Piemonte</t>
  </si>
  <si>
    <t>Limosano</t>
  </si>
  <si>
    <t>Linarolo</t>
  </si>
  <si>
    <t>Linguaglossa</t>
  </si>
  <si>
    <t>Lioni</t>
  </si>
  <si>
    <t>Lipari</t>
  </si>
  <si>
    <t>Lipomo</t>
  </si>
  <si>
    <t>Liscate</t>
  </si>
  <si>
    <t>Liscia</t>
  </si>
  <si>
    <t>Lisciano Niccone</t>
  </si>
  <si>
    <t>Lisio</t>
  </si>
  <si>
    <t>Lissone</t>
  </si>
  <si>
    <t>Milena</t>
  </si>
  <si>
    <t>Liveri</t>
  </si>
  <si>
    <t>Livigno</t>
  </si>
  <si>
    <t>Livinallongo del Col di Lana</t>
  </si>
  <si>
    <t>Livo</t>
  </si>
  <si>
    <t>Livorno</t>
  </si>
  <si>
    <t>Livorno Ferraris</t>
  </si>
  <si>
    <t>Livraga</t>
  </si>
  <si>
    <t>Lizzanello</t>
  </si>
  <si>
    <t>Lizzano</t>
  </si>
  <si>
    <t>Loano</t>
  </si>
  <si>
    <t>Loazzolo</t>
  </si>
  <si>
    <t>Locana</t>
  </si>
  <si>
    <t>Locate Varesino</t>
  </si>
  <si>
    <t>Locate di Triulzi</t>
  </si>
  <si>
    <t>Locatello</t>
  </si>
  <si>
    <t>Loceri</t>
  </si>
  <si>
    <t>Locorotondo</t>
  </si>
  <si>
    <t>Loculi</t>
  </si>
  <si>
    <t>Lodè</t>
  </si>
  <si>
    <t>Lodi</t>
  </si>
  <si>
    <t>Lodine</t>
  </si>
  <si>
    <t>Lodi Vecchio</t>
  </si>
  <si>
    <t>Lodrino</t>
  </si>
  <si>
    <t>Lograto</t>
  </si>
  <si>
    <t>Loiano</t>
  </si>
  <si>
    <t>Lomagna</t>
  </si>
  <si>
    <t>Lomazzo</t>
  </si>
  <si>
    <t>Lombardore</t>
  </si>
  <si>
    <t>Lombriasco</t>
  </si>
  <si>
    <t>Lomello</t>
  </si>
  <si>
    <t>Lona-Lases</t>
  </si>
  <si>
    <t>Lonate Ceppino</t>
  </si>
  <si>
    <t>Lonate Pozzolo</t>
  </si>
  <si>
    <t>Londa</t>
  </si>
  <si>
    <t>Longano</t>
  </si>
  <si>
    <t>Longare</t>
  </si>
  <si>
    <t>Longhena</t>
  </si>
  <si>
    <t>Longi</t>
  </si>
  <si>
    <t>Longiano</t>
  </si>
  <si>
    <t>Longobardi</t>
  </si>
  <si>
    <t>Longobucco</t>
  </si>
  <si>
    <t>Longone al Segrino</t>
  </si>
  <si>
    <t>Porto Azzurro</t>
  </si>
  <si>
    <t>Longone Sabino</t>
  </si>
  <si>
    <t>Lonigo</t>
  </si>
  <si>
    <t>Loranzè</t>
  </si>
  <si>
    <t>Loreggia</t>
  </si>
  <si>
    <t>Loreglia</t>
  </si>
  <si>
    <t>Lorenzago di Cadore</t>
  </si>
  <si>
    <t>Loreo</t>
  </si>
  <si>
    <t>Loreto</t>
  </si>
  <si>
    <t>Loreto Aprutino</t>
  </si>
  <si>
    <t>Loria</t>
  </si>
  <si>
    <t>Loro Ciuffenna</t>
  </si>
  <si>
    <t>Loro Piceno</t>
  </si>
  <si>
    <t>Lorsica</t>
  </si>
  <si>
    <t>Losine</t>
  </si>
  <si>
    <t>Lotzorai</t>
  </si>
  <si>
    <t>Lovere</t>
  </si>
  <si>
    <t>Lovero</t>
  </si>
  <si>
    <t>Lozio</t>
  </si>
  <si>
    <t>Lozza</t>
  </si>
  <si>
    <t>Lozzo di Cadore</t>
  </si>
  <si>
    <t>Lozzo Atestino</t>
  </si>
  <si>
    <t>Lozzolo</t>
  </si>
  <si>
    <t>Lubriano</t>
  </si>
  <si>
    <t>Lucca Sicula</t>
  </si>
  <si>
    <t>Lucca</t>
  </si>
  <si>
    <t>Lucera</t>
  </si>
  <si>
    <t>Lucignano</t>
  </si>
  <si>
    <t>Lucinasco</t>
  </si>
  <si>
    <t>Lucito</t>
  </si>
  <si>
    <t>Luco dei Marsi</t>
  </si>
  <si>
    <t>Lucoli</t>
  </si>
  <si>
    <t>Lugagnano Val d'Arda</t>
  </si>
  <si>
    <t>Lugnano in Teverina</t>
  </si>
  <si>
    <t>Lugo</t>
  </si>
  <si>
    <t>Lugo di Vicenza</t>
  </si>
  <si>
    <t>Luisago</t>
  </si>
  <si>
    <t>Lula</t>
  </si>
  <si>
    <t>Lumarzo</t>
  </si>
  <si>
    <t>Lumezzane</t>
  </si>
  <si>
    <t>Lunamatrona</t>
  </si>
  <si>
    <t>Lunano</t>
  </si>
  <si>
    <t>Lungro</t>
  </si>
  <si>
    <t>Luogosano</t>
  </si>
  <si>
    <t>Luogosanto</t>
  </si>
  <si>
    <t>Lupara</t>
  </si>
  <si>
    <t>Lurago d'Erba</t>
  </si>
  <si>
    <t>Lurago Marinone</t>
  </si>
  <si>
    <t>Lurano</t>
  </si>
  <si>
    <t>Luras</t>
  </si>
  <si>
    <t>Lurate Caccivio</t>
  </si>
  <si>
    <t>Lusciano</t>
  </si>
  <si>
    <t>Luserna</t>
  </si>
  <si>
    <t>Luserna San Giovanni</t>
  </si>
  <si>
    <t>Lusernetta</t>
  </si>
  <si>
    <t>Lusevera</t>
  </si>
  <si>
    <t>Lusia</t>
  </si>
  <si>
    <t>Lusigliè</t>
  </si>
  <si>
    <t>Luson</t>
  </si>
  <si>
    <t>Lustra</t>
  </si>
  <si>
    <t>Luvinate</t>
  </si>
  <si>
    <t>Luzzana</t>
  </si>
  <si>
    <t>Luzzara</t>
  </si>
  <si>
    <t>Luzzi</t>
  </si>
  <si>
    <t>Maccastorna</t>
  </si>
  <si>
    <t>Macchia d'Isernia</t>
  </si>
  <si>
    <t>Macchiagodena</t>
  </si>
  <si>
    <t>Macchia Valfortore</t>
  </si>
  <si>
    <t>Macello</t>
  </si>
  <si>
    <t>Macerata</t>
  </si>
  <si>
    <t>Macerata Campania</t>
  </si>
  <si>
    <t>Macerata Feltria</t>
  </si>
  <si>
    <t>Macherio</t>
  </si>
  <si>
    <t>Maclodio</t>
  </si>
  <si>
    <t>Macomer</t>
  </si>
  <si>
    <t>Macra</t>
  </si>
  <si>
    <t>Macugnaga</t>
  </si>
  <si>
    <t>Maddaloni</t>
  </si>
  <si>
    <t>Madignano</t>
  </si>
  <si>
    <t>Madone</t>
  </si>
  <si>
    <t>Madonna del Sasso</t>
  </si>
  <si>
    <t>Maenza</t>
  </si>
  <si>
    <t>Mafalda</t>
  </si>
  <si>
    <t>Magasa</t>
  </si>
  <si>
    <t>Magenta</t>
  </si>
  <si>
    <t>Maggiora</t>
  </si>
  <si>
    <t>Magherno</t>
  </si>
  <si>
    <t>Magione</t>
  </si>
  <si>
    <t>Magisano</t>
  </si>
  <si>
    <t>Magliano di Tenna</t>
  </si>
  <si>
    <t>Magliano Alpi</t>
  </si>
  <si>
    <t>Magliano Alfieri</t>
  </si>
  <si>
    <t>Magliano in Toscana</t>
  </si>
  <si>
    <t>Magliano de' Marsi</t>
  </si>
  <si>
    <t>Magliano Sabina</t>
  </si>
  <si>
    <t>Magliano Romano</t>
  </si>
  <si>
    <t>Magliano Vetere</t>
  </si>
  <si>
    <t>Maglie</t>
  </si>
  <si>
    <t>Magliolo</t>
  </si>
  <si>
    <t>Maglione</t>
  </si>
  <si>
    <t>Magnacavallo</t>
  </si>
  <si>
    <t>Magnago</t>
  </si>
  <si>
    <t>Magnano in Riviera</t>
  </si>
  <si>
    <t>Magnano</t>
  </si>
  <si>
    <t>Magomadas</t>
  </si>
  <si>
    <t>Magrè sulla strada del vino</t>
  </si>
  <si>
    <t>Magreglio</t>
  </si>
  <si>
    <t>Majano</t>
  </si>
  <si>
    <t>Maida</t>
  </si>
  <si>
    <t>Maierà</t>
  </si>
  <si>
    <t>Maierato</t>
  </si>
  <si>
    <t>Maiolati Spontini</t>
  </si>
  <si>
    <t>Maiolo</t>
  </si>
  <si>
    <t>Maiori</t>
  </si>
  <si>
    <t>Mairago</t>
  </si>
  <si>
    <t>Mairano</t>
  </si>
  <si>
    <t>Maissana</t>
  </si>
  <si>
    <t>Malagnino</t>
  </si>
  <si>
    <t>Malalbergo</t>
  </si>
  <si>
    <t>Malborghetto Valbruna</t>
  </si>
  <si>
    <t>Malcesine</t>
  </si>
  <si>
    <t>Malé</t>
  </si>
  <si>
    <t>Malegno</t>
  </si>
  <si>
    <t>Maleo</t>
  </si>
  <si>
    <t>Malesco</t>
  </si>
  <si>
    <t>Maletto</t>
  </si>
  <si>
    <t>Malfa</t>
  </si>
  <si>
    <t>Malgrate</t>
  </si>
  <si>
    <t>Malito</t>
  </si>
  <si>
    <t>Mallare</t>
  </si>
  <si>
    <t>Malles Venosta</t>
  </si>
  <si>
    <t>Malnate</t>
  </si>
  <si>
    <t>Malo</t>
  </si>
  <si>
    <t>Malonno</t>
  </si>
  <si>
    <t>Maltignano</t>
  </si>
  <si>
    <t>Malvagna</t>
  </si>
  <si>
    <t>Malvicino</t>
  </si>
  <si>
    <t>Malvito</t>
  </si>
  <si>
    <t>Mammola</t>
  </si>
  <si>
    <t>Mamoiada</t>
  </si>
  <si>
    <t>Manciano</t>
  </si>
  <si>
    <t>Mandanici</t>
  </si>
  <si>
    <t>Mandas</t>
  </si>
  <si>
    <t>Mandatoriccio</t>
  </si>
  <si>
    <t>Mandello del Lario</t>
  </si>
  <si>
    <t>Mandello Vitta</t>
  </si>
  <si>
    <t>Manduria</t>
  </si>
  <si>
    <t>Manerba del Garda</t>
  </si>
  <si>
    <t>Manerbio</t>
  </si>
  <si>
    <t>Manfredonia</t>
  </si>
  <si>
    <t>Mango</t>
  </si>
  <si>
    <t>Mangone</t>
  </si>
  <si>
    <t>Maniago</t>
  </si>
  <si>
    <t>Manocalzati</t>
  </si>
  <si>
    <t>Manoppello</t>
  </si>
  <si>
    <t>Mansuè</t>
  </si>
  <si>
    <t>Manta</t>
  </si>
  <si>
    <t>Mantello</t>
  </si>
  <si>
    <t>Mantova</t>
  </si>
  <si>
    <t>Manzano</t>
  </si>
  <si>
    <t>Manziana</t>
  </si>
  <si>
    <t>Mapello</t>
  </si>
  <si>
    <t>Maracalagonis</t>
  </si>
  <si>
    <t>Maranello</t>
  </si>
  <si>
    <t>Marano sul Panaro</t>
  </si>
  <si>
    <t>Marano di Napoli</t>
  </si>
  <si>
    <t>Marano Ticino</t>
  </si>
  <si>
    <t>Marano Equo</t>
  </si>
  <si>
    <t>Marano Lagunare</t>
  </si>
  <si>
    <t>Marano di Valpolicella</t>
  </si>
  <si>
    <t>Marano Vicentino</t>
  </si>
  <si>
    <t>Marano Marchesato</t>
  </si>
  <si>
    <t>Marano Principato</t>
  </si>
  <si>
    <t>Maranzana</t>
  </si>
  <si>
    <t>Maratea</t>
  </si>
  <si>
    <t>Marcallo con Casone</t>
  </si>
  <si>
    <t>Marcaria</t>
  </si>
  <si>
    <t>Marcedusa</t>
  </si>
  <si>
    <t>Marcellina</t>
  </si>
  <si>
    <t>Marcellinara</t>
  </si>
  <si>
    <t>Marcetelli</t>
  </si>
  <si>
    <t>Marcheno</t>
  </si>
  <si>
    <t>Marchirolo</t>
  </si>
  <si>
    <t>Marciana</t>
  </si>
  <si>
    <t>Marciana Marina</t>
  </si>
  <si>
    <t>Marcianise</t>
  </si>
  <si>
    <t>Marciano della Chiana</t>
  </si>
  <si>
    <t>Marcignago</t>
  </si>
  <si>
    <t>Marcon</t>
  </si>
  <si>
    <t>Marebbe</t>
  </si>
  <si>
    <t>Marene</t>
  </si>
  <si>
    <t>Mareno di Piave</t>
  </si>
  <si>
    <t>Marentino</t>
  </si>
  <si>
    <t>Maretto</t>
  </si>
  <si>
    <t>Margarita</t>
  </si>
  <si>
    <t>Margherita di Savoia</t>
  </si>
  <si>
    <t>Margno</t>
  </si>
  <si>
    <t>Mariana Mantovana</t>
  </si>
  <si>
    <t>Mariano Comense</t>
  </si>
  <si>
    <t>Mariano del Friuli</t>
  </si>
  <si>
    <t>Marianopoli</t>
  </si>
  <si>
    <t>Mariglianella</t>
  </si>
  <si>
    <t>Marigliano</t>
  </si>
  <si>
    <t>Marina di Gioiosa Ionica</t>
  </si>
  <si>
    <t>Marineo</t>
  </si>
  <si>
    <t>Marino</t>
  </si>
  <si>
    <t>Marlengo</t>
  </si>
  <si>
    <t>Marliana</t>
  </si>
  <si>
    <t>Marmentino</t>
  </si>
  <si>
    <t>Marmirolo</t>
  </si>
  <si>
    <t>Marmora</t>
  </si>
  <si>
    <t>Marnate</t>
  </si>
  <si>
    <t>Marone</t>
  </si>
  <si>
    <t>Maropati</t>
  </si>
  <si>
    <t>Marostica</t>
  </si>
  <si>
    <t>Marradi</t>
  </si>
  <si>
    <t>Marrubiu</t>
  </si>
  <si>
    <t>Marsaglia</t>
  </si>
  <si>
    <t>Marsala</t>
  </si>
  <si>
    <t>Marsciano</t>
  </si>
  <si>
    <t>Marsico Nuovo</t>
  </si>
  <si>
    <t>Marsicovetere</t>
  </si>
  <si>
    <t>Martano</t>
  </si>
  <si>
    <t>Martellago</t>
  </si>
  <si>
    <t>Martello</t>
  </si>
  <si>
    <t>Martignacco</t>
  </si>
  <si>
    <t>Martignana di Po</t>
  </si>
  <si>
    <t>Martignano</t>
  </si>
  <si>
    <t>Martina Franca</t>
  </si>
  <si>
    <t>Martinengo</t>
  </si>
  <si>
    <t>Martiniana Po</t>
  </si>
  <si>
    <t>Martinsicuro</t>
  </si>
  <si>
    <t>Martirano</t>
  </si>
  <si>
    <t>Martirano Lombardo</t>
  </si>
  <si>
    <t>Martis</t>
  </si>
  <si>
    <t>Martone</t>
  </si>
  <si>
    <t>Marudo</t>
  </si>
  <si>
    <t>Maruggio</t>
  </si>
  <si>
    <t>Marzano di Nola</t>
  </si>
  <si>
    <t>Marzano Appio</t>
  </si>
  <si>
    <t>Marzano</t>
  </si>
  <si>
    <t>Marzi</t>
  </si>
  <si>
    <t>Marzio</t>
  </si>
  <si>
    <t>Masate</t>
  </si>
  <si>
    <t>Mascali</t>
  </si>
  <si>
    <t>Mascalucia</t>
  </si>
  <si>
    <t>Maschito</t>
  </si>
  <si>
    <t>Masciago Primo</t>
  </si>
  <si>
    <t>Maser</t>
  </si>
  <si>
    <t>Masera</t>
  </si>
  <si>
    <t>Maserà di Padova</t>
  </si>
  <si>
    <t>Maserada sul Piave</t>
  </si>
  <si>
    <t>Masi</t>
  </si>
  <si>
    <t>Masio</t>
  </si>
  <si>
    <t>Masi Torello</t>
  </si>
  <si>
    <t>Maslianico</t>
  </si>
  <si>
    <t>Masone</t>
  </si>
  <si>
    <t>Massa Fermana</t>
  </si>
  <si>
    <t>Massa d'Albe</t>
  </si>
  <si>
    <t>Massa</t>
  </si>
  <si>
    <t>Massa Martana</t>
  </si>
  <si>
    <t>Massa e Cozzile</t>
  </si>
  <si>
    <t>Massafra</t>
  </si>
  <si>
    <t>Massalengo</t>
  </si>
  <si>
    <t>Massa Lombarda</t>
  </si>
  <si>
    <t>Massa Lubrense</t>
  </si>
  <si>
    <t>Massa Marittima</t>
  </si>
  <si>
    <t>Massanzago</t>
  </si>
  <si>
    <t>Massarosa</t>
  </si>
  <si>
    <t>Massazza</t>
  </si>
  <si>
    <t>Massello</t>
  </si>
  <si>
    <t>Masserano</t>
  </si>
  <si>
    <t>San Marco Evangelista</t>
  </si>
  <si>
    <t>Massignano</t>
  </si>
  <si>
    <t>Massimeno</t>
  </si>
  <si>
    <t>Massimino</t>
  </si>
  <si>
    <t>Massino Visconti</t>
  </si>
  <si>
    <t>Massiola</t>
  </si>
  <si>
    <t>Masullas</t>
  </si>
  <si>
    <t>Matelica</t>
  </si>
  <si>
    <t>Matera</t>
  </si>
  <si>
    <t>Mathi</t>
  </si>
  <si>
    <t>Matino</t>
  </si>
  <si>
    <t>Matrice</t>
  </si>
  <si>
    <t>Mattie</t>
  </si>
  <si>
    <t>Mattinata</t>
  </si>
  <si>
    <t>Mazara del Vallo</t>
  </si>
  <si>
    <t>Mazzano</t>
  </si>
  <si>
    <t>Mazzano Romano</t>
  </si>
  <si>
    <t>Mazzarino</t>
  </si>
  <si>
    <t>Mazzarrà Sant'Andrea</t>
  </si>
  <si>
    <t>Mazzè</t>
  </si>
  <si>
    <t>Mazzin</t>
  </si>
  <si>
    <t>Mazzo di Valtellina</t>
  </si>
  <si>
    <t>Meana Sardo</t>
  </si>
  <si>
    <t>Meana di Susa</t>
  </si>
  <si>
    <t>Meda</t>
  </si>
  <si>
    <t>Mede</t>
  </si>
  <si>
    <t>Medea</t>
  </si>
  <si>
    <t>Medesano</t>
  </si>
  <si>
    <t>Medicina</t>
  </si>
  <si>
    <t>Mediglia</t>
  </si>
  <si>
    <t>Medolago</t>
  </si>
  <si>
    <t>Medole</t>
  </si>
  <si>
    <t>Medolla</t>
  </si>
  <si>
    <t>Meduna di Livenza</t>
  </si>
  <si>
    <t>Meduno</t>
  </si>
  <si>
    <t>Megliadino San Vitale</t>
  </si>
  <si>
    <t>Meina</t>
  </si>
  <si>
    <t>Melara</t>
  </si>
  <si>
    <t>Melazzo</t>
  </si>
  <si>
    <t>Meldola</t>
  </si>
  <si>
    <t>Mele</t>
  </si>
  <si>
    <t>Melegnano</t>
  </si>
  <si>
    <t>Melendugno</t>
  </si>
  <si>
    <t>Meleti</t>
  </si>
  <si>
    <t>Melfi</t>
  </si>
  <si>
    <t>Melicuccà</t>
  </si>
  <si>
    <t>Melicucco</t>
  </si>
  <si>
    <t>Melilli</t>
  </si>
  <si>
    <t>Melissa</t>
  </si>
  <si>
    <t>Melissano</t>
  </si>
  <si>
    <t>Melito Irpino</t>
  </si>
  <si>
    <t>Melito di Napoli</t>
  </si>
  <si>
    <t>Melito di Porto Salvo</t>
  </si>
  <si>
    <t>Melizzano</t>
  </si>
  <si>
    <t>Melle</t>
  </si>
  <si>
    <t>Mello</t>
  </si>
  <si>
    <t>Silea</t>
  </si>
  <si>
    <t>Melpignano</t>
  </si>
  <si>
    <t>Meltina</t>
  </si>
  <si>
    <t>Melzo</t>
  </si>
  <si>
    <t>Menaggio</t>
  </si>
  <si>
    <t>Menconico</t>
  </si>
  <si>
    <t>Mendatica</t>
  </si>
  <si>
    <t>Mendicino</t>
  </si>
  <si>
    <t>Menfi</t>
  </si>
  <si>
    <t>Mentana</t>
  </si>
  <si>
    <t>Meolo</t>
  </si>
  <si>
    <t>Merana</t>
  </si>
  <si>
    <t>Merano</t>
  </si>
  <si>
    <t>Merate</t>
  </si>
  <si>
    <t>Mercallo</t>
  </si>
  <si>
    <t>Mercatello sul Metauro</t>
  </si>
  <si>
    <t>Mercatino Conca</t>
  </si>
  <si>
    <t>Novafeltria</t>
  </si>
  <si>
    <t>Mercato San Severino</t>
  </si>
  <si>
    <t>Mercato Saraceno</t>
  </si>
  <si>
    <t>Mercenasco</t>
  </si>
  <si>
    <t>Mercogliano</t>
  </si>
  <si>
    <t>Mereto di Tomba</t>
  </si>
  <si>
    <t>Mergo</t>
  </si>
  <si>
    <t>Mergozzo</t>
  </si>
  <si>
    <t>Merì</t>
  </si>
  <si>
    <t>Merlara</t>
  </si>
  <si>
    <t>Merlino</t>
  </si>
  <si>
    <t>Merone</t>
  </si>
  <si>
    <t>Mesagne</t>
  </si>
  <si>
    <t>Mese</t>
  </si>
  <si>
    <t>Mesenzana</t>
  </si>
  <si>
    <t>Mesero</t>
  </si>
  <si>
    <t>Mesola</t>
  </si>
  <si>
    <t>Mesoraca</t>
  </si>
  <si>
    <t>Messina</t>
  </si>
  <si>
    <t>Mestrino</t>
  </si>
  <si>
    <t>Meta</t>
  </si>
  <si>
    <t>Mezzago</t>
  </si>
  <si>
    <t>Mezzana Mortigliengo</t>
  </si>
  <si>
    <t>Mezzana</t>
  </si>
  <si>
    <t>Mezzana Bigli</t>
  </si>
  <si>
    <t>Mezzana Rabattone</t>
  </si>
  <si>
    <t>Mezzane di Sotto</t>
  </si>
  <si>
    <t>Mezzanego</t>
  </si>
  <si>
    <t>Mezzanino</t>
  </si>
  <si>
    <t>Mezzano</t>
  </si>
  <si>
    <t>Mezzenile</t>
  </si>
  <si>
    <t>Mezzocorona</t>
  </si>
  <si>
    <t>Mezzojuso</t>
  </si>
  <si>
    <t>Mezzoldo</t>
  </si>
  <si>
    <t>Mezzolombardo</t>
  </si>
  <si>
    <t>Mezzomerico</t>
  </si>
  <si>
    <t>Miagliano</t>
  </si>
  <si>
    <t>Miane</t>
  </si>
  <si>
    <t>Miasino</t>
  </si>
  <si>
    <t>Miazzina</t>
  </si>
  <si>
    <t>Micigliano</t>
  </si>
  <si>
    <t>Miggiano</t>
  </si>
  <si>
    <t>Miglianico</t>
  </si>
  <si>
    <t>Miglierina</t>
  </si>
  <si>
    <t>Miglionico</t>
  </si>
  <si>
    <t>Mignanego</t>
  </si>
  <si>
    <t>Mignano Monte Lungo</t>
  </si>
  <si>
    <t>Milano</t>
  </si>
  <si>
    <t>Milazzo</t>
  </si>
  <si>
    <t>Mileto</t>
  </si>
  <si>
    <t>Milis</t>
  </si>
  <si>
    <t>Militello in Val di Catania</t>
  </si>
  <si>
    <t>Militello Rosmarino</t>
  </si>
  <si>
    <t>Millesimo</t>
  </si>
  <si>
    <t>Milo</t>
  </si>
  <si>
    <t>Milzano</t>
  </si>
  <si>
    <t>Mineo</t>
  </si>
  <si>
    <t>Minerbe</t>
  </si>
  <si>
    <t>Minerbio</t>
  </si>
  <si>
    <t>Minervino Murge</t>
  </si>
  <si>
    <t>Minervino di Lecce</t>
  </si>
  <si>
    <t>Minturno</t>
  </si>
  <si>
    <t>Minucciano</t>
  </si>
  <si>
    <t>Mioglia</t>
  </si>
  <si>
    <t>Mira</t>
  </si>
  <si>
    <t>Mirabella Eclano</t>
  </si>
  <si>
    <t>Mirabella Imbaccari</t>
  </si>
  <si>
    <t>Mirabello Monferrato</t>
  </si>
  <si>
    <t>Mirabello Sannitico</t>
  </si>
  <si>
    <t>Miradolo Terme</t>
  </si>
  <si>
    <t>Miranda</t>
  </si>
  <si>
    <t>Mirandola</t>
  </si>
  <si>
    <t>Mirano</t>
  </si>
  <si>
    <t>Mirto</t>
  </si>
  <si>
    <t>Misano di Gera d'Adda</t>
  </si>
  <si>
    <t>Misano Adriatico</t>
  </si>
  <si>
    <t>Misilmeri</t>
  </si>
  <si>
    <t>Misinto</t>
  </si>
  <si>
    <t>Missaglia</t>
  </si>
  <si>
    <t>Missanello</t>
  </si>
  <si>
    <t>Misterbianco</t>
  </si>
  <si>
    <t>Mistretta</t>
  </si>
  <si>
    <t>Moasca</t>
  </si>
  <si>
    <t>Moconesi</t>
  </si>
  <si>
    <t>Modena</t>
  </si>
  <si>
    <t>Modica</t>
  </si>
  <si>
    <t>Modigliana</t>
  </si>
  <si>
    <t>Tavazzano con Villavesco</t>
  </si>
  <si>
    <t>Modolo</t>
  </si>
  <si>
    <t>Modugno</t>
  </si>
  <si>
    <t>Moena</t>
  </si>
  <si>
    <t>Moggio</t>
  </si>
  <si>
    <t>Moggio Udinese</t>
  </si>
  <si>
    <t>Moglia</t>
  </si>
  <si>
    <t>Mogliano</t>
  </si>
  <si>
    <t>Mogliano Veneto</t>
  </si>
  <si>
    <t>Mogorella</t>
  </si>
  <si>
    <t>Ruinas</t>
  </si>
  <si>
    <t>Mogoro</t>
  </si>
  <si>
    <t>Moiano</t>
  </si>
  <si>
    <t>Moimacco</t>
  </si>
  <si>
    <t>Moio de' Calvi</t>
  </si>
  <si>
    <t>Moio Alcantara</t>
  </si>
  <si>
    <t>Moio della Civitella</t>
  </si>
  <si>
    <t>Moiola</t>
  </si>
  <si>
    <t>Mola di Bari</t>
  </si>
  <si>
    <t>Molare</t>
  </si>
  <si>
    <t>Molazzana</t>
  </si>
  <si>
    <t>Molfetta</t>
  </si>
  <si>
    <t>Molinara</t>
  </si>
  <si>
    <t>Molinella</t>
  </si>
  <si>
    <t>Molini di Triora</t>
  </si>
  <si>
    <t>Molino dei Torti</t>
  </si>
  <si>
    <t>Molise</t>
  </si>
  <si>
    <t>Moliterno</t>
  </si>
  <si>
    <t>Mollia</t>
  </si>
  <si>
    <t>Porto Empedocle</t>
  </si>
  <si>
    <t>Molochio</t>
  </si>
  <si>
    <t>Molteno</t>
  </si>
  <si>
    <t>Moltrasio</t>
  </si>
  <si>
    <t>Molveno</t>
  </si>
  <si>
    <t>Mombaldone</t>
  </si>
  <si>
    <t>Mombarcaro</t>
  </si>
  <si>
    <t>Mombaroccio</t>
  </si>
  <si>
    <t>Mombaruzzo</t>
  </si>
  <si>
    <t>Mombasiglio</t>
  </si>
  <si>
    <t>Mombello Monferrato</t>
  </si>
  <si>
    <t>Mombello di Torino</t>
  </si>
  <si>
    <t>Mombercelli</t>
  </si>
  <si>
    <t>Momo</t>
  </si>
  <si>
    <t>Mompantero</t>
  </si>
  <si>
    <t>Mompeo</t>
  </si>
  <si>
    <t>Momperone</t>
  </si>
  <si>
    <t>Monacilioni</t>
  </si>
  <si>
    <t>Monale</t>
  </si>
  <si>
    <t>Monasterace</t>
  </si>
  <si>
    <t>Monastero Bormida</t>
  </si>
  <si>
    <t>Monastero di Vasco</t>
  </si>
  <si>
    <t>Monastero di Lanzo</t>
  </si>
  <si>
    <t>Monasterolo del Castello</t>
  </si>
  <si>
    <t>Monasterolo Casotto</t>
  </si>
  <si>
    <t>Monasterolo di Savigliano</t>
  </si>
  <si>
    <t>Monastier di Treviso</t>
  </si>
  <si>
    <t>Monastir</t>
  </si>
  <si>
    <t>Moncalieri</t>
  </si>
  <si>
    <t>Moncalvo</t>
  </si>
  <si>
    <t>Moncestino</t>
  </si>
  <si>
    <t>Monchiero</t>
  </si>
  <si>
    <t>Monchio delle Corti</t>
  </si>
  <si>
    <t>Moncrivello</t>
  </si>
  <si>
    <t>Moncucco Torinese</t>
  </si>
  <si>
    <t>Mondaino</t>
  </si>
  <si>
    <t>Mondavio</t>
  </si>
  <si>
    <t>Mondolfo</t>
  </si>
  <si>
    <t>Mondovì</t>
  </si>
  <si>
    <t>Mondragone</t>
  </si>
  <si>
    <t>Moneglia</t>
  </si>
  <si>
    <t>Monesiglio</t>
  </si>
  <si>
    <t>Monfalcone</t>
  </si>
  <si>
    <t>Serramazzoni</t>
  </si>
  <si>
    <t>Monforte d'Alba</t>
  </si>
  <si>
    <t>Monforte San Giorgio</t>
  </si>
  <si>
    <t>Monfumo</t>
  </si>
  <si>
    <t>Mongardino</t>
  </si>
  <si>
    <t>Monghidoro</t>
  </si>
  <si>
    <t>Mongiana</t>
  </si>
  <si>
    <t>Mongiardino Ligure</t>
  </si>
  <si>
    <t>Montjovet</t>
  </si>
  <si>
    <t>Mongiuffi Melia</t>
  </si>
  <si>
    <t>Mongrando</t>
  </si>
  <si>
    <t>Mongrassano</t>
  </si>
  <si>
    <t>Monguelfo-Tesido</t>
  </si>
  <si>
    <t>Monguzzo</t>
  </si>
  <si>
    <t>Moniga del Garda</t>
  </si>
  <si>
    <t>Monleale</t>
  </si>
  <si>
    <t>Monno</t>
  </si>
  <si>
    <t>Monopoli</t>
  </si>
  <si>
    <t>Monreale</t>
  </si>
  <si>
    <t>Monrupino</t>
  </si>
  <si>
    <t>Monsampietro Morico</t>
  </si>
  <si>
    <t>Monsampolo del Tronto</t>
  </si>
  <si>
    <t>Monsano</t>
  </si>
  <si>
    <t>Monselice</t>
  </si>
  <si>
    <t>Monserrato</t>
  </si>
  <si>
    <t>Monsummano Terme</t>
  </si>
  <si>
    <t>Montà</t>
  </si>
  <si>
    <t>Montabone</t>
  </si>
  <si>
    <t>Montacuto</t>
  </si>
  <si>
    <t>Montafia</t>
  </si>
  <si>
    <t>Montagano</t>
  </si>
  <si>
    <t>Montagna sulla strada del vino</t>
  </si>
  <si>
    <t>Montagna in Valtellina</t>
  </si>
  <si>
    <t>Montagnana</t>
  </si>
  <si>
    <t>Montagnareale</t>
  </si>
  <si>
    <t>Montaguto</t>
  </si>
  <si>
    <t>Montaione</t>
  </si>
  <si>
    <t>Montalbano Jonico</t>
  </si>
  <si>
    <t>Montalbano Elicona</t>
  </si>
  <si>
    <t>Ostra</t>
  </si>
  <si>
    <t>Montaldeo</t>
  </si>
  <si>
    <t>Montaldo Bormida</t>
  </si>
  <si>
    <t>Montaldo di Mondovì</t>
  </si>
  <si>
    <t>Montaldo Torinese</t>
  </si>
  <si>
    <t>Montaldo Roero</t>
  </si>
  <si>
    <t>Montaldo Scarampi</t>
  </si>
  <si>
    <t>Montale</t>
  </si>
  <si>
    <t>Montalenghe</t>
  </si>
  <si>
    <t>Montallegro</t>
  </si>
  <si>
    <t>Montalto delle Marche</t>
  </si>
  <si>
    <t>Montalto Uffugo</t>
  </si>
  <si>
    <t>Montalto Pavese</t>
  </si>
  <si>
    <t>Montalto di Castro</t>
  </si>
  <si>
    <t>Montalto Dora</t>
  </si>
  <si>
    <t>Montanaro</t>
  </si>
  <si>
    <t>Montanaso Lombardo</t>
  </si>
  <si>
    <t>Montanera</t>
  </si>
  <si>
    <t>Montano Antilia</t>
  </si>
  <si>
    <t>Montano Lucino</t>
  </si>
  <si>
    <t>Montappone</t>
  </si>
  <si>
    <t>Montaquila</t>
  </si>
  <si>
    <t>Montasola</t>
  </si>
  <si>
    <t>Montauro</t>
  </si>
  <si>
    <t>Montazzoli</t>
  </si>
  <si>
    <t>Monte Cremasco</t>
  </si>
  <si>
    <t>Monte Argentario</t>
  </si>
  <si>
    <t>Montebello della Battaglia</t>
  </si>
  <si>
    <t>Montebello di Bertona</t>
  </si>
  <si>
    <t>Montebello Vicentino</t>
  </si>
  <si>
    <t>Montebelluna</t>
  </si>
  <si>
    <t>Montebruno</t>
  </si>
  <si>
    <t>Montebuono</t>
  </si>
  <si>
    <t>Montecalvo Irpino</t>
  </si>
  <si>
    <t>Montecalvo Versiggia</t>
  </si>
  <si>
    <t>Montecalvo in Foglia</t>
  </si>
  <si>
    <t>Montecarlo</t>
  </si>
  <si>
    <t>Montecarotto</t>
  </si>
  <si>
    <t>Montecassiano</t>
  </si>
  <si>
    <t>Montecastello</t>
  </si>
  <si>
    <t>Monte Castello di Vibio</t>
  </si>
  <si>
    <t>Montecastrilli</t>
  </si>
  <si>
    <t>Montecatini Val di Cecina</t>
  </si>
  <si>
    <t>Monte Cavallo</t>
  </si>
  <si>
    <t>Montecchia di Crosara</t>
  </si>
  <si>
    <t>Montecchio</t>
  </si>
  <si>
    <t>Montecchio Emilia</t>
  </si>
  <si>
    <t>Montecchio Maggiore</t>
  </si>
  <si>
    <t>Montecchio Precalcino</t>
  </si>
  <si>
    <t>Monte Cerignone</t>
  </si>
  <si>
    <t>Montechiaro d'Asti</t>
  </si>
  <si>
    <t>Montechiaro d'Acqui</t>
  </si>
  <si>
    <t>Montichiari</t>
  </si>
  <si>
    <t>Montechiarugolo</t>
  </si>
  <si>
    <t>Montecilfone</t>
  </si>
  <si>
    <t>Monte Compatri</t>
  </si>
  <si>
    <t>Montecopiolo</t>
  </si>
  <si>
    <t>Montecorice</t>
  </si>
  <si>
    <t>Montecorvino Pugliano</t>
  </si>
  <si>
    <t>Montecorvino Rovella</t>
  </si>
  <si>
    <t>Montecosaro</t>
  </si>
  <si>
    <t>Montecrestese</t>
  </si>
  <si>
    <t>Montecreto</t>
  </si>
  <si>
    <t>Monte di Malo</t>
  </si>
  <si>
    <t>Montedinove</t>
  </si>
  <si>
    <t>Monte di Procida</t>
  </si>
  <si>
    <t>Montedoro</t>
  </si>
  <si>
    <t>Montefalcione</t>
  </si>
  <si>
    <t>Montefalco</t>
  </si>
  <si>
    <t>Montefalcone Appennino</t>
  </si>
  <si>
    <t>Montefalcone di Val Fortore</t>
  </si>
  <si>
    <t>Montefalcone nel Sannio</t>
  </si>
  <si>
    <t>Montefano</t>
  </si>
  <si>
    <t>Montefelcino</t>
  </si>
  <si>
    <t>Monteferrante</t>
  </si>
  <si>
    <t>Montefiascone</t>
  </si>
  <si>
    <t>Montefino</t>
  </si>
  <si>
    <t>Montefiore dell'Aso</t>
  </si>
  <si>
    <t>Montefiore Conca</t>
  </si>
  <si>
    <t>Montefiorino</t>
  </si>
  <si>
    <t>Monteflavio</t>
  </si>
  <si>
    <t>Monteforte Irpino</t>
  </si>
  <si>
    <t>Monteforte Cilento</t>
  </si>
  <si>
    <t>Monteforte d'Alpone</t>
  </si>
  <si>
    <t>Montefortino</t>
  </si>
  <si>
    <t>Montefranco</t>
  </si>
  <si>
    <t>Montefredane</t>
  </si>
  <si>
    <t>Montefusco</t>
  </si>
  <si>
    <t>Montegabbione</t>
  </si>
  <si>
    <t>Montegalda</t>
  </si>
  <si>
    <t>Montegaldella</t>
  </si>
  <si>
    <t>Montegallo</t>
  </si>
  <si>
    <t>Monte Giberto</t>
  </si>
  <si>
    <t>Montegioco</t>
  </si>
  <si>
    <t>Montegiordano</t>
  </si>
  <si>
    <t>Montegiorgio</t>
  </si>
  <si>
    <t>Montegranaro</t>
  </si>
  <si>
    <t>Montegridolfo</t>
  </si>
  <si>
    <t>Monte Grimano Terme</t>
  </si>
  <si>
    <t>Montegrino Valtravaglia</t>
  </si>
  <si>
    <t>Montegrosso d'Asti</t>
  </si>
  <si>
    <t>Montegrosso Pian Latte</t>
  </si>
  <si>
    <t>Montegrotto Terme</t>
  </si>
  <si>
    <t>Monteiasi</t>
  </si>
  <si>
    <t>Monte Isola</t>
  </si>
  <si>
    <t>Montelabbate</t>
  </si>
  <si>
    <t>Montelanico</t>
  </si>
  <si>
    <t>Montelapiano</t>
  </si>
  <si>
    <t>Monteleone di Fermo</t>
  </si>
  <si>
    <t>Vibo Valentia</t>
  </si>
  <si>
    <t>Monteleone di Puglia</t>
  </si>
  <si>
    <t>Monteleone di Spoleto</t>
  </si>
  <si>
    <t>Monteleone Sabino</t>
  </si>
  <si>
    <t>Monteleone Rocca Doria</t>
  </si>
  <si>
    <t>Monteleone d'Orvieto</t>
  </si>
  <si>
    <t>Montelepre</t>
  </si>
  <si>
    <t>Montelibretti</t>
  </si>
  <si>
    <t>Montella</t>
  </si>
  <si>
    <t>Montello</t>
  </si>
  <si>
    <t>Montelongo</t>
  </si>
  <si>
    <t>Montelparo</t>
  </si>
  <si>
    <t>Montelupo Albese</t>
  </si>
  <si>
    <t>Montelupo Fiorentino</t>
  </si>
  <si>
    <t>Montelupone</t>
  </si>
  <si>
    <t>Montemaggiore Belsito</t>
  </si>
  <si>
    <t>Montemagno Monferrato</t>
  </si>
  <si>
    <t>Sant'Arcangelo Trimonte</t>
  </si>
  <si>
    <t>Montemale di Cuneo</t>
  </si>
  <si>
    <t>Montemarano</t>
  </si>
  <si>
    <t>Montemarciano</t>
  </si>
  <si>
    <t>Monte Marenzo</t>
  </si>
  <si>
    <t>Montemarzino</t>
  </si>
  <si>
    <t>Montemesola</t>
  </si>
  <si>
    <t>Montemezzo</t>
  </si>
  <si>
    <t>Montemignaio</t>
  </si>
  <si>
    <t>Montemiletto</t>
  </si>
  <si>
    <t>Pollenza</t>
  </si>
  <si>
    <t>Montemilone</t>
  </si>
  <si>
    <t>Montemitro</t>
  </si>
  <si>
    <t>Montemonaco</t>
  </si>
  <si>
    <t>Montemurlo</t>
  </si>
  <si>
    <t>Montemurro</t>
  </si>
  <si>
    <t>Montenars</t>
  </si>
  <si>
    <t>Montenero di Bisaccia</t>
  </si>
  <si>
    <t>Montenerodomo</t>
  </si>
  <si>
    <t>Montenero Sabino</t>
  </si>
  <si>
    <t>Montenero Val Cocchiara</t>
  </si>
  <si>
    <t>Ostra Vetere</t>
  </si>
  <si>
    <t>Monteodorisio</t>
  </si>
  <si>
    <t>Roseto degli Abruzzi</t>
  </si>
  <si>
    <t>Montepaone</t>
  </si>
  <si>
    <t>Monteparano</t>
  </si>
  <si>
    <t>Monte Porzio</t>
  </si>
  <si>
    <t>Monte Porzio Catone</t>
  </si>
  <si>
    <t>Monteprandone</t>
  </si>
  <si>
    <t>Montepulciano</t>
  </si>
  <si>
    <t>Monterchi</t>
  </si>
  <si>
    <t>Montereale</t>
  </si>
  <si>
    <t>Montereale Valcellina</t>
  </si>
  <si>
    <t>Monterenzio</t>
  </si>
  <si>
    <t>Monteriggioni</t>
  </si>
  <si>
    <t>Monte Rinaldo</t>
  </si>
  <si>
    <t>Monte Roberto</t>
  </si>
  <si>
    <t>Monteroduni</t>
  </si>
  <si>
    <t>Monte Romano</t>
  </si>
  <si>
    <t>Monteroni di Lecce</t>
  </si>
  <si>
    <t>Monteroni d'Arbia</t>
  </si>
  <si>
    <t>Monterosi</t>
  </si>
  <si>
    <t>Monterosso Calabro</t>
  </si>
  <si>
    <t>Monterosso Grana</t>
  </si>
  <si>
    <t>Monterosso al Mare</t>
  </si>
  <si>
    <t>Monterosso Almo</t>
  </si>
  <si>
    <t>Monterotondo</t>
  </si>
  <si>
    <t>Monterotondo Marittimo</t>
  </si>
  <si>
    <t>Monterubbiano</t>
  </si>
  <si>
    <t>Monte San Biagio</t>
  </si>
  <si>
    <t>Monte San Giacomo</t>
  </si>
  <si>
    <t>Monte San Giovanni in Sabina</t>
  </si>
  <si>
    <t>Monte San Giovanni Campano</t>
  </si>
  <si>
    <t>Monte San Giusto</t>
  </si>
  <si>
    <t>Monte San Martino</t>
  </si>
  <si>
    <t>Montesano Salentino</t>
  </si>
  <si>
    <t>Montesano sulla Marcellana</t>
  </si>
  <si>
    <t>Monte San Pietrangeli</t>
  </si>
  <si>
    <t>Monte San Pietro</t>
  </si>
  <si>
    <t>Monte San Savino</t>
  </si>
  <si>
    <t>Monte Santa Maria Tiberina</t>
  </si>
  <si>
    <t>Monte Sant'Angelo</t>
  </si>
  <si>
    <t>Potenza Picena</t>
  </si>
  <si>
    <t>Monte San Vito</t>
  </si>
  <si>
    <t>Montesarchio</t>
  </si>
  <si>
    <t>Montescaglioso</t>
  </si>
  <si>
    <t>Montescano</t>
  </si>
  <si>
    <t>Montescheno</t>
  </si>
  <si>
    <t>Montescudaio</t>
  </si>
  <si>
    <t>Montese</t>
  </si>
  <si>
    <t>Montesegale</t>
  </si>
  <si>
    <t>Montesilvano</t>
  </si>
  <si>
    <t>Montespertoli</t>
  </si>
  <si>
    <t>Monteu da Po</t>
  </si>
  <si>
    <t>Monte Urano</t>
  </si>
  <si>
    <t>Monteu Roero</t>
  </si>
  <si>
    <t>Montevago</t>
  </si>
  <si>
    <t>Montevarchi</t>
  </si>
  <si>
    <t>Montevecchia</t>
  </si>
  <si>
    <t>Monteverde</t>
  </si>
  <si>
    <t>Monteverdi Marittimo</t>
  </si>
  <si>
    <t>Monteviale</t>
  </si>
  <si>
    <t>Monte Vidon Combatte</t>
  </si>
  <si>
    <t>Monte Vidon Corrado</t>
  </si>
  <si>
    <t>Montezemolo</t>
  </si>
  <si>
    <t>Monti</t>
  </si>
  <si>
    <t>Montiano</t>
  </si>
  <si>
    <t>Monticello d'Alba</t>
  </si>
  <si>
    <t>Monticelli Pavese</t>
  </si>
  <si>
    <t>Monticelli d'Ongina</t>
  </si>
  <si>
    <t>Monticelli Brusati</t>
  </si>
  <si>
    <t>Monticello Brianza</t>
  </si>
  <si>
    <t>Monticello Conte Otto</t>
  </si>
  <si>
    <t>Monticiano</t>
  </si>
  <si>
    <t>Montieri</t>
  </si>
  <si>
    <t>Montignoso</t>
  </si>
  <si>
    <t>Montirone</t>
  </si>
  <si>
    <t>Montodine</t>
  </si>
  <si>
    <t>Montoggio</t>
  </si>
  <si>
    <t>Montone</t>
  </si>
  <si>
    <t>Montopoli in Val d'Arno</t>
  </si>
  <si>
    <t>Montopoli di Sabina</t>
  </si>
  <si>
    <t>Montorfano</t>
  </si>
  <si>
    <t>Montorio nei Frentani</t>
  </si>
  <si>
    <t>Montorio al Vomano</t>
  </si>
  <si>
    <t>Montorio Romano</t>
  </si>
  <si>
    <t>Montorso Vicentino</t>
  </si>
  <si>
    <t>Montottone</t>
  </si>
  <si>
    <t>Montresta</t>
  </si>
  <si>
    <t>Montù Beccaria</t>
  </si>
  <si>
    <t>Monvalle</t>
  </si>
  <si>
    <t>Monza</t>
  </si>
  <si>
    <t>Monzambano</t>
  </si>
  <si>
    <t>Monzuno</t>
  </si>
  <si>
    <t>Morano sul Po</t>
  </si>
  <si>
    <t>Morano Calabro</t>
  </si>
  <si>
    <t>Moraro</t>
  </si>
  <si>
    <t>Morazzone</t>
  </si>
  <si>
    <t>Morbegno</t>
  </si>
  <si>
    <t>Morbello</t>
  </si>
  <si>
    <t>Morciano di Romagna</t>
  </si>
  <si>
    <t>Morciano di Leuca</t>
  </si>
  <si>
    <t>Morcone</t>
  </si>
  <si>
    <t>Mordano</t>
  </si>
  <si>
    <t>Morengo</t>
  </si>
  <si>
    <t>Mores</t>
  </si>
  <si>
    <t>Moresco</t>
  </si>
  <si>
    <t>Moretta</t>
  </si>
  <si>
    <t>Morfasso</t>
  </si>
  <si>
    <t>Morgano</t>
  </si>
  <si>
    <t>Morgex</t>
  </si>
  <si>
    <t>Morgongiori</t>
  </si>
  <si>
    <t>Mori</t>
  </si>
  <si>
    <t>Moriago della Battaglia</t>
  </si>
  <si>
    <t>Moricone</t>
  </si>
  <si>
    <t>Morigerati</t>
  </si>
  <si>
    <t>Morino</t>
  </si>
  <si>
    <t>Moriondo Torinese</t>
  </si>
  <si>
    <t>Morlupo</t>
  </si>
  <si>
    <t>Mormanno</t>
  </si>
  <si>
    <t>Mornago</t>
  </si>
  <si>
    <t>Mornese</t>
  </si>
  <si>
    <t>Mornico al Serio</t>
  </si>
  <si>
    <t>Mornico Losana</t>
  </si>
  <si>
    <t>Morolo</t>
  </si>
  <si>
    <t>Morozzo</t>
  </si>
  <si>
    <t>Morra De Sanctis</t>
  </si>
  <si>
    <t>Morro d'Alba</t>
  </si>
  <si>
    <t>Morro Reatino</t>
  </si>
  <si>
    <t>Morro d'Oro</t>
  </si>
  <si>
    <t>Morrone del Sannio</t>
  </si>
  <si>
    <t>Morrovalle</t>
  </si>
  <si>
    <t>Morsano al Tagliamento</t>
  </si>
  <si>
    <t>Morsasco</t>
  </si>
  <si>
    <t>Mortara</t>
  </si>
  <si>
    <t>Mortegliano</t>
  </si>
  <si>
    <t>Morterone</t>
  </si>
  <si>
    <t>Moruzzo</t>
  </si>
  <si>
    <t>Moscazzano</t>
  </si>
  <si>
    <t>Moschiano</t>
  </si>
  <si>
    <t>Mosciano Sant'Angelo</t>
  </si>
  <si>
    <t>Moscufo</t>
  </si>
  <si>
    <t>Moso in Passiria</t>
  </si>
  <si>
    <t>Mossa</t>
  </si>
  <si>
    <t>Motta di Livenza</t>
  </si>
  <si>
    <t>Motta Baluffi</t>
  </si>
  <si>
    <t>Motta Camastra</t>
  </si>
  <si>
    <t>Motta d'Affermo</t>
  </si>
  <si>
    <t>Motta de' Conti</t>
  </si>
  <si>
    <t>Mottafollone</t>
  </si>
  <si>
    <t>Mottalciata</t>
  </si>
  <si>
    <t>Motta Montecorvino</t>
  </si>
  <si>
    <t>Motta San Giovanni</t>
  </si>
  <si>
    <t>Motta Santa Lucia</t>
  </si>
  <si>
    <t>Motta Sant'Anastasia</t>
  </si>
  <si>
    <t>Motta Visconti</t>
  </si>
  <si>
    <t>Mottola</t>
  </si>
  <si>
    <t>Mozzagrogna</t>
  </si>
  <si>
    <t>Mozzanica</t>
  </si>
  <si>
    <t>Mozzate</t>
  </si>
  <si>
    <t>Mozzecane</t>
  </si>
  <si>
    <t>Mozzo</t>
  </si>
  <si>
    <t>Muccia</t>
  </si>
  <si>
    <t>Muggia</t>
  </si>
  <si>
    <t>Muggiò</t>
  </si>
  <si>
    <t>Mugnano del Cardinale</t>
  </si>
  <si>
    <t>Mugnano di Napoli</t>
  </si>
  <si>
    <t>Mulazzano</t>
  </si>
  <si>
    <t>Mulazzo</t>
  </si>
  <si>
    <t>Mura</t>
  </si>
  <si>
    <t>Muravera</t>
  </si>
  <si>
    <t>Murazzano</t>
  </si>
  <si>
    <t>Salcedo</t>
  </si>
  <si>
    <t>Murello</t>
  </si>
  <si>
    <t>Murialdo</t>
  </si>
  <si>
    <t>Murisengo Monferrato</t>
  </si>
  <si>
    <t>Murlo</t>
  </si>
  <si>
    <t>Muro Leccese</t>
  </si>
  <si>
    <t>Muro Lucano</t>
  </si>
  <si>
    <t>Muros</t>
  </si>
  <si>
    <t>Muscoline</t>
  </si>
  <si>
    <t>Musei</t>
  </si>
  <si>
    <t>Musile di Piave</t>
  </si>
  <si>
    <t>Musso</t>
  </si>
  <si>
    <t>Mussolente</t>
  </si>
  <si>
    <t>Mussomeli</t>
  </si>
  <si>
    <t>Pineto</t>
  </si>
  <si>
    <t>Muzzana del Turgnano</t>
  </si>
  <si>
    <t>Muzzano</t>
  </si>
  <si>
    <t>Nago-Torbole</t>
  </si>
  <si>
    <t>Nalles</t>
  </si>
  <si>
    <t>Napoli</t>
  </si>
  <si>
    <t>Narbolia</t>
  </si>
  <si>
    <t>Narcao</t>
  </si>
  <si>
    <t>Nardò</t>
  </si>
  <si>
    <t>Nardodipace</t>
  </si>
  <si>
    <t>Narni</t>
  </si>
  <si>
    <t>Naro</t>
  </si>
  <si>
    <t>Narzole</t>
  </si>
  <si>
    <t>Nasino</t>
  </si>
  <si>
    <t>Naso</t>
  </si>
  <si>
    <t>Naturno</t>
  </si>
  <si>
    <t>Nave</t>
  </si>
  <si>
    <t>Navelli</t>
  </si>
  <si>
    <t>Naz-Sciaves</t>
  </si>
  <si>
    <t>Nazzano</t>
  </si>
  <si>
    <t>Ne</t>
  </si>
  <si>
    <t>Nebbiuno</t>
  </si>
  <si>
    <t>Negrar di Valpolicella</t>
  </si>
  <si>
    <t>Neirone</t>
  </si>
  <si>
    <t>Neive</t>
  </si>
  <si>
    <t>Nembro</t>
  </si>
  <si>
    <t>Nemi</t>
  </si>
  <si>
    <t>Nemoli</t>
  </si>
  <si>
    <t>Neoneli</t>
  </si>
  <si>
    <t>Nepi</t>
  </si>
  <si>
    <t>Nereto</t>
  </si>
  <si>
    <t>Nerola</t>
  </si>
  <si>
    <t>Nervesa della Battaglia</t>
  </si>
  <si>
    <t>Nerviano</t>
  </si>
  <si>
    <t>Nespolo</t>
  </si>
  <si>
    <t>Nesso</t>
  </si>
  <si>
    <t>Netro</t>
  </si>
  <si>
    <t>Nettuno</t>
  </si>
  <si>
    <t>Neviano</t>
  </si>
  <si>
    <t>Neviano degli Arduini</t>
  </si>
  <si>
    <t>Neviglie</t>
  </si>
  <si>
    <t>Niardo</t>
  </si>
  <si>
    <t>Nibbiola</t>
  </si>
  <si>
    <t>Nibionno</t>
  </si>
  <si>
    <t>Nichelino</t>
  </si>
  <si>
    <t>Nicolosi</t>
  </si>
  <si>
    <t>Nicorvo</t>
  </si>
  <si>
    <t>Nicosia</t>
  </si>
  <si>
    <t>Nicotera</t>
  </si>
  <si>
    <t>Niella Belbo</t>
  </si>
  <si>
    <t>Niella Tanaro</t>
  </si>
  <si>
    <t>Nimis</t>
  </si>
  <si>
    <t>Niscemi</t>
  </si>
  <si>
    <t>Nissoria</t>
  </si>
  <si>
    <t>Nizza di Sicilia</t>
  </si>
  <si>
    <t>Nizza Monferrato</t>
  </si>
  <si>
    <t>Noale</t>
  </si>
  <si>
    <t>Noasca</t>
  </si>
  <si>
    <t>Nocara</t>
  </si>
  <si>
    <t>Nocciano</t>
  </si>
  <si>
    <t>Nocera Terinese</t>
  </si>
  <si>
    <t>Nocera Umbra</t>
  </si>
  <si>
    <t>Nocera Inferiore</t>
  </si>
  <si>
    <t>Nocera Superiore</t>
  </si>
  <si>
    <t>Noceto</t>
  </si>
  <si>
    <t>Noci</t>
  </si>
  <si>
    <t>Nociglia</t>
  </si>
  <si>
    <t>Noepoli</t>
  </si>
  <si>
    <t>Nogara</t>
  </si>
  <si>
    <t>Nogaredo</t>
  </si>
  <si>
    <t>Nogarole Rocca</t>
  </si>
  <si>
    <t>Nogarole Vicentino</t>
  </si>
  <si>
    <t>Noicattaro</t>
  </si>
  <si>
    <t>Nola</t>
  </si>
  <si>
    <t>Nole</t>
  </si>
  <si>
    <t>Noli</t>
  </si>
  <si>
    <t>Nomaglio</t>
  </si>
  <si>
    <t>Nomi</t>
  </si>
  <si>
    <t>Nonantola</t>
  </si>
  <si>
    <t>None</t>
  </si>
  <si>
    <t>Nonio</t>
  </si>
  <si>
    <t>Noragugume</t>
  </si>
  <si>
    <t>Norbello</t>
  </si>
  <si>
    <t>Norcia</t>
  </si>
  <si>
    <t>Norma</t>
  </si>
  <si>
    <t>Nosate</t>
  </si>
  <si>
    <t>Ponte Nossa</t>
  </si>
  <si>
    <t>Notaresco</t>
  </si>
  <si>
    <t>Noto</t>
  </si>
  <si>
    <t>Nova Milanese</t>
  </si>
  <si>
    <t>Novaledo</t>
  </si>
  <si>
    <t>Novalesa</t>
  </si>
  <si>
    <t>Nova Levante</t>
  </si>
  <si>
    <t>Nova Ponente</t>
  </si>
  <si>
    <t>Novara di Sicilia</t>
  </si>
  <si>
    <t>Novara</t>
  </si>
  <si>
    <t>Novate Milanese</t>
  </si>
  <si>
    <t>Novate Mezzola</t>
  </si>
  <si>
    <t>Nove</t>
  </si>
  <si>
    <t>Novedrate</t>
  </si>
  <si>
    <t>Novellara</t>
  </si>
  <si>
    <t>Novello</t>
  </si>
  <si>
    <t>Noventa Padovana</t>
  </si>
  <si>
    <t>Noventa di Piave</t>
  </si>
  <si>
    <t>Noventa Vicentina</t>
  </si>
  <si>
    <t>Novi Ligure</t>
  </si>
  <si>
    <t>Novi di Modena</t>
  </si>
  <si>
    <t>Novi Velia</t>
  </si>
  <si>
    <t>Noviglio</t>
  </si>
  <si>
    <t>Novoli</t>
  </si>
  <si>
    <t>Nucetto</t>
  </si>
  <si>
    <t>Nughedu Santa Vittoria</t>
  </si>
  <si>
    <t>Nughedu San Nicolò</t>
  </si>
  <si>
    <t>Nule</t>
  </si>
  <si>
    <t>Nulvi</t>
  </si>
  <si>
    <t>Numana</t>
  </si>
  <si>
    <t>Nuoro</t>
  </si>
  <si>
    <t>Nurachi</t>
  </si>
  <si>
    <t>Nuragus</t>
  </si>
  <si>
    <t>Nurallao</t>
  </si>
  <si>
    <t>Nuraminis</t>
  </si>
  <si>
    <t>Nureci</t>
  </si>
  <si>
    <t>Nurri</t>
  </si>
  <si>
    <t>Nus</t>
  </si>
  <si>
    <t>Nusco</t>
  </si>
  <si>
    <t>Nuvolento</t>
  </si>
  <si>
    <t>Nuvolera</t>
  </si>
  <si>
    <t>Nuxis</t>
  </si>
  <si>
    <t>Occhieppo Inferiore</t>
  </si>
  <si>
    <t>Occhieppo Superiore</t>
  </si>
  <si>
    <t>Occhiobello</t>
  </si>
  <si>
    <t>Occimiano</t>
  </si>
  <si>
    <t>Ocre</t>
  </si>
  <si>
    <t>Odalengo Grande</t>
  </si>
  <si>
    <t>Odalengo Piccolo</t>
  </si>
  <si>
    <t>Oderzo</t>
  </si>
  <si>
    <t>Odolo</t>
  </si>
  <si>
    <t>Ofena</t>
  </si>
  <si>
    <t>Offagna</t>
  </si>
  <si>
    <t>Offanengo</t>
  </si>
  <si>
    <t>Offida</t>
  </si>
  <si>
    <t>Offlaga</t>
  </si>
  <si>
    <t>Oggebbio</t>
  </si>
  <si>
    <t>Oggiona con Santo Stefano</t>
  </si>
  <si>
    <t>Oggiono</t>
  </si>
  <si>
    <t>Oglianico</t>
  </si>
  <si>
    <t>Ogliastro Cilento</t>
  </si>
  <si>
    <t>Oyace</t>
  </si>
  <si>
    <t>Olbia</t>
  </si>
  <si>
    <t>Olcenengo</t>
  </si>
  <si>
    <t>Oldenico</t>
  </si>
  <si>
    <t>Oleggio</t>
  </si>
  <si>
    <t>Oleggio Castello</t>
  </si>
  <si>
    <t>Olevano di Lomellina</t>
  </si>
  <si>
    <t>Olevano Romano</t>
  </si>
  <si>
    <t>Olevano sul Tusciano</t>
  </si>
  <si>
    <t>Olgiate Comasco</t>
  </si>
  <si>
    <t>Olgiate Molgora</t>
  </si>
  <si>
    <t>Olgiate Olona</t>
  </si>
  <si>
    <t>Olginate</t>
  </si>
  <si>
    <t>Oliena</t>
  </si>
  <si>
    <t>Oliva Gessi</t>
  </si>
  <si>
    <t>Olivadi</t>
  </si>
  <si>
    <t>Oliveri</t>
  </si>
  <si>
    <t>Oliveto Lucano</t>
  </si>
  <si>
    <t>Oliveto Citra</t>
  </si>
  <si>
    <t>Oliveto Lario</t>
  </si>
  <si>
    <t>Olivetta San Michele</t>
  </si>
  <si>
    <t>Olivola</t>
  </si>
  <si>
    <t>Ollastra</t>
  </si>
  <si>
    <t>Ollolai</t>
  </si>
  <si>
    <t>Ollomont</t>
  </si>
  <si>
    <t>Olmedo</t>
  </si>
  <si>
    <t>Olmeneta</t>
  </si>
  <si>
    <t>Olmo Gentile</t>
  </si>
  <si>
    <t>Olmo al Brembo</t>
  </si>
  <si>
    <t>Oltre il Colle</t>
  </si>
  <si>
    <t>Oltressenda Alta</t>
  </si>
  <si>
    <t>Oltrona di San Mamette</t>
  </si>
  <si>
    <t>Olzai</t>
  </si>
  <si>
    <t>Ome</t>
  </si>
  <si>
    <t>Omegna</t>
  </si>
  <si>
    <t>Omignano</t>
  </si>
  <si>
    <t>Onanì</t>
  </si>
  <si>
    <t>Onano</t>
  </si>
  <si>
    <t>Oncino</t>
  </si>
  <si>
    <t>Oneta</t>
  </si>
  <si>
    <t>Onifai</t>
  </si>
  <si>
    <t>Oniferi</t>
  </si>
  <si>
    <t>Ono San Pietro</t>
  </si>
  <si>
    <t>Onore</t>
  </si>
  <si>
    <t>Onzo</t>
  </si>
  <si>
    <t>Opera</t>
  </si>
  <si>
    <t>Opi</t>
  </si>
  <si>
    <t>Oppeano</t>
  </si>
  <si>
    <t>Oppido Lucano</t>
  </si>
  <si>
    <t>Oppido Mamertina</t>
  </si>
  <si>
    <t>Ora</t>
  </si>
  <si>
    <t>Orani</t>
  </si>
  <si>
    <t>Oratino</t>
  </si>
  <si>
    <t>Orbassano</t>
  </si>
  <si>
    <t>Orbetello</t>
  </si>
  <si>
    <t>Orciano Pisano</t>
  </si>
  <si>
    <t>Orero</t>
  </si>
  <si>
    <t>Orgiano</t>
  </si>
  <si>
    <t>Pieve Fissiraga</t>
  </si>
  <si>
    <t>Orgosolo</t>
  </si>
  <si>
    <t>Oria</t>
  </si>
  <si>
    <t>Oricola</t>
  </si>
  <si>
    <t>Origgio</t>
  </si>
  <si>
    <t>Orino</t>
  </si>
  <si>
    <t>Orio Litta</t>
  </si>
  <si>
    <t>Orio al Serio</t>
  </si>
  <si>
    <t>Orio Canavese</t>
  </si>
  <si>
    <t>Oriolo</t>
  </si>
  <si>
    <t>Oriolo Romano</t>
  </si>
  <si>
    <t>Oristano</t>
  </si>
  <si>
    <t>Ormea</t>
  </si>
  <si>
    <t>Ormelle</t>
  </si>
  <si>
    <t>Ornago</t>
  </si>
  <si>
    <t>Ornavasso</t>
  </si>
  <si>
    <t>Ornica</t>
  </si>
  <si>
    <t>Orosei</t>
  </si>
  <si>
    <t>Orotelli</t>
  </si>
  <si>
    <t>Orria</t>
  </si>
  <si>
    <t>Orroli</t>
  </si>
  <si>
    <t>Orsago</t>
  </si>
  <si>
    <t>Orsara Bormida</t>
  </si>
  <si>
    <t>Orsara di Puglia</t>
  </si>
  <si>
    <t>Orsenigo</t>
  </si>
  <si>
    <t>Orsogna</t>
  </si>
  <si>
    <t>Orsomarso</t>
  </si>
  <si>
    <t>Orta di Atella</t>
  </si>
  <si>
    <t>Orta Nova</t>
  </si>
  <si>
    <t>Ortacesus</t>
  </si>
  <si>
    <t>Orta San Giulio</t>
  </si>
  <si>
    <t>Orte</t>
  </si>
  <si>
    <t>Ortelle</t>
  </si>
  <si>
    <t>Ortezzano</t>
  </si>
  <si>
    <t>Ortignano Raggiolo</t>
  </si>
  <si>
    <t>Ortisei</t>
  </si>
  <si>
    <t>Ortona</t>
  </si>
  <si>
    <t>Ortona dei Marsi</t>
  </si>
  <si>
    <t>Luni</t>
  </si>
  <si>
    <t>Ortovero</t>
  </si>
  <si>
    <t>Ortucchio</t>
  </si>
  <si>
    <t>Ortueri</t>
  </si>
  <si>
    <t>Orune</t>
  </si>
  <si>
    <t>Orvieto</t>
  </si>
  <si>
    <t>Orzinuovi</t>
  </si>
  <si>
    <t>Orzivecchi</t>
  </si>
  <si>
    <t>Osasco</t>
  </si>
  <si>
    <t>Osasio</t>
  </si>
  <si>
    <t>Oschiri</t>
  </si>
  <si>
    <t>Osidda</t>
  </si>
  <si>
    <t>Osiglia</t>
  </si>
  <si>
    <t>Osilo</t>
  </si>
  <si>
    <t>Osimo</t>
  </si>
  <si>
    <t>Osini</t>
  </si>
  <si>
    <t>Osio Sopra</t>
  </si>
  <si>
    <t>Osio Sotto</t>
  </si>
  <si>
    <t>Osnago</t>
  </si>
  <si>
    <t>Osoppo</t>
  </si>
  <si>
    <t>Ospedaletti</t>
  </si>
  <si>
    <t>Ospedaletto d'Alpinolo</t>
  </si>
  <si>
    <t>Ospedaletto Lodigiano</t>
  </si>
  <si>
    <t>Ospedaletto Euganeo</t>
  </si>
  <si>
    <t>Ospedaletto</t>
  </si>
  <si>
    <t>Ospitale di Cadore</t>
  </si>
  <si>
    <t>Ospitaletto</t>
  </si>
  <si>
    <t>Ossago Lodigiano</t>
  </si>
  <si>
    <t>Ossana</t>
  </si>
  <si>
    <t>Ossi</t>
  </si>
  <si>
    <t>Ossimo</t>
  </si>
  <si>
    <t>Ossona</t>
  </si>
  <si>
    <t>Ostana</t>
  </si>
  <si>
    <t>Ostellato</t>
  </si>
  <si>
    <t>Ostiano</t>
  </si>
  <si>
    <t>Ostiglia</t>
  </si>
  <si>
    <t>Ostuni</t>
  </si>
  <si>
    <t>Otranto</t>
  </si>
  <si>
    <t>Otricoli</t>
  </si>
  <si>
    <t>Ottaviano</t>
  </si>
  <si>
    <t>Ottana</t>
  </si>
  <si>
    <t>Ottati</t>
  </si>
  <si>
    <t>Ottiglio</t>
  </si>
  <si>
    <t>Ottobiano</t>
  </si>
  <si>
    <t>Ottone</t>
  </si>
  <si>
    <t>Oulx</t>
  </si>
  <si>
    <t>Ovada</t>
  </si>
  <si>
    <t>Ovaro</t>
  </si>
  <si>
    <t>Oviglio</t>
  </si>
  <si>
    <t>Ovindoli</t>
  </si>
  <si>
    <t>Ovodda</t>
  </si>
  <si>
    <t>Ozegna</t>
  </si>
  <si>
    <t>Ozieri</t>
  </si>
  <si>
    <t>Ozzano Monferrato</t>
  </si>
  <si>
    <t>Ozzano dell'Emilia</t>
  </si>
  <si>
    <t>Ozzero</t>
  </si>
  <si>
    <t>Pabillonis</t>
  </si>
  <si>
    <t>Paceco</t>
  </si>
  <si>
    <t>Pace del Mela</t>
  </si>
  <si>
    <t>Pacentro</t>
  </si>
  <si>
    <t>Pachino</t>
  </si>
  <si>
    <t>Paciano</t>
  </si>
  <si>
    <t>Padenghe sul Garda</t>
  </si>
  <si>
    <t>Paderna</t>
  </si>
  <si>
    <t>Paderno Franciacorta</t>
  </si>
  <si>
    <t>Paderno d'Adda</t>
  </si>
  <si>
    <t>Paderno Dugnano</t>
  </si>
  <si>
    <t>Paderno Ponchielli</t>
  </si>
  <si>
    <t>Robbiate</t>
  </si>
  <si>
    <t>Padova</t>
  </si>
  <si>
    <t>Padria</t>
  </si>
  <si>
    <t>Padula</t>
  </si>
  <si>
    <t>Paduli</t>
  </si>
  <si>
    <t>Paesana</t>
  </si>
  <si>
    <t>Paese</t>
  </si>
  <si>
    <t>Pagani</t>
  </si>
  <si>
    <t>Paganico Sabino</t>
  </si>
  <si>
    <t>Pagazzano</t>
  </si>
  <si>
    <t>Pagliara</t>
  </si>
  <si>
    <t>Paglieta</t>
  </si>
  <si>
    <t>Pagnacco</t>
  </si>
  <si>
    <t>Pagno</t>
  </si>
  <si>
    <t>Pagnona</t>
  </si>
  <si>
    <t>Pago del Vallo di Lauro</t>
  </si>
  <si>
    <t>Pago Veiano</t>
  </si>
  <si>
    <t>Paisco Loveno</t>
  </si>
  <si>
    <t>Paitone</t>
  </si>
  <si>
    <t>Paladina</t>
  </si>
  <si>
    <t>Palagano</t>
  </si>
  <si>
    <t>Palagianello</t>
  </si>
  <si>
    <t>Palagiano</t>
  </si>
  <si>
    <t>Palagonia</t>
  </si>
  <si>
    <t>Palaia</t>
  </si>
  <si>
    <t>Palanzano</t>
  </si>
  <si>
    <t>Palata</t>
  </si>
  <si>
    <t>Palau</t>
  </si>
  <si>
    <t>Palazzago</t>
  </si>
  <si>
    <t>Palazzo Pignano</t>
  </si>
  <si>
    <t>Palazzo San Gervasio</t>
  </si>
  <si>
    <t>Palazzo Canavese</t>
  </si>
  <si>
    <t>Palazzo Adriano</t>
  </si>
  <si>
    <t>Palazzolo sull'Oglio</t>
  </si>
  <si>
    <t>Palazzolo Vercellese</t>
  </si>
  <si>
    <t>Palazzolo Acreide</t>
  </si>
  <si>
    <t>Palazzolo dello Stella</t>
  </si>
  <si>
    <t>Palazzuolo sul Senio</t>
  </si>
  <si>
    <t>Palena</t>
  </si>
  <si>
    <t>Palermiti</t>
  </si>
  <si>
    <t>Palermo</t>
  </si>
  <si>
    <t>Palestrina</t>
  </si>
  <si>
    <t>Palestro</t>
  </si>
  <si>
    <t>Paliano</t>
  </si>
  <si>
    <t>Palizzi</t>
  </si>
  <si>
    <t>Pallagorio</t>
  </si>
  <si>
    <t>Pallanzeno</t>
  </si>
  <si>
    <t>Pallare</t>
  </si>
  <si>
    <t>Palma di Montechiaro</t>
  </si>
  <si>
    <t>Palma Campania</t>
  </si>
  <si>
    <t>Palmanova</t>
  </si>
  <si>
    <t>Palmariggi</t>
  </si>
  <si>
    <t>Palmas Arborea</t>
  </si>
  <si>
    <t>San Giovanni Suergiu</t>
  </si>
  <si>
    <t>Palmi</t>
  </si>
  <si>
    <t>Palmiano</t>
  </si>
  <si>
    <t>Palmoli</t>
  </si>
  <si>
    <t>Palo del Colle</t>
  </si>
  <si>
    <t>Palomonte</t>
  </si>
  <si>
    <t>Palombara Sabina</t>
  </si>
  <si>
    <t>Palombaro</t>
  </si>
  <si>
    <t>Palosco</t>
  </si>
  <si>
    <t>Palù del Fersina</t>
  </si>
  <si>
    <t>Palù</t>
  </si>
  <si>
    <t>Paludi</t>
  </si>
  <si>
    <t>Plaus</t>
  </si>
  <si>
    <t>Paluzza</t>
  </si>
  <si>
    <t>Pamparato</t>
  </si>
  <si>
    <t>Pancalieri</t>
  </si>
  <si>
    <t>Pancarana</t>
  </si>
  <si>
    <t>Panchià</t>
  </si>
  <si>
    <t>Pandino</t>
  </si>
  <si>
    <t>Panettieri</t>
  </si>
  <si>
    <t>Panicale</t>
  </si>
  <si>
    <t>Villaricca</t>
  </si>
  <si>
    <t>Pannarano</t>
  </si>
  <si>
    <t>Panni</t>
  </si>
  <si>
    <t>Pantelleria</t>
  </si>
  <si>
    <t>Pantigliate</t>
  </si>
  <si>
    <t>Paola</t>
  </si>
  <si>
    <t>Paolisi</t>
  </si>
  <si>
    <t>Valderice</t>
  </si>
  <si>
    <t>Papasidero</t>
  </si>
  <si>
    <t>Papozze</t>
  </si>
  <si>
    <t>Parabiago</t>
  </si>
  <si>
    <t>Parabita</t>
  </si>
  <si>
    <t>Paratico</t>
  </si>
  <si>
    <t>Parcines</t>
  </si>
  <si>
    <t>Parella</t>
  </si>
  <si>
    <t>Parenti</t>
  </si>
  <si>
    <t>Parete</t>
  </si>
  <si>
    <t>Pareto</t>
  </si>
  <si>
    <t>Parghelia</t>
  </si>
  <si>
    <t>Parlasco</t>
  </si>
  <si>
    <t>Parma</t>
  </si>
  <si>
    <t>Parodi Ligure</t>
  </si>
  <si>
    <t>Paroldo</t>
  </si>
  <si>
    <t>Parolise</t>
  </si>
  <si>
    <t>Parona</t>
  </si>
  <si>
    <t>Parrano</t>
  </si>
  <si>
    <t>Parre</t>
  </si>
  <si>
    <t>Partanna</t>
  </si>
  <si>
    <t>Partinico</t>
  </si>
  <si>
    <t>Paruzzaro</t>
  </si>
  <si>
    <t>Parzanica</t>
  </si>
  <si>
    <t>Pasian di Prato</t>
  </si>
  <si>
    <t>Pasiano di Pordenone</t>
  </si>
  <si>
    <t>Paspardo</t>
  </si>
  <si>
    <t>Passerano Marmorito</t>
  </si>
  <si>
    <t>Passignano sul Trasimeno</t>
  </si>
  <si>
    <t>Passirano</t>
  </si>
  <si>
    <t>Pastena</t>
  </si>
  <si>
    <t>Pastorano</t>
  </si>
  <si>
    <t>Pastrengo</t>
  </si>
  <si>
    <t>Pasturana</t>
  </si>
  <si>
    <t>Pasturo</t>
  </si>
  <si>
    <t>Paternopoli</t>
  </si>
  <si>
    <t>Paternò</t>
  </si>
  <si>
    <t>Paterno Calabro</t>
  </si>
  <si>
    <t>Patrica</t>
  </si>
  <si>
    <t>Pattada</t>
  </si>
  <si>
    <t>Patti</t>
  </si>
  <si>
    <t>Patù</t>
  </si>
  <si>
    <t>Pau</t>
  </si>
  <si>
    <t>Paularo</t>
  </si>
  <si>
    <t>Pauli Arbarei</t>
  </si>
  <si>
    <t>San Nicolò Gerrei</t>
  </si>
  <si>
    <t>Paulilatino</t>
  </si>
  <si>
    <t>Paullo</t>
  </si>
  <si>
    <t>Paupisi</t>
  </si>
  <si>
    <t>Pavarolo</t>
  </si>
  <si>
    <t>Pavia</t>
  </si>
  <si>
    <t>Pavia di Udine</t>
  </si>
  <si>
    <t>Pavone del Mella</t>
  </si>
  <si>
    <t>Pavone Canavese</t>
  </si>
  <si>
    <t>Pavullo nel Frignano</t>
  </si>
  <si>
    <t>Pazzano</t>
  </si>
  <si>
    <t>Peccioli</t>
  </si>
  <si>
    <t>Pecetto di Valenza</t>
  </si>
  <si>
    <t>Pecetto Torinese</t>
  </si>
  <si>
    <t>Pedara</t>
  </si>
  <si>
    <t>Pedaso</t>
  </si>
  <si>
    <t>Pedavena</t>
  </si>
  <si>
    <t>Pedemonte</t>
  </si>
  <si>
    <t>San Paolo</t>
  </si>
  <si>
    <t>Pederobba</t>
  </si>
  <si>
    <t>Pedesina</t>
  </si>
  <si>
    <t>Pedivigliano</t>
  </si>
  <si>
    <t>Pedrengo</t>
  </si>
  <si>
    <t>Peglio</t>
  </si>
  <si>
    <t>Pegognaga</t>
  </si>
  <si>
    <t>Peia</t>
  </si>
  <si>
    <t>Peio</t>
  </si>
  <si>
    <t>Pelago</t>
  </si>
  <si>
    <t>Pella</t>
  </si>
  <si>
    <t>Pellegrino Parmense</t>
  </si>
  <si>
    <t>Pellezzano</t>
  </si>
  <si>
    <t>Pellizzano</t>
  </si>
  <si>
    <t>Pelugo</t>
  </si>
  <si>
    <t>Penango</t>
  </si>
  <si>
    <t>Poggiridenti</t>
  </si>
  <si>
    <t>Penna in Teverina</t>
  </si>
  <si>
    <t>Pennabilli</t>
  </si>
  <si>
    <t>Pennadomo</t>
  </si>
  <si>
    <t>Pennapiedimonte</t>
  </si>
  <si>
    <t>Penna San Giovanni</t>
  </si>
  <si>
    <t>Penna Sant'Andrea</t>
  </si>
  <si>
    <t>Penne</t>
  </si>
  <si>
    <t>Pentone</t>
  </si>
  <si>
    <t>Perano</t>
  </si>
  <si>
    <t>Perarolo di Cadore</t>
  </si>
  <si>
    <t>Perca</t>
  </si>
  <si>
    <t>Percile</t>
  </si>
  <si>
    <t>Perdasdefogu</t>
  </si>
  <si>
    <t>Perdaxius</t>
  </si>
  <si>
    <t>Perdifumo</t>
  </si>
  <si>
    <t>Pereto</t>
  </si>
  <si>
    <t>Perfugas</t>
  </si>
  <si>
    <t>Pergine Valsugana</t>
  </si>
  <si>
    <t>Pergola</t>
  </si>
  <si>
    <t>Perinaldo</t>
  </si>
  <si>
    <t>Perito</t>
  </si>
  <si>
    <t>Perledo</t>
  </si>
  <si>
    <t>Perletto</t>
  </si>
  <si>
    <t>Perlo</t>
  </si>
  <si>
    <t>Perloz</t>
  </si>
  <si>
    <t>Pernumia</t>
  </si>
  <si>
    <t>Perosa Canavese</t>
  </si>
  <si>
    <t>Perosa Argentina</t>
  </si>
  <si>
    <t>Perrero</t>
  </si>
  <si>
    <t>San Giovanni in Persiceto</t>
  </si>
  <si>
    <t>Persico Dosimo</t>
  </si>
  <si>
    <t>Pertengo</t>
  </si>
  <si>
    <t>Pertica Alta</t>
  </si>
  <si>
    <t>Pertica Bassa</t>
  </si>
  <si>
    <t>Pertosa</t>
  </si>
  <si>
    <t>Pertusio</t>
  </si>
  <si>
    <t>Perugia</t>
  </si>
  <si>
    <t>Pesaro</t>
  </si>
  <si>
    <t>Pescaglia</t>
  </si>
  <si>
    <t>Pescantina</t>
  </si>
  <si>
    <t>Pescara</t>
  </si>
  <si>
    <t>Pescarolo ed Uniti</t>
  </si>
  <si>
    <t>Pescasseroli</t>
  </si>
  <si>
    <t>Pescate</t>
  </si>
  <si>
    <t>Pesche</t>
  </si>
  <si>
    <t>Peschici</t>
  </si>
  <si>
    <t>Peschiera Borromeo</t>
  </si>
  <si>
    <t>Peschiera del Garda</t>
  </si>
  <si>
    <t>Pescia</t>
  </si>
  <si>
    <t>Pescina</t>
  </si>
  <si>
    <t>Pescocostanzo</t>
  </si>
  <si>
    <t>Pesco Sannita</t>
  </si>
  <si>
    <t>Pescolanciano</t>
  </si>
  <si>
    <t>Pescopagano</t>
  </si>
  <si>
    <t>Pescopennataro</t>
  </si>
  <si>
    <t>Pescorocchiano</t>
  </si>
  <si>
    <t>Pescosansonesco</t>
  </si>
  <si>
    <t>Pescosolido</t>
  </si>
  <si>
    <t>Pessano con Bornago</t>
  </si>
  <si>
    <t>Pessina Cremonese</t>
  </si>
  <si>
    <t>Pessinetto</t>
  </si>
  <si>
    <t>Petacciato</t>
  </si>
  <si>
    <t>Turania</t>
  </si>
  <si>
    <t>Petilia Policastro</t>
  </si>
  <si>
    <t>Petina</t>
  </si>
  <si>
    <t>Petralia Soprana</t>
  </si>
  <si>
    <t>Petralia Sottana</t>
  </si>
  <si>
    <t>Petrella Tifernina</t>
  </si>
  <si>
    <t>Petrella Salto</t>
  </si>
  <si>
    <t>Petriano</t>
  </si>
  <si>
    <t>Petriolo</t>
  </si>
  <si>
    <t>Petritoli</t>
  </si>
  <si>
    <t>Petrizzi</t>
  </si>
  <si>
    <t>Petronà</t>
  </si>
  <si>
    <t>Petruro Irpino</t>
  </si>
  <si>
    <t>Pettenasco</t>
  </si>
  <si>
    <t>Pettinengo</t>
  </si>
  <si>
    <t>Pettineo</t>
  </si>
  <si>
    <t>Pettoranello del Molise</t>
  </si>
  <si>
    <t>Pettorano sul Gizio</t>
  </si>
  <si>
    <t>Pettorazza Grimani</t>
  </si>
  <si>
    <t>Peveragno</t>
  </si>
  <si>
    <t>Pezzana</t>
  </si>
  <si>
    <t>Pezzaze</t>
  </si>
  <si>
    <t>Pezzolo Valle Uzzone</t>
  </si>
  <si>
    <t>Piacenza d'Adige</t>
  </si>
  <si>
    <t>Piacenza</t>
  </si>
  <si>
    <t>Piaggine</t>
  </si>
  <si>
    <t>Valle dell'Angelo</t>
  </si>
  <si>
    <t>Piana di Monte Verna</t>
  </si>
  <si>
    <t>Piana Crixia</t>
  </si>
  <si>
    <t>Piana degli Albanesi</t>
  </si>
  <si>
    <t>Pontboset</t>
  </si>
  <si>
    <t>Pian Camuno</t>
  </si>
  <si>
    <t>Piancastagnaio</t>
  </si>
  <si>
    <t>Piancogno</t>
  </si>
  <si>
    <t>Piandimeleto</t>
  </si>
  <si>
    <t>Piane Crati</t>
  </si>
  <si>
    <t>Pianella</t>
  </si>
  <si>
    <t>Pianello del Lario</t>
  </si>
  <si>
    <t>Pianello Val Tidone</t>
  </si>
  <si>
    <t>Pianengo</t>
  </si>
  <si>
    <t>Pianezza</t>
  </si>
  <si>
    <t>Pianezze</t>
  </si>
  <si>
    <t>Pianfei</t>
  </si>
  <si>
    <t>Pianico</t>
  </si>
  <si>
    <t>Pianiga</t>
  </si>
  <si>
    <t>San Benedetto Val di Sambro</t>
  </si>
  <si>
    <t>Piano di Sorrento</t>
  </si>
  <si>
    <t>Pianoro</t>
  </si>
  <si>
    <t>Piansano</t>
  </si>
  <si>
    <t>Piantedo</t>
  </si>
  <si>
    <t>Piario</t>
  </si>
  <si>
    <t>Piasco</t>
  </si>
  <si>
    <t>Piateda</t>
  </si>
  <si>
    <t>Piatto</t>
  </si>
  <si>
    <t>Piazza Brembana</t>
  </si>
  <si>
    <t>Piazza Armerina</t>
  </si>
  <si>
    <t>Piazza al Serchio</t>
  </si>
  <si>
    <t>Piazzatorre</t>
  </si>
  <si>
    <t>Piazzola sul Brenta</t>
  </si>
  <si>
    <t>Piazzolo</t>
  </si>
  <si>
    <t>Picciano</t>
  </si>
  <si>
    <t>Picerno</t>
  </si>
  <si>
    <t>Picinisco</t>
  </si>
  <si>
    <t>Pico</t>
  </si>
  <si>
    <t>Piea</t>
  </si>
  <si>
    <t>Piedicavallo</t>
  </si>
  <si>
    <t>Piedimonte Matese</t>
  </si>
  <si>
    <t>Piedimonte Etneo</t>
  </si>
  <si>
    <t>Piedimonte San Germano</t>
  </si>
  <si>
    <t>Piedimulera</t>
  </si>
  <si>
    <t>Piegaro</t>
  </si>
  <si>
    <t>Pienza</t>
  </si>
  <si>
    <t>Pieranica</t>
  </si>
  <si>
    <t>Pietramontecorvino</t>
  </si>
  <si>
    <t>Pietra Ligure</t>
  </si>
  <si>
    <t>Pietrabbondante</t>
  </si>
  <si>
    <t>Pietrabruna</t>
  </si>
  <si>
    <t>Pietracamela</t>
  </si>
  <si>
    <t>Pietracatella</t>
  </si>
  <si>
    <t>Pietracupa</t>
  </si>
  <si>
    <t>Pietradefusi</t>
  </si>
  <si>
    <t>Pietra de' Giorgi</t>
  </si>
  <si>
    <t>Pietraferrazzana</t>
  </si>
  <si>
    <t>Satriano di Lucania</t>
  </si>
  <si>
    <t>Pietrafitta</t>
  </si>
  <si>
    <t>Pietragalla</t>
  </si>
  <si>
    <t>Pietralunga</t>
  </si>
  <si>
    <t>Pietra Marazzi</t>
  </si>
  <si>
    <t>Pietramelara</t>
  </si>
  <si>
    <t>Pietranico</t>
  </si>
  <si>
    <t>Pietrapaola</t>
  </si>
  <si>
    <t>Pietrapertosa</t>
  </si>
  <si>
    <t>Pietraperzia</t>
  </si>
  <si>
    <t>Pietraporzio</t>
  </si>
  <si>
    <t>Pietraroja</t>
  </si>
  <si>
    <t>Pietrarubbia</t>
  </si>
  <si>
    <t>Pietrasanta</t>
  </si>
  <si>
    <t>Pietrastornina</t>
  </si>
  <si>
    <t>Pietravairano</t>
  </si>
  <si>
    <t>Pietrelcina</t>
  </si>
  <si>
    <t>Pieve di Teco</t>
  </si>
  <si>
    <t>Pieve Emanuele</t>
  </si>
  <si>
    <t>Pieve Albignola</t>
  </si>
  <si>
    <t>Pieve a Nievole</t>
  </si>
  <si>
    <t>Pieve del Cairo</t>
  </si>
  <si>
    <t>Pieve di Cadore</t>
  </si>
  <si>
    <t>Pieve di Cento</t>
  </si>
  <si>
    <t>Pieve di Soligo</t>
  </si>
  <si>
    <t>Pieve Ligure</t>
  </si>
  <si>
    <t>Pieve d'Olmi</t>
  </si>
  <si>
    <t>Pieve Fosciana</t>
  </si>
  <si>
    <t>Pievepelago</t>
  </si>
  <si>
    <t>Pieve Porto Morone</t>
  </si>
  <si>
    <t>Pieve San Giacomo</t>
  </si>
  <si>
    <t>Pieve Santo Stefano</t>
  </si>
  <si>
    <t>Pieve Tesino</t>
  </si>
  <si>
    <t>Pieve Torina</t>
  </si>
  <si>
    <t>Pieve Vergonte</t>
  </si>
  <si>
    <t>Piglio</t>
  </si>
  <si>
    <t>Pigna</t>
  </si>
  <si>
    <t>Pignataro Maggiore</t>
  </si>
  <si>
    <t>Pignataro Interamna</t>
  </si>
  <si>
    <t>Pignola</t>
  </si>
  <si>
    <t>Pignone</t>
  </si>
  <si>
    <t>Pigra</t>
  </si>
  <si>
    <t>Pila</t>
  </si>
  <si>
    <t>Pimentel</t>
  </si>
  <si>
    <t>Pimonte</t>
  </si>
  <si>
    <t>Pinarolo Po</t>
  </si>
  <si>
    <t>Pinasca</t>
  </si>
  <si>
    <t>Pincara</t>
  </si>
  <si>
    <t>Pinerolo</t>
  </si>
  <si>
    <t>Pino d'Asti</t>
  </si>
  <si>
    <t>Pino Torinese</t>
  </si>
  <si>
    <t>Pinzano al Tagliamento</t>
  </si>
  <si>
    <t>Pinzolo</t>
  </si>
  <si>
    <t>Piobbico</t>
  </si>
  <si>
    <t>Piobesi d'Alba</t>
  </si>
  <si>
    <t>Piobesi Torinese</t>
  </si>
  <si>
    <t>Piode</t>
  </si>
  <si>
    <t>Pioltello</t>
  </si>
  <si>
    <t>Piombino</t>
  </si>
  <si>
    <t>Piombino Dese</t>
  </si>
  <si>
    <t>Pioraco</t>
  </si>
  <si>
    <t>Piossasco</t>
  </si>
  <si>
    <t>Piovà Massaia</t>
  </si>
  <si>
    <t>Piove di Sacco</t>
  </si>
  <si>
    <t>Piovene Rocchette</t>
  </si>
  <si>
    <t>Piozzano</t>
  </si>
  <si>
    <t>Piozzo</t>
  </si>
  <si>
    <t>Priverno</t>
  </si>
  <si>
    <t>Piraino</t>
  </si>
  <si>
    <t>Pisa</t>
  </si>
  <si>
    <t>Pisano</t>
  </si>
  <si>
    <t>Pisoniano</t>
  </si>
  <si>
    <t>Piscina</t>
  </si>
  <si>
    <t>Pisciotta</t>
  </si>
  <si>
    <t>Pisogne</t>
  </si>
  <si>
    <t>Pisticci</t>
  </si>
  <si>
    <t>Pistoia</t>
  </si>
  <si>
    <t>Pitigliano</t>
  </si>
  <si>
    <t>Piubega</t>
  </si>
  <si>
    <t>Piuro</t>
  </si>
  <si>
    <t>Piverone</t>
  </si>
  <si>
    <t>Pizzale</t>
  </si>
  <si>
    <t>Pizzighettone</t>
  </si>
  <si>
    <t>Pizzo</t>
  </si>
  <si>
    <t>Pizzoferrato</t>
  </si>
  <si>
    <t>Pizzoli</t>
  </si>
  <si>
    <t>Pizzone</t>
  </si>
  <si>
    <t>Pizzoni</t>
  </si>
  <si>
    <t>Placanica</t>
  </si>
  <si>
    <t>Plataci</t>
  </si>
  <si>
    <t>Platania</t>
  </si>
  <si>
    <t>Platì</t>
  </si>
  <si>
    <t>Taipana</t>
  </si>
  <si>
    <t>Plesio</t>
  </si>
  <si>
    <t>Ploaghe</t>
  </si>
  <si>
    <t>Plodio</t>
  </si>
  <si>
    <t>Pocapaglia</t>
  </si>
  <si>
    <t>Pocenia</t>
  </si>
  <si>
    <t>Podenzana</t>
  </si>
  <si>
    <t>Podenzano</t>
  </si>
  <si>
    <t>Pofi</t>
  </si>
  <si>
    <t>Poggiardo</t>
  </si>
  <si>
    <t>Poggibonsi</t>
  </si>
  <si>
    <t>Poggio Rusco</t>
  </si>
  <si>
    <t>Poggio a Caiano</t>
  </si>
  <si>
    <t>Poggio Bustone</t>
  </si>
  <si>
    <t>Poggio Catino</t>
  </si>
  <si>
    <t>Poggiodomo</t>
  </si>
  <si>
    <t>Poggiofiorito</t>
  </si>
  <si>
    <t>Poggio Imperiale</t>
  </si>
  <si>
    <t>Poggiomarino</t>
  </si>
  <si>
    <t>Poggio Mirteto</t>
  </si>
  <si>
    <t>Poggio Moiano</t>
  </si>
  <si>
    <t>Poggio Nativo</t>
  </si>
  <si>
    <t>Poggio Picenze</t>
  </si>
  <si>
    <t>Poggioreale</t>
  </si>
  <si>
    <t>Poggio Renatico</t>
  </si>
  <si>
    <t>Poggiorsini</t>
  </si>
  <si>
    <t>Poggio San Lorenzo</t>
  </si>
  <si>
    <t>Poggio San Marcello</t>
  </si>
  <si>
    <t>Pogliano Milanese</t>
  </si>
  <si>
    <t>Pognana Lario</t>
  </si>
  <si>
    <t>Pognano</t>
  </si>
  <si>
    <t>Pogno</t>
  </si>
  <si>
    <t>Pojana Maggiore</t>
  </si>
  <si>
    <t>Poirino</t>
  </si>
  <si>
    <t>Polaveno</t>
  </si>
  <si>
    <t>Polcenigo</t>
  </si>
  <si>
    <t>Polesella</t>
  </si>
  <si>
    <t>Poli</t>
  </si>
  <si>
    <t>Polia</t>
  </si>
  <si>
    <t>Policoro</t>
  </si>
  <si>
    <t>Polignano a Mare</t>
  </si>
  <si>
    <t>San Pietro in Cerro</t>
  </si>
  <si>
    <t>Polinago</t>
  </si>
  <si>
    <t>Polino</t>
  </si>
  <si>
    <t>Polistena</t>
  </si>
  <si>
    <t>Polizzi Generosa</t>
  </si>
  <si>
    <t>Polla</t>
  </si>
  <si>
    <t>Pollein</t>
  </si>
  <si>
    <t>Pollena Trocchia</t>
  </si>
  <si>
    <t>Pollica</t>
  </si>
  <si>
    <t>Pollina</t>
  </si>
  <si>
    <t>Pollone</t>
  </si>
  <si>
    <t>Pollutri</t>
  </si>
  <si>
    <t>Polonghera</t>
  </si>
  <si>
    <t>Polpenazze del Garda</t>
  </si>
  <si>
    <t>Polverara</t>
  </si>
  <si>
    <t>Polverigi</t>
  </si>
  <si>
    <t>Pomarance</t>
  </si>
  <si>
    <t>Pomaretto</t>
  </si>
  <si>
    <t>Pomarico</t>
  </si>
  <si>
    <t>Pomaro Monferrato</t>
  </si>
  <si>
    <t>Pomarolo</t>
  </si>
  <si>
    <t>Pombia</t>
  </si>
  <si>
    <t>Pomezia</t>
  </si>
  <si>
    <t>Pomigliano d'Arco</t>
  </si>
  <si>
    <t>Pompei</t>
  </si>
  <si>
    <t>Pompeiana</t>
  </si>
  <si>
    <t>Pompiano</t>
  </si>
  <si>
    <t>Pomponesco</t>
  </si>
  <si>
    <t>Pompu</t>
  </si>
  <si>
    <t>Poncarale</t>
  </si>
  <si>
    <t>Ponderano</t>
  </si>
  <si>
    <t>Ponna</t>
  </si>
  <si>
    <t>Ponsacco</t>
  </si>
  <si>
    <t>Ponso</t>
  </si>
  <si>
    <t>Pontassieve</t>
  </si>
  <si>
    <t>Pont Canavese</t>
  </si>
  <si>
    <t>Ponte</t>
  </si>
  <si>
    <t>Ponte in Valtellina</t>
  </si>
  <si>
    <t>Ponte Gardena</t>
  </si>
  <si>
    <t>Pontebba</t>
  </si>
  <si>
    <t>Ponte Buggianese</t>
  </si>
  <si>
    <t>Pontecagnano Faiano</t>
  </si>
  <si>
    <t>Pontecchio Polesine</t>
  </si>
  <si>
    <t>Pontechianale</t>
  </si>
  <si>
    <t>Pontecorvo</t>
  </si>
  <si>
    <t>Pontecurone</t>
  </si>
  <si>
    <t>Pontedassio</t>
  </si>
  <si>
    <t>Ponte dell'Olio</t>
  </si>
  <si>
    <t>Pontedera</t>
  </si>
  <si>
    <t>Ponte di Legno</t>
  </si>
  <si>
    <t>Ponte di Piave</t>
  </si>
  <si>
    <t>Ponte Lambro</t>
  </si>
  <si>
    <t>Pontelandolfo</t>
  </si>
  <si>
    <t>Pontelatone</t>
  </si>
  <si>
    <t>Pontelongo</t>
  </si>
  <si>
    <t>Ponte Nizza</t>
  </si>
  <si>
    <t>Pontenure</t>
  </si>
  <si>
    <t>Ponteranica</t>
  </si>
  <si>
    <t>Pont-Saint-Martin</t>
  </si>
  <si>
    <t>Ponte San Nicolò</t>
  </si>
  <si>
    <t>Ponte San Pietro</t>
  </si>
  <si>
    <t>Pontestura</t>
  </si>
  <si>
    <t>Pontevico</t>
  </si>
  <si>
    <t>Pontey</t>
  </si>
  <si>
    <t>Ponti</t>
  </si>
  <si>
    <t>Ponti sul Mincio</t>
  </si>
  <si>
    <t>Pontida</t>
  </si>
  <si>
    <t>Pontinia</t>
  </si>
  <si>
    <t>Pontinvrea</t>
  </si>
  <si>
    <t>Pontirolo Nuovo</t>
  </si>
  <si>
    <t>Pontoglio</t>
  </si>
  <si>
    <t>Pontremoli</t>
  </si>
  <si>
    <t>Ponza</t>
  </si>
  <si>
    <t>Ponzano Monferrato</t>
  </si>
  <si>
    <t>Ponzano di Fermo</t>
  </si>
  <si>
    <t>Ponzano Romano</t>
  </si>
  <si>
    <t>Ponzano Veneto</t>
  </si>
  <si>
    <t>Ponzone</t>
  </si>
  <si>
    <t>Popoli Terme</t>
  </si>
  <si>
    <t>Poppi</t>
  </si>
  <si>
    <t>Porano</t>
  </si>
  <si>
    <t>Porcari</t>
  </si>
  <si>
    <t>Porcia</t>
  </si>
  <si>
    <t>Stella Cilento</t>
  </si>
  <si>
    <t>Pordenone</t>
  </si>
  <si>
    <t>Porlezza</t>
  </si>
  <si>
    <t>Pornassio</t>
  </si>
  <si>
    <t>Porpetto</t>
  </si>
  <si>
    <t>Portacomaro</t>
  </si>
  <si>
    <t>Portalbera</t>
  </si>
  <si>
    <t>Porte</t>
  </si>
  <si>
    <t>Portici</t>
  </si>
  <si>
    <t>Portico di Caserta</t>
  </si>
  <si>
    <t>Portico e San Benedetto</t>
  </si>
  <si>
    <t>Portigliola</t>
  </si>
  <si>
    <t>Porto Ceresio</t>
  </si>
  <si>
    <t>Porto Valtravaglia</t>
  </si>
  <si>
    <t>Portobuffolè</t>
  </si>
  <si>
    <t>Portocannone</t>
  </si>
  <si>
    <t>Portoferraio</t>
  </si>
  <si>
    <t>Portofino</t>
  </si>
  <si>
    <t>Portogruaro</t>
  </si>
  <si>
    <t>Portomaggiore</t>
  </si>
  <si>
    <t>Porto Mantovano</t>
  </si>
  <si>
    <t>Porto Recanati</t>
  </si>
  <si>
    <t>Porto San Giorgio</t>
  </si>
  <si>
    <t>Porto Sant'Elpidio</t>
  </si>
  <si>
    <t>Portoscuso</t>
  </si>
  <si>
    <t>Porto Tolle</t>
  </si>
  <si>
    <t>Porto Torres</t>
  </si>
  <si>
    <t>Portovenere</t>
  </si>
  <si>
    <t>Porto Viro</t>
  </si>
  <si>
    <t>Portula</t>
  </si>
  <si>
    <t>Posada</t>
  </si>
  <si>
    <t>Posina</t>
  </si>
  <si>
    <t>Positano</t>
  </si>
  <si>
    <t>Possagno</t>
  </si>
  <si>
    <t>Posta</t>
  </si>
  <si>
    <t>Posta Fibreno</t>
  </si>
  <si>
    <t>Postal</t>
  </si>
  <si>
    <t>Postalesio</t>
  </si>
  <si>
    <t>Postiglione</t>
  </si>
  <si>
    <t>Postua</t>
  </si>
  <si>
    <t>Potenza</t>
  </si>
  <si>
    <t>Pove del Grappa</t>
  </si>
  <si>
    <t>Povegliano</t>
  </si>
  <si>
    <t>Povegliano Veronese</t>
  </si>
  <si>
    <t>Poviglio</t>
  </si>
  <si>
    <t>Povoletto</t>
  </si>
  <si>
    <t>Pozzaglia Sabina</t>
  </si>
  <si>
    <t>Pozzallo</t>
  </si>
  <si>
    <t>Pozzilli</t>
  </si>
  <si>
    <t>Pozzo d'Adda</t>
  </si>
  <si>
    <t>Pozzoleone</t>
  </si>
  <si>
    <t>Pozzolengo</t>
  </si>
  <si>
    <t>Pozzol Groppo</t>
  </si>
  <si>
    <t>Pozzolo Formigaro</t>
  </si>
  <si>
    <t>Pozzomaggiore</t>
  </si>
  <si>
    <t>Pozzonovo</t>
  </si>
  <si>
    <t>Pozzuoli</t>
  </si>
  <si>
    <t>Pozzuolo Martesana</t>
  </si>
  <si>
    <t>Pozzuolo del Friuli</t>
  </si>
  <si>
    <t>Pradalunga</t>
  </si>
  <si>
    <t>Pradamano</t>
  </si>
  <si>
    <t>Pradleves</t>
  </si>
  <si>
    <t>Sasso Marconi</t>
  </si>
  <si>
    <t>Pragelato</t>
  </si>
  <si>
    <t>Pray</t>
  </si>
  <si>
    <t>Praia a Mare</t>
  </si>
  <si>
    <t>Praiano</t>
  </si>
  <si>
    <t>Pralboino</t>
  </si>
  <si>
    <t>Prali</t>
  </si>
  <si>
    <t>Pralormo</t>
  </si>
  <si>
    <t>Pralungo</t>
  </si>
  <si>
    <t>Pramaggiore</t>
  </si>
  <si>
    <t>Pramollo</t>
  </si>
  <si>
    <t>Prarolo</t>
  </si>
  <si>
    <t>Prarostino</t>
  </si>
  <si>
    <t>Prasco</t>
  </si>
  <si>
    <t>Prascorsano</t>
  </si>
  <si>
    <t>Prata di Principato Ultra</t>
  </si>
  <si>
    <t>Prata Sannita</t>
  </si>
  <si>
    <t>Prata d'Ansidonia</t>
  </si>
  <si>
    <t>Prata Camportaccio</t>
  </si>
  <si>
    <t>Prata di Pordenone</t>
  </si>
  <si>
    <t>Pratella</t>
  </si>
  <si>
    <t>Pratiglione</t>
  </si>
  <si>
    <t>Prato</t>
  </si>
  <si>
    <t>Prato Sesia</t>
  </si>
  <si>
    <t>Prato Carnico</t>
  </si>
  <si>
    <t>Prato allo Stelvio</t>
  </si>
  <si>
    <t>Pratola Serra</t>
  </si>
  <si>
    <t>Pratola Peligna</t>
  </si>
  <si>
    <t>Pravisdomini</t>
  </si>
  <si>
    <t>Prazzo</t>
  </si>
  <si>
    <t>Samo</t>
  </si>
  <si>
    <t>Precenicco</t>
  </si>
  <si>
    <t>Preci</t>
  </si>
  <si>
    <t>Predappio</t>
  </si>
  <si>
    <t>Predazzo</t>
  </si>
  <si>
    <t>Predoi</t>
  </si>
  <si>
    <t>Predore</t>
  </si>
  <si>
    <t>Predosa</t>
  </si>
  <si>
    <t>Preganziol</t>
  </si>
  <si>
    <t>Pregnana Milanese</t>
  </si>
  <si>
    <t>Prelà</t>
  </si>
  <si>
    <t>Premana</t>
  </si>
  <si>
    <t>Premariacco</t>
  </si>
  <si>
    <t>Premeno</t>
  </si>
  <si>
    <t>Premia</t>
  </si>
  <si>
    <t>Premilcuore</t>
  </si>
  <si>
    <t>Premolo</t>
  </si>
  <si>
    <t>Premosello-Chiovenda</t>
  </si>
  <si>
    <t>Preone</t>
  </si>
  <si>
    <t>Prepotto</t>
  </si>
  <si>
    <t>Pré-Saint-Didier</t>
  </si>
  <si>
    <t>Preseglie</t>
  </si>
  <si>
    <t>Presenzano</t>
  </si>
  <si>
    <t>Presezzo</t>
  </si>
  <si>
    <t>Pressana</t>
  </si>
  <si>
    <t>Pretoro</t>
  </si>
  <si>
    <t>Prevalle</t>
  </si>
  <si>
    <t>Prezza</t>
  </si>
  <si>
    <t>Priero</t>
  </si>
  <si>
    <t>Prignano sulla Secchia</t>
  </si>
  <si>
    <t>Prignano Cilento</t>
  </si>
  <si>
    <t>Primaluna</t>
  </si>
  <si>
    <t>Priocca</t>
  </si>
  <si>
    <t>Priola</t>
  </si>
  <si>
    <t>Prizzi</t>
  </si>
  <si>
    <t>Proceno</t>
  </si>
  <si>
    <t>Procida</t>
  </si>
  <si>
    <t>Propata</t>
  </si>
  <si>
    <t>Proserpio</t>
  </si>
  <si>
    <t>Prossedi</t>
  </si>
  <si>
    <t>Provaglio Val Sabbia</t>
  </si>
  <si>
    <t>Provaglio d'Iseo</t>
  </si>
  <si>
    <t>Proves</t>
  </si>
  <si>
    <t>Provvidenti</t>
  </si>
  <si>
    <t>Prunetto</t>
  </si>
  <si>
    <t>Puegnago del Garda</t>
  </si>
  <si>
    <t>Puglianello</t>
  </si>
  <si>
    <t>Pula</t>
  </si>
  <si>
    <t>Pulfero</t>
  </si>
  <si>
    <t>Pulsano</t>
  </si>
  <si>
    <t>Pumenengo</t>
  </si>
  <si>
    <t>Pusiano</t>
  </si>
  <si>
    <t>Putifigari</t>
  </si>
  <si>
    <t>Putignano</t>
  </si>
  <si>
    <t>Quadrelle</t>
  </si>
  <si>
    <t>Quadri</t>
  </si>
  <si>
    <t>Quagliuzzo</t>
  </si>
  <si>
    <t>Qualiano</t>
  </si>
  <si>
    <t>Quaranti</t>
  </si>
  <si>
    <t>Quargnento</t>
  </si>
  <si>
    <t>Quarna Sopra</t>
  </si>
  <si>
    <t>Quarna Sotto</t>
  </si>
  <si>
    <t>Quarona</t>
  </si>
  <si>
    <t>Quarrata</t>
  </si>
  <si>
    <t>Quart</t>
  </si>
  <si>
    <t>Quarto</t>
  </si>
  <si>
    <t>Quarto d'Altino</t>
  </si>
  <si>
    <t>Quartu Sant'Elena</t>
  </si>
  <si>
    <t>Quartucciu</t>
  </si>
  <si>
    <t>Quassolo</t>
  </si>
  <si>
    <t>Quattordio</t>
  </si>
  <si>
    <t>Quattro Castella</t>
  </si>
  <si>
    <t>Quiliano</t>
  </si>
  <si>
    <t>Quincinetto</t>
  </si>
  <si>
    <t>Quindici</t>
  </si>
  <si>
    <t>Quingentole</t>
  </si>
  <si>
    <t>Quintano</t>
  </si>
  <si>
    <t>Quinto di Treviso</t>
  </si>
  <si>
    <t>Quinto Vercellese</t>
  </si>
  <si>
    <t>Quinto Vicentino</t>
  </si>
  <si>
    <t>Quinzano d'Oglio</t>
  </si>
  <si>
    <t>Quistello</t>
  </si>
  <si>
    <t>Rabbi</t>
  </si>
  <si>
    <t>Racale</t>
  </si>
  <si>
    <t>Racalmuto</t>
  </si>
  <si>
    <t>Racconigi</t>
  </si>
  <si>
    <t>Raccuja</t>
  </si>
  <si>
    <t>Racines</t>
  </si>
  <si>
    <t>Radda in Chianti</t>
  </si>
  <si>
    <t>Raddusa</t>
  </si>
  <si>
    <t>Radicofani</t>
  </si>
  <si>
    <t>Radicondoli</t>
  </si>
  <si>
    <t>Raffadali</t>
  </si>
  <si>
    <t>Ragogna</t>
  </si>
  <si>
    <t>Ragusa</t>
  </si>
  <si>
    <t>Ruviano</t>
  </si>
  <si>
    <t>Raiano</t>
  </si>
  <si>
    <t>Ramacca</t>
  </si>
  <si>
    <t>Rancio Valcuvia</t>
  </si>
  <si>
    <t>Ranco</t>
  </si>
  <si>
    <t>Randazzo</t>
  </si>
  <si>
    <t>Ranica</t>
  </si>
  <si>
    <t>Ranzanico</t>
  </si>
  <si>
    <t>Ranzo</t>
  </si>
  <si>
    <t>Rapagnano</t>
  </si>
  <si>
    <t>Rapallo</t>
  </si>
  <si>
    <t>Rapino</t>
  </si>
  <si>
    <t>Rapolano Terme</t>
  </si>
  <si>
    <t>Rapolla</t>
  </si>
  <si>
    <t>Rapone</t>
  </si>
  <si>
    <t>Rassa</t>
  </si>
  <si>
    <t>Rasun-Anterselva</t>
  </si>
  <si>
    <t>Rasura</t>
  </si>
  <si>
    <t>Ravanusa</t>
  </si>
  <si>
    <t>Ravarino</t>
  </si>
  <si>
    <t>Ravascletto</t>
  </si>
  <si>
    <t>Ravello</t>
  </si>
  <si>
    <t>Ravenna</t>
  </si>
  <si>
    <t>Raveo</t>
  </si>
  <si>
    <t>Raviscanina</t>
  </si>
  <si>
    <t>Re</t>
  </si>
  <si>
    <t>Rea</t>
  </si>
  <si>
    <t>Realmonte</t>
  </si>
  <si>
    <t>Reana del Rojale</t>
  </si>
  <si>
    <t>Reano</t>
  </si>
  <si>
    <t>Recale</t>
  </si>
  <si>
    <t>Recanati</t>
  </si>
  <si>
    <t>Recco</t>
  </si>
  <si>
    <t>Recetto</t>
  </si>
  <si>
    <t>Recoaro Terme</t>
  </si>
  <si>
    <t>Redavalle</t>
  </si>
  <si>
    <t>Redondesco</t>
  </si>
  <si>
    <t>Refrancore</t>
  </si>
  <si>
    <t>Refrontolo</t>
  </si>
  <si>
    <t>Regalbuto</t>
  </si>
  <si>
    <t>Reggello</t>
  </si>
  <si>
    <t>Reggio nell'Emilia</t>
  </si>
  <si>
    <t>Reggio di Calabria</t>
  </si>
  <si>
    <t>Reggiolo</t>
  </si>
  <si>
    <t>Reino</t>
  </si>
  <si>
    <t>Reitano</t>
  </si>
  <si>
    <t>Remanzacco</t>
  </si>
  <si>
    <t>Remedello</t>
  </si>
  <si>
    <t>Renate</t>
  </si>
  <si>
    <t>Rende</t>
  </si>
  <si>
    <t>Renon</t>
  </si>
  <si>
    <t>Resana</t>
  </si>
  <si>
    <t>Rescaldina</t>
  </si>
  <si>
    <t>Resia</t>
  </si>
  <si>
    <t>Ercolano</t>
  </si>
  <si>
    <t>Resiutta</t>
  </si>
  <si>
    <t>Resuttano</t>
  </si>
  <si>
    <t>Retorbido</t>
  </si>
  <si>
    <t>Revello</t>
  </si>
  <si>
    <t>Revigliasco d'Asti</t>
  </si>
  <si>
    <t>Revine Lago</t>
  </si>
  <si>
    <t>Rezzago</t>
  </si>
  <si>
    <t>Rezzato</t>
  </si>
  <si>
    <t>Rezzo</t>
  </si>
  <si>
    <t>Rezzoaglio</t>
  </si>
  <si>
    <t>Val Rezzo</t>
  </si>
  <si>
    <t>Rhêmes-Notre-Dame</t>
  </si>
  <si>
    <t>Rhêmes-Saint-Georges</t>
  </si>
  <si>
    <t>Rho</t>
  </si>
  <si>
    <t>Riace</t>
  </si>
  <si>
    <t>Rialto</t>
  </si>
  <si>
    <t>Riano</t>
  </si>
  <si>
    <t>Riardo</t>
  </si>
  <si>
    <t>Ribera</t>
  </si>
  <si>
    <t>Ribordone</t>
  </si>
  <si>
    <t>Ricadi</t>
  </si>
  <si>
    <t>Ricaldone</t>
  </si>
  <si>
    <t>Riccia</t>
  </si>
  <si>
    <t>Riccione</t>
  </si>
  <si>
    <t>Riccò del Golfo di Spezia</t>
  </si>
  <si>
    <t>Ricengo</t>
  </si>
  <si>
    <t>Ricigliano</t>
  </si>
  <si>
    <t>Riese Pio X</t>
  </si>
  <si>
    <t>Riesi</t>
  </si>
  <si>
    <t>Rieti</t>
  </si>
  <si>
    <t>Rifiano</t>
  </si>
  <si>
    <t>Rifreddo</t>
  </si>
  <si>
    <t>Rignano sull'Arno</t>
  </si>
  <si>
    <t>Rignano Garganico</t>
  </si>
  <si>
    <t>Rignano Flaminio</t>
  </si>
  <si>
    <t>Rigolato</t>
  </si>
  <si>
    <t>Rimella</t>
  </si>
  <si>
    <t>Rimini</t>
  </si>
  <si>
    <t>Rio Saliceto</t>
  </si>
  <si>
    <t>Rio di Pusteria</t>
  </si>
  <si>
    <t>Riofreddo</t>
  </si>
  <si>
    <t>Riola Sardo</t>
  </si>
  <si>
    <t>Riolo Terme</t>
  </si>
  <si>
    <t>Riolunato</t>
  </si>
  <si>
    <t>Riomaggiore</t>
  </si>
  <si>
    <t>Rionero in Vulture</t>
  </si>
  <si>
    <t>Rionero Sannitico</t>
  </si>
  <si>
    <t>Ripabottoni</t>
  </si>
  <si>
    <t>Ripacandida</t>
  </si>
  <si>
    <t>Ripalimosani</t>
  </si>
  <si>
    <t>Ripalta Arpina</t>
  </si>
  <si>
    <t>Ripalta Cremasca</t>
  </si>
  <si>
    <t>Ripalta Guerina</t>
  </si>
  <si>
    <t>Riparbella</t>
  </si>
  <si>
    <t>Ripa Teatina</t>
  </si>
  <si>
    <t>Ripatransone</t>
  </si>
  <si>
    <t>Ripe San Ginesio</t>
  </si>
  <si>
    <t>Ripi</t>
  </si>
  <si>
    <t>Riposto</t>
  </si>
  <si>
    <t>Rittana</t>
  </si>
  <si>
    <t>Rivamonte Agordino</t>
  </si>
  <si>
    <t>Riva Ligure</t>
  </si>
  <si>
    <t>Riva del Garda</t>
  </si>
  <si>
    <t>Riva di Solto</t>
  </si>
  <si>
    <t>Rivalba</t>
  </si>
  <si>
    <t>Rivalta Bormida</t>
  </si>
  <si>
    <t>Rivalta di Torino</t>
  </si>
  <si>
    <t>Rivanazzano Terme</t>
  </si>
  <si>
    <t>Riva presso Chieri</t>
  </si>
  <si>
    <t>Rivara</t>
  </si>
  <si>
    <t>Rivarolo Canavese</t>
  </si>
  <si>
    <t>Rivarolo del Re ed Uniti</t>
  </si>
  <si>
    <t>Rivarolo Mantovano</t>
  </si>
  <si>
    <t>Rivarone</t>
  </si>
  <si>
    <t>Rivarossa</t>
  </si>
  <si>
    <t>Rive</t>
  </si>
  <si>
    <t>Rive d'Arcano</t>
  </si>
  <si>
    <t>Rivello</t>
  </si>
  <si>
    <t>Rivergaro</t>
  </si>
  <si>
    <t>Rivisondoli</t>
  </si>
  <si>
    <t>Rivodutri</t>
  </si>
  <si>
    <t>Rivoli</t>
  </si>
  <si>
    <t>Rivoli Veronese</t>
  </si>
  <si>
    <t>Rivolta d'Adda</t>
  </si>
  <si>
    <t>Rizziconi</t>
  </si>
  <si>
    <t>Roana</t>
  </si>
  <si>
    <t>Roaschia</t>
  </si>
  <si>
    <t>Roascio</t>
  </si>
  <si>
    <t>Rovasenda</t>
  </si>
  <si>
    <t>Roasio</t>
  </si>
  <si>
    <t>Roatto</t>
  </si>
  <si>
    <t>Robassomero</t>
  </si>
  <si>
    <t>Robbio</t>
  </si>
  <si>
    <t>Robecchetto con Induno</t>
  </si>
  <si>
    <t>Robecco d'Oglio</t>
  </si>
  <si>
    <t>Robecco sul Naviglio</t>
  </si>
  <si>
    <t>Robecco Pavese</t>
  </si>
  <si>
    <t>Robella</t>
  </si>
  <si>
    <t>Robilante</t>
  </si>
  <si>
    <t>Roburent</t>
  </si>
  <si>
    <t>Rocca Pietore</t>
  </si>
  <si>
    <t>Roccavaldina</t>
  </si>
  <si>
    <t>Roccabascerana</t>
  </si>
  <si>
    <t>Roccabernarda</t>
  </si>
  <si>
    <t>Roccabianca</t>
  </si>
  <si>
    <t>Roccabruna</t>
  </si>
  <si>
    <t>Rocca Canavese</t>
  </si>
  <si>
    <t>Rocca Canterano</t>
  </si>
  <si>
    <t>Roccacasale</t>
  </si>
  <si>
    <t>Roccafluvione</t>
  </si>
  <si>
    <t>Rocca Cigliè</t>
  </si>
  <si>
    <t>Rocca d'Arazzo</t>
  </si>
  <si>
    <t>Rocca d'Arce</t>
  </si>
  <si>
    <t>Roccadaspide</t>
  </si>
  <si>
    <t>Rocca de' Baldi</t>
  </si>
  <si>
    <t>Rocca de' Giorgi</t>
  </si>
  <si>
    <t>Rocca d'Evandro</t>
  </si>
  <si>
    <t>Rocca di Botte</t>
  </si>
  <si>
    <t>Rocca di Cambio</t>
  </si>
  <si>
    <t>Rocca di Cave</t>
  </si>
  <si>
    <t>Rocca di Mezzo</t>
  </si>
  <si>
    <t>Rocca di Neto</t>
  </si>
  <si>
    <t>Rocca di Papa</t>
  </si>
  <si>
    <t>Roccafiorita</t>
  </si>
  <si>
    <t>Roccaforte Ligure</t>
  </si>
  <si>
    <t>Roccaforte Mondovì</t>
  </si>
  <si>
    <t>Roccaforte del Greco</t>
  </si>
  <si>
    <t>Roccaforzata</t>
  </si>
  <si>
    <t>Roccafranca</t>
  </si>
  <si>
    <t>Roccagiovine</t>
  </si>
  <si>
    <t>Roccagloriosa</t>
  </si>
  <si>
    <t>Roccagorga</t>
  </si>
  <si>
    <t>Rocca Grimalda</t>
  </si>
  <si>
    <t>Rocca Imperiale</t>
  </si>
  <si>
    <t>Roccalbegna</t>
  </si>
  <si>
    <t>Roccalumera</t>
  </si>
  <si>
    <t>Roccamandolfi</t>
  </si>
  <si>
    <t>Rocca Massima</t>
  </si>
  <si>
    <t>Roccamena</t>
  </si>
  <si>
    <t>Roccamonfina</t>
  </si>
  <si>
    <t>Roccamontepiano</t>
  </si>
  <si>
    <t>Roccamorice</t>
  </si>
  <si>
    <t>Roccanova</t>
  </si>
  <si>
    <t>Roccantica</t>
  </si>
  <si>
    <t>Roccapalumba</t>
  </si>
  <si>
    <t>Rocca Pia</t>
  </si>
  <si>
    <t>Roccapiemonte</t>
  </si>
  <si>
    <t>Rocca Priora</t>
  </si>
  <si>
    <t>Roccarainola</t>
  </si>
  <si>
    <t>Roccaraso</t>
  </si>
  <si>
    <t>Roccaromana</t>
  </si>
  <si>
    <t>Rocca San Casciano</t>
  </si>
  <si>
    <t>Rocca San Felice</t>
  </si>
  <si>
    <t>Rocca San Giovanni</t>
  </si>
  <si>
    <t>Rocca Santa Maria</t>
  </si>
  <si>
    <t>Rocca Santo Stefano</t>
  </si>
  <si>
    <t>Roccascalegna</t>
  </si>
  <si>
    <t>Roccasecca</t>
  </si>
  <si>
    <t>Roccasecca dei Volsci</t>
  </si>
  <si>
    <t>Roccasicura</t>
  </si>
  <si>
    <t>Rocca Sinibalda</t>
  </si>
  <si>
    <t>Roccasparvera</t>
  </si>
  <si>
    <t>Roccaspinalveti</t>
  </si>
  <si>
    <t>Roccastrada</t>
  </si>
  <si>
    <t>Rocca Susella</t>
  </si>
  <si>
    <t>Roccaverano</t>
  </si>
  <si>
    <t>Roccavignale</t>
  </si>
  <si>
    <t>Roccavione</t>
  </si>
  <si>
    <t>Roccavivara</t>
  </si>
  <si>
    <t>Roccella Valdemone</t>
  </si>
  <si>
    <t>Roccella Ionica</t>
  </si>
  <si>
    <t>Rocchetta a Volturno</t>
  </si>
  <si>
    <t>Rocchetta e Croce</t>
  </si>
  <si>
    <t>Rocchetta Nervina</t>
  </si>
  <si>
    <t>Rocchetta di Vara</t>
  </si>
  <si>
    <t>Rocchetta Belbo</t>
  </si>
  <si>
    <t>Rocchetta Ligure</t>
  </si>
  <si>
    <t>Rocchetta Palafea</t>
  </si>
  <si>
    <t>Rocchetta Sant'Antonio</t>
  </si>
  <si>
    <t>Rocchetta Tanaro</t>
  </si>
  <si>
    <t>Rodano</t>
  </si>
  <si>
    <t>Roddi</t>
  </si>
  <si>
    <t>Roddino</t>
  </si>
  <si>
    <t>Rodello</t>
  </si>
  <si>
    <t>Rodengo</t>
  </si>
  <si>
    <t>Rodengo Saiano</t>
  </si>
  <si>
    <t>Rodero</t>
  </si>
  <si>
    <t>Rodì Milici</t>
  </si>
  <si>
    <t>Rodi Garganico</t>
  </si>
  <si>
    <t>Rodigo</t>
  </si>
  <si>
    <t>Roè Volciano</t>
  </si>
  <si>
    <t>Rofrano</t>
  </si>
  <si>
    <t>Rogeno</t>
  </si>
  <si>
    <t>Roggiano Gravina</t>
  </si>
  <si>
    <t>Roghudi</t>
  </si>
  <si>
    <t>Rogliano</t>
  </si>
  <si>
    <t>Rognano</t>
  </si>
  <si>
    <t>Rogno</t>
  </si>
  <si>
    <t>Rogolo</t>
  </si>
  <si>
    <t>Roiate</t>
  </si>
  <si>
    <t>Roio del Sangro</t>
  </si>
  <si>
    <t>Roisan</t>
  </si>
  <si>
    <t>Roletto</t>
  </si>
  <si>
    <t>Rolo</t>
  </si>
  <si>
    <t>Roma</t>
  </si>
  <si>
    <t>Romagnano Sesia</t>
  </si>
  <si>
    <t>Romagnano al Monte</t>
  </si>
  <si>
    <t>Romagnese</t>
  </si>
  <si>
    <t>Romana</t>
  </si>
  <si>
    <t>Romanengo</t>
  </si>
  <si>
    <t>Romano di Lombardia</t>
  </si>
  <si>
    <t>Romano Canavese</t>
  </si>
  <si>
    <t>Romano d'Ezzelino</t>
  </si>
  <si>
    <t>Romans d'Isonzo</t>
  </si>
  <si>
    <t>Rombiolo</t>
  </si>
  <si>
    <t>Romeno</t>
  </si>
  <si>
    <t>Romentino</t>
  </si>
  <si>
    <t>Rometta</t>
  </si>
  <si>
    <t>Roncà</t>
  </si>
  <si>
    <t>Roncade</t>
  </si>
  <si>
    <t>Roncadelle</t>
  </si>
  <si>
    <t>Roncaro</t>
  </si>
  <si>
    <t>Roncegno Terme</t>
  </si>
  <si>
    <t>Roncello</t>
  </si>
  <si>
    <t>Ronchi dei Legionari</t>
  </si>
  <si>
    <t>Ronchi Valsugana</t>
  </si>
  <si>
    <t>Ronchis</t>
  </si>
  <si>
    <t>Ronciglione</t>
  </si>
  <si>
    <t>Roncobello</t>
  </si>
  <si>
    <t>Ronco Scrivia</t>
  </si>
  <si>
    <t>Ronco Briantino</t>
  </si>
  <si>
    <t>Ronco Biellese</t>
  </si>
  <si>
    <t>Ronco Canavese</t>
  </si>
  <si>
    <t>Ronco all'Adige</t>
  </si>
  <si>
    <t>Roncoferraro</t>
  </si>
  <si>
    <t>Roncofreddo</t>
  </si>
  <si>
    <t>Roncola</t>
  </si>
  <si>
    <t>Rondanina</t>
  </si>
  <si>
    <t>Rondissone</t>
  </si>
  <si>
    <t>Ronsecco</t>
  </si>
  <si>
    <t>Ronzone</t>
  </si>
  <si>
    <t>Roppolo</t>
  </si>
  <si>
    <t>Rorà</t>
  </si>
  <si>
    <t>Roure</t>
  </si>
  <si>
    <t>Rosà</t>
  </si>
  <si>
    <t>Rosarno</t>
  </si>
  <si>
    <t>Rosasco</t>
  </si>
  <si>
    <t>Rosate</t>
  </si>
  <si>
    <t>Rosazza</t>
  </si>
  <si>
    <t>Rosciano</t>
  </si>
  <si>
    <t>Roscigno</t>
  </si>
  <si>
    <t>Rose</t>
  </si>
  <si>
    <t>Rosello</t>
  </si>
  <si>
    <t>Roseto Valfortore</t>
  </si>
  <si>
    <t>Rosignano Monferrato</t>
  </si>
  <si>
    <t>Rosignano Marittimo</t>
  </si>
  <si>
    <t>Roseto Capo Spulico</t>
  </si>
  <si>
    <t>Rosolina</t>
  </si>
  <si>
    <t>Rosolini</t>
  </si>
  <si>
    <t>Rosora</t>
  </si>
  <si>
    <t>Rossa</t>
  </si>
  <si>
    <t>Rossana</t>
  </si>
  <si>
    <t>Rossano Veneto</t>
  </si>
  <si>
    <t>Rossiglione</t>
  </si>
  <si>
    <t>Rosta</t>
  </si>
  <si>
    <t>Rota d'Imagna</t>
  </si>
  <si>
    <t>Rota Greca</t>
  </si>
  <si>
    <t>Rotella</t>
  </si>
  <si>
    <t>Rotello</t>
  </si>
  <si>
    <t>Rotonda</t>
  </si>
  <si>
    <t>Rotondella</t>
  </si>
  <si>
    <t>Rotondi</t>
  </si>
  <si>
    <t>Rottofreno</t>
  </si>
  <si>
    <t>Rotzo</t>
  </si>
  <si>
    <t>Rovato</t>
  </si>
  <si>
    <t>Rovegno</t>
  </si>
  <si>
    <t>Rovellasca</t>
  </si>
  <si>
    <t>Rovello Porro</t>
  </si>
  <si>
    <t>Roverbella</t>
  </si>
  <si>
    <t>Roverchiara</t>
  </si>
  <si>
    <t>Roverè della Luna</t>
  </si>
  <si>
    <t>Roverè Veronese</t>
  </si>
  <si>
    <t>Roveredo in Piano</t>
  </si>
  <si>
    <t>Roveredo di Guà</t>
  </si>
  <si>
    <t>Rovereto</t>
  </si>
  <si>
    <t>Rovescala</t>
  </si>
  <si>
    <t>Rovetta</t>
  </si>
  <si>
    <t>Roviano</t>
  </si>
  <si>
    <t>Rovigo</t>
  </si>
  <si>
    <t>Rovito</t>
  </si>
  <si>
    <t>Rovolon</t>
  </si>
  <si>
    <t>Rozzano</t>
  </si>
  <si>
    <t>Rubano</t>
  </si>
  <si>
    <t>Rubiana</t>
  </si>
  <si>
    <t>Rubiera</t>
  </si>
  <si>
    <t>Ruda</t>
  </si>
  <si>
    <t>Rudiano</t>
  </si>
  <si>
    <t>Rueglio</t>
  </si>
  <si>
    <t>Ruffano</t>
  </si>
  <si>
    <t>Ruffia</t>
  </si>
  <si>
    <t>Ruffrè-Mendola</t>
  </si>
  <si>
    <t>Rufina</t>
  </si>
  <si>
    <t>Rumo</t>
  </si>
  <si>
    <t>Ruoti</t>
  </si>
  <si>
    <t>Russi</t>
  </si>
  <si>
    <t>Rutigliano</t>
  </si>
  <si>
    <t>Rutino</t>
  </si>
  <si>
    <t>Ruvo di Puglia</t>
  </si>
  <si>
    <t>Ruvo del Monte</t>
  </si>
  <si>
    <t>Sabaudia</t>
  </si>
  <si>
    <t>Sabbio Chiese</t>
  </si>
  <si>
    <t>Sabbioneta</t>
  </si>
  <si>
    <t>Sacco</t>
  </si>
  <si>
    <t>Saccolongo</t>
  </si>
  <si>
    <t>Sacile</t>
  </si>
  <si>
    <t>Sacrofano</t>
  </si>
  <si>
    <t>Sadali</t>
  </si>
  <si>
    <t>Sagama</t>
  </si>
  <si>
    <t>Sagliano Micca</t>
  </si>
  <si>
    <t>Sagrado</t>
  </si>
  <si>
    <t>Sagron Mis</t>
  </si>
  <si>
    <t>Saint-Christophe</t>
  </si>
  <si>
    <t>Saint-Denis</t>
  </si>
  <si>
    <t>Saint-Marcel</t>
  </si>
  <si>
    <t>Saint-Nicolas</t>
  </si>
  <si>
    <t>Saint-Oyen</t>
  </si>
  <si>
    <t>Saint-Pierre</t>
  </si>
  <si>
    <t>Saint-Rhémy-en-Bosses</t>
  </si>
  <si>
    <t>Saint-Vincent</t>
  </si>
  <si>
    <t>Sala Monferrato</t>
  </si>
  <si>
    <t>Sala Bolognese</t>
  </si>
  <si>
    <t>Sala Comacina</t>
  </si>
  <si>
    <t>Sala Biellese</t>
  </si>
  <si>
    <t>Sala Baganza</t>
  </si>
  <si>
    <t>Sala Consilina</t>
  </si>
  <si>
    <t>Salbertrand</t>
  </si>
  <si>
    <t>Salento</t>
  </si>
  <si>
    <t>Salandra</t>
  </si>
  <si>
    <t>Salaparuta</t>
  </si>
  <si>
    <t>Salara</t>
  </si>
  <si>
    <t>Salasco</t>
  </si>
  <si>
    <t>Salassa</t>
  </si>
  <si>
    <t>Salcito</t>
  </si>
  <si>
    <t>Sale</t>
  </si>
  <si>
    <t>Sale delle Langhe</t>
  </si>
  <si>
    <t>Sale Marasino</t>
  </si>
  <si>
    <t>Salemi</t>
  </si>
  <si>
    <t>Salerano sul Lambro</t>
  </si>
  <si>
    <t>Salerano Canavese</t>
  </si>
  <si>
    <t>Salerno</t>
  </si>
  <si>
    <t>Sale San Giovanni</t>
  </si>
  <si>
    <t>Salgareda</t>
  </si>
  <si>
    <t>Sali Vercellese</t>
  </si>
  <si>
    <t>Salice Salentino</t>
  </si>
  <si>
    <t>Saliceto</t>
  </si>
  <si>
    <t>San Mauro di Saline</t>
  </si>
  <si>
    <t>Salisano</t>
  </si>
  <si>
    <t>Salizzole</t>
  </si>
  <si>
    <t>Salle</t>
  </si>
  <si>
    <t>Salmour</t>
  </si>
  <si>
    <t>Salò</t>
  </si>
  <si>
    <t>Salorno sulla strada del vino</t>
  </si>
  <si>
    <t>Salsomaggiore Terme</t>
  </si>
  <si>
    <t>Saltrio</t>
  </si>
  <si>
    <t>Saludecio</t>
  </si>
  <si>
    <t>Saluggia</t>
  </si>
  <si>
    <t>Salussola</t>
  </si>
  <si>
    <t>Saluzzo</t>
  </si>
  <si>
    <t>Salve</t>
  </si>
  <si>
    <t>Savoia di Lucania</t>
  </si>
  <si>
    <t>Salvirola</t>
  </si>
  <si>
    <t>Salvitelle</t>
  </si>
  <si>
    <t>Salza Irpina</t>
  </si>
  <si>
    <t>Salza di Pinerolo</t>
  </si>
  <si>
    <t>Salzano</t>
  </si>
  <si>
    <t>Samarate</t>
  </si>
  <si>
    <t>Samassi</t>
  </si>
  <si>
    <t>Samatzai</t>
  </si>
  <si>
    <t>Sambuca di Sicilia</t>
  </si>
  <si>
    <t>Sambuca Pistoiese</t>
  </si>
  <si>
    <t>Sambuci</t>
  </si>
  <si>
    <t>Sambuco</t>
  </si>
  <si>
    <t>Sammichele di Bari</t>
  </si>
  <si>
    <t>Samolaco</t>
  </si>
  <si>
    <t>Samone</t>
  </si>
  <si>
    <t>Sampeyre</t>
  </si>
  <si>
    <t>Samugheo</t>
  </si>
  <si>
    <t>Sanarica</t>
  </si>
  <si>
    <t>San Bartolomeo Val Cavargna</t>
  </si>
  <si>
    <t>San Bartolomeo al Mare</t>
  </si>
  <si>
    <t>San Bartolomeo in Galdo</t>
  </si>
  <si>
    <t>San Basile</t>
  </si>
  <si>
    <t>San Basilio</t>
  </si>
  <si>
    <t>San Bassano</t>
  </si>
  <si>
    <t>San Bellino</t>
  </si>
  <si>
    <t>San Benedetto del Tronto</t>
  </si>
  <si>
    <t>San Benedetto Belbo</t>
  </si>
  <si>
    <t>San Benedetto Po</t>
  </si>
  <si>
    <t>San Benedetto dei Marsi</t>
  </si>
  <si>
    <t>San Benedetto in Perillis</t>
  </si>
  <si>
    <t>San Benedetto Ullano</t>
  </si>
  <si>
    <t>San Benigno Canavese</t>
  </si>
  <si>
    <t>San Bernardino Verbano</t>
  </si>
  <si>
    <t>San Biagio Platani</t>
  </si>
  <si>
    <t>San Biagio Saracinisco</t>
  </si>
  <si>
    <t>San Biagio della Cima</t>
  </si>
  <si>
    <t>San Biagio di Callalta</t>
  </si>
  <si>
    <t>San Biase</t>
  </si>
  <si>
    <t>San Bonifacio</t>
  </si>
  <si>
    <t>San Buono</t>
  </si>
  <si>
    <t>San Calogero</t>
  </si>
  <si>
    <t>San Candido</t>
  </si>
  <si>
    <t>San Canzian d'Isonzo</t>
  </si>
  <si>
    <t>San Carlo Canavese</t>
  </si>
  <si>
    <t>San Casciano dei Bagni</t>
  </si>
  <si>
    <t>San Casciano in Val di Pesa</t>
  </si>
  <si>
    <t>San Cataldo</t>
  </si>
  <si>
    <t>San Cesario di Lecce</t>
  </si>
  <si>
    <t>San Cesario sul Panaro</t>
  </si>
  <si>
    <t>San Chirico Nuovo</t>
  </si>
  <si>
    <t>San Chirico Raparo</t>
  </si>
  <si>
    <t>San Cipirello</t>
  </si>
  <si>
    <t>San Cipriano d'Aversa</t>
  </si>
  <si>
    <t>San Cipriano Po</t>
  </si>
  <si>
    <t>San Cipriano Picentino</t>
  </si>
  <si>
    <t>San Clemente</t>
  </si>
  <si>
    <t>San Colombano Certenoli</t>
  </si>
  <si>
    <t>San Colombano al Lambro</t>
  </si>
  <si>
    <t>San Colombano Belmonte</t>
  </si>
  <si>
    <t>San Cono</t>
  </si>
  <si>
    <t>San Cosmo Albanese</t>
  </si>
  <si>
    <t>San Costantino Calabro</t>
  </si>
  <si>
    <t>San Costantino Albanese</t>
  </si>
  <si>
    <t>San Costanzo</t>
  </si>
  <si>
    <t>San Cristoforo</t>
  </si>
  <si>
    <t>San Damiano d'Asti</t>
  </si>
  <si>
    <t>San Damiano Macra</t>
  </si>
  <si>
    <t>San Damiano al Colle</t>
  </si>
  <si>
    <t>San Daniele Po</t>
  </si>
  <si>
    <t>San Daniele del Friuli</t>
  </si>
  <si>
    <t>San Demetrio Corone</t>
  </si>
  <si>
    <t>San Demetrio ne' Vestini</t>
  </si>
  <si>
    <t>San Didero</t>
  </si>
  <si>
    <t>Sandigliano</t>
  </si>
  <si>
    <t>San Donaci</t>
  </si>
  <si>
    <t>San Donà di Piave</t>
  </si>
  <si>
    <t>San Donato Val di Comino</t>
  </si>
  <si>
    <t>San Donato di Ninea</t>
  </si>
  <si>
    <t>San Donato di Lecce</t>
  </si>
  <si>
    <t>San Donato Milanese</t>
  </si>
  <si>
    <t>Sandrigo</t>
  </si>
  <si>
    <t>San Fele</t>
  </si>
  <si>
    <t>San Felice del Molise</t>
  </si>
  <si>
    <t>San Felice a Cancello</t>
  </si>
  <si>
    <t>San Felice sul Panaro</t>
  </si>
  <si>
    <t>San Felice Circeo</t>
  </si>
  <si>
    <t>San Felice del Benaco</t>
  </si>
  <si>
    <t>San Ferdinando di Puglia</t>
  </si>
  <si>
    <t>San Fermo della Battaglia</t>
  </si>
  <si>
    <t>San Fili</t>
  </si>
  <si>
    <t>San Filippo del Mela</t>
  </si>
  <si>
    <t>San Fior</t>
  </si>
  <si>
    <t>San Fiorano</t>
  </si>
  <si>
    <t>San Floriano del Collio</t>
  </si>
  <si>
    <t>San Floro</t>
  </si>
  <si>
    <t>San Francesco al Campo</t>
  </si>
  <si>
    <t>Aglientu</t>
  </si>
  <si>
    <t>San Fratello</t>
  </si>
  <si>
    <t>Sanfrè</t>
  </si>
  <si>
    <t>Sanfront</t>
  </si>
  <si>
    <t>Sangano</t>
  </si>
  <si>
    <t>San Gavino Monreale</t>
  </si>
  <si>
    <t>San Gemini</t>
  </si>
  <si>
    <t>San Genesio Atesino</t>
  </si>
  <si>
    <t>San Genesio ed Uniti</t>
  </si>
  <si>
    <t>San Gennaro Vesuviano</t>
  </si>
  <si>
    <t>San Germano Vercellese</t>
  </si>
  <si>
    <t>San Germano Chisone</t>
  </si>
  <si>
    <t>San Gervasio Bresciano</t>
  </si>
  <si>
    <t>San Giacomo degli Schiavoni</t>
  </si>
  <si>
    <t>San Giacomo Filippo</t>
  </si>
  <si>
    <t>San Giacomo delle Segnate</t>
  </si>
  <si>
    <t>Sangiano</t>
  </si>
  <si>
    <t>San Gillio</t>
  </si>
  <si>
    <t>San Gimignano</t>
  </si>
  <si>
    <t>San Ginesio</t>
  </si>
  <si>
    <t>Sangineto</t>
  </si>
  <si>
    <t>San Giorgio Monferrato</t>
  </si>
  <si>
    <t>San Giorgio a Liri</t>
  </si>
  <si>
    <t>San Giorgio Albanese</t>
  </si>
  <si>
    <t>San Giorgio Ionico</t>
  </si>
  <si>
    <t>San Giorgio Bigarello</t>
  </si>
  <si>
    <t>San Giorgio su Legnano</t>
  </si>
  <si>
    <t>San Giorgio di Lomellina</t>
  </si>
  <si>
    <t>San Giorgio Piacentino</t>
  </si>
  <si>
    <t>San Giorgio Lucano</t>
  </si>
  <si>
    <t>San Giorgio Morgeto</t>
  </si>
  <si>
    <t>San Giorgio Canavese</t>
  </si>
  <si>
    <t>San Giorgio della Richinvelda</t>
  </si>
  <si>
    <t>San Giorgio a Cremano</t>
  </si>
  <si>
    <t>San Giorgio delle Pertiche</t>
  </si>
  <si>
    <t>San Giorgio del Sannio</t>
  </si>
  <si>
    <t>San Giorgio di Nogaro</t>
  </si>
  <si>
    <t>San Giorgio di Piano</t>
  </si>
  <si>
    <t>San Giorgio in Bosco</t>
  </si>
  <si>
    <t>San Giorgio La Molara</t>
  </si>
  <si>
    <t>San Giorgio Scarampi</t>
  </si>
  <si>
    <t>San Giorio di Susa</t>
  </si>
  <si>
    <t>San Giovanni Valdarno</t>
  </si>
  <si>
    <t>San Giovanni di Gerace</t>
  </si>
  <si>
    <t>San Giovanni al Natisone</t>
  </si>
  <si>
    <t>San Giovanni a Piro</t>
  </si>
  <si>
    <t>San Giovanni Bianco</t>
  </si>
  <si>
    <t>San Giovanni del Dosso</t>
  </si>
  <si>
    <t>Villa San Giovanni in Tuscia</t>
  </si>
  <si>
    <t>San Giovanni Gemini</t>
  </si>
  <si>
    <t>San Giovanni Ilarione</t>
  </si>
  <si>
    <t>San Giovanni Incarico</t>
  </si>
  <si>
    <t>San Giovanni in Croce</t>
  </si>
  <si>
    <t>San Giovanni in Fiore</t>
  </si>
  <si>
    <t>San Giovanni in Galdo</t>
  </si>
  <si>
    <t>San Giovanni in Marignano</t>
  </si>
  <si>
    <t>San Giovanni la Punta</t>
  </si>
  <si>
    <t>San Giovanni Lipioni</t>
  </si>
  <si>
    <t>San Giovanni Lupatoto</t>
  </si>
  <si>
    <t>San Giovanni Rotondo</t>
  </si>
  <si>
    <t>San Giuliano del Sannio</t>
  </si>
  <si>
    <t>San Giuliano di Puglia</t>
  </si>
  <si>
    <t>San Giuliano Milanese</t>
  </si>
  <si>
    <t>San Giuseppe Vesuviano</t>
  </si>
  <si>
    <t>San Giuseppe Jato</t>
  </si>
  <si>
    <t>San Giustino</t>
  </si>
  <si>
    <t>San Giusto Canavese</t>
  </si>
  <si>
    <t>San Godenzo</t>
  </si>
  <si>
    <t>San Gregorio nelle Alpi</t>
  </si>
  <si>
    <t>San Gregorio Matese</t>
  </si>
  <si>
    <t>San Gregorio di Catania</t>
  </si>
  <si>
    <t>San Gregorio d'Ippona</t>
  </si>
  <si>
    <t>San Gregorio da Sassola</t>
  </si>
  <si>
    <t>San Gregorio Magno</t>
  </si>
  <si>
    <t>Sanguinetto</t>
  </si>
  <si>
    <t>San Lazzaro di Savena</t>
  </si>
  <si>
    <t>San Leo</t>
  </si>
  <si>
    <t>San Leonardo</t>
  </si>
  <si>
    <t>San Leonardo in Passiria</t>
  </si>
  <si>
    <t>San Leucio del Sannio</t>
  </si>
  <si>
    <t>San Lorenzello</t>
  </si>
  <si>
    <t>San Lorenzo di Sebato</t>
  </si>
  <si>
    <t>San Lorenzo al Mare</t>
  </si>
  <si>
    <t>San Lorenzo in Campo</t>
  </si>
  <si>
    <t>San Lorenzo</t>
  </si>
  <si>
    <t>San Lorenzo Bellizzi</t>
  </si>
  <si>
    <t>San Lorenzo del Vallo</t>
  </si>
  <si>
    <t>San Lorenzo Isontino</t>
  </si>
  <si>
    <t>San Lorenzo Maggiore</t>
  </si>
  <si>
    <t>San Lorenzo Nuovo</t>
  </si>
  <si>
    <t>San Luca</t>
  </si>
  <si>
    <t>San Lucido</t>
  </si>
  <si>
    <t>San Lupo</t>
  </si>
  <si>
    <t>Sanluri</t>
  </si>
  <si>
    <t>San Mango sul Calore</t>
  </si>
  <si>
    <t>San Mango d'Aquino</t>
  </si>
  <si>
    <t>San Mango Piemonte</t>
  </si>
  <si>
    <t>San Marcellino</t>
  </si>
  <si>
    <t>San Marcello</t>
  </si>
  <si>
    <t>San Marco Argentano</t>
  </si>
  <si>
    <t>San Marco d'Alunzio</t>
  </si>
  <si>
    <t>San Marco dei Cavoti</t>
  </si>
  <si>
    <t>San Marco in Lamis</t>
  </si>
  <si>
    <t>San Marco la Catola</t>
  </si>
  <si>
    <t>San Martino Alfieri</t>
  </si>
  <si>
    <t>San Martino in Badia</t>
  </si>
  <si>
    <t>San Martino in Passiria</t>
  </si>
  <si>
    <t>San Martino in Pensilis</t>
  </si>
  <si>
    <t>San Martino sulla Marrucina</t>
  </si>
  <si>
    <t>San Martino di Finita</t>
  </si>
  <si>
    <t>San Martino d'Agri</t>
  </si>
  <si>
    <t>San Martino di Venezze</t>
  </si>
  <si>
    <t>San Martino Canavese</t>
  </si>
  <si>
    <t>San Martino al Tagliamento</t>
  </si>
  <si>
    <t>San Martino Sannita</t>
  </si>
  <si>
    <t>San Martino Buon Albergo</t>
  </si>
  <si>
    <t>San Martino dall'Argine</t>
  </si>
  <si>
    <t>San Martino del Lago</t>
  </si>
  <si>
    <t>San Martino di Lupari</t>
  </si>
  <si>
    <t>San Martino in Rio</t>
  </si>
  <si>
    <t>San Martino in Strada</t>
  </si>
  <si>
    <t>San Martino Siccomario</t>
  </si>
  <si>
    <t>San Martino Valle Caudina</t>
  </si>
  <si>
    <t>San Marzano Oliveto</t>
  </si>
  <si>
    <t>San Marzano di San Giuseppe</t>
  </si>
  <si>
    <t>San Marzano sul Sarno</t>
  </si>
  <si>
    <t>San Massimo</t>
  </si>
  <si>
    <t>San Maurizio Canavese</t>
  </si>
  <si>
    <t>San Maurizio d'Opaglio</t>
  </si>
  <si>
    <t>San Mauro Marchesato</t>
  </si>
  <si>
    <t>San Mauro Pascoli</t>
  </si>
  <si>
    <t>San Mauro Castelverde</t>
  </si>
  <si>
    <t>San Mauro Forte</t>
  </si>
  <si>
    <t>San Mauro Torinese</t>
  </si>
  <si>
    <t>San Mauro Cilento</t>
  </si>
  <si>
    <t>San Mauro la Bruca</t>
  </si>
  <si>
    <t>San Michele di Serino</t>
  </si>
  <si>
    <t>San Michele di Ganzaria</t>
  </si>
  <si>
    <t>San Michele Mondovì</t>
  </si>
  <si>
    <t>San Michele al Tagliamento</t>
  </si>
  <si>
    <t>San Michele all'Adige</t>
  </si>
  <si>
    <t>San Michele Salentino</t>
  </si>
  <si>
    <t>San Miniato</t>
  </si>
  <si>
    <t>Sannazzaro de' Burgondi</t>
  </si>
  <si>
    <t>San Nazzaro</t>
  </si>
  <si>
    <t>San Nazzaro Val Cavargna</t>
  </si>
  <si>
    <t>San Nazzaro Sesia</t>
  </si>
  <si>
    <t>Sannicandro di Bari</t>
  </si>
  <si>
    <t>San Nicandro Garganico</t>
  </si>
  <si>
    <t>San Nicola la Strada</t>
  </si>
  <si>
    <t>San Nicola dell'Alto</t>
  </si>
  <si>
    <t>San Nicola da Crissa</t>
  </si>
  <si>
    <t>Sannicola</t>
  </si>
  <si>
    <t>San Nicola Arcella</t>
  </si>
  <si>
    <t>San Nicola Baronia</t>
  </si>
  <si>
    <t>San Nicola Manfredi</t>
  </si>
  <si>
    <t>San Nicolò di Comelico</t>
  </si>
  <si>
    <t>San Pancrazio</t>
  </si>
  <si>
    <t>San Pancrazio Salentino</t>
  </si>
  <si>
    <t>San Paolo di Jesi</t>
  </si>
  <si>
    <t>San Paolo di Civitate</t>
  </si>
  <si>
    <t>San Paolo Bel Sito</t>
  </si>
  <si>
    <t>San Paolo Solbrito</t>
  </si>
  <si>
    <t>San Pellegrino Terme</t>
  </si>
  <si>
    <t>San Pier d'Isonzo</t>
  </si>
  <si>
    <t>San Pier Niceto</t>
  </si>
  <si>
    <t>San Piero Patti</t>
  </si>
  <si>
    <t>San Pietro di Cadore</t>
  </si>
  <si>
    <t>San Pietro al Tanagro</t>
  </si>
  <si>
    <t>San Pietro Val Lemina</t>
  </si>
  <si>
    <t>San Pietro al Natisone</t>
  </si>
  <si>
    <t>San Pietro a Maida</t>
  </si>
  <si>
    <t>San Pietro Apostolo</t>
  </si>
  <si>
    <t>San Pietro Avellana</t>
  </si>
  <si>
    <t>San Pietro Clarenza</t>
  </si>
  <si>
    <t>San Pietro di Caridà</t>
  </si>
  <si>
    <t>San Pietro di Feletto</t>
  </si>
  <si>
    <t>San Pietro di Morubio</t>
  </si>
  <si>
    <t>San Pietro in Gu</t>
  </si>
  <si>
    <t>San Pietro in Amantea</t>
  </si>
  <si>
    <t>San Pietro in Cariano</t>
  </si>
  <si>
    <t>San Pietro in Casale</t>
  </si>
  <si>
    <t>San Pietro Infine</t>
  </si>
  <si>
    <t>San Pietro in Guarano</t>
  </si>
  <si>
    <t>San Pietro in Lama</t>
  </si>
  <si>
    <t>San Pietro Mosezzo</t>
  </si>
  <si>
    <t>San Pietro Mussolino</t>
  </si>
  <si>
    <t>Villa San Pietro</t>
  </si>
  <si>
    <t>San Pietro Vernotico</t>
  </si>
  <si>
    <t>San Pietro Viminario</t>
  </si>
  <si>
    <t>San Pio delle Camere</t>
  </si>
  <si>
    <t>San Polo Matese</t>
  </si>
  <si>
    <t>San Polo d'Enza</t>
  </si>
  <si>
    <t>San Polo di Piave</t>
  </si>
  <si>
    <t>San Polo dei Cavalieri</t>
  </si>
  <si>
    <t>San Ponso</t>
  </si>
  <si>
    <t>San Possidonio</t>
  </si>
  <si>
    <t>San Potito Ultra</t>
  </si>
  <si>
    <t>San Potito Sannitico</t>
  </si>
  <si>
    <t>San Prisco</t>
  </si>
  <si>
    <t>San Procopio</t>
  </si>
  <si>
    <t>San Prospero</t>
  </si>
  <si>
    <t>San Quirico d'Orcia</t>
  </si>
  <si>
    <t>San Quirino</t>
  </si>
  <si>
    <t>San Raffaele Cimena</t>
  </si>
  <si>
    <t>Sanremo</t>
  </si>
  <si>
    <t>San Roberto</t>
  </si>
  <si>
    <t>San Rocco al Porto</t>
  </si>
  <si>
    <t>San Romano in Garfagnana</t>
  </si>
  <si>
    <t>San Rufo</t>
  </si>
  <si>
    <t>San Salvatore Monferrato</t>
  </si>
  <si>
    <t>San Salvatore Telesino</t>
  </si>
  <si>
    <t>San Salvatore di Fitalia</t>
  </si>
  <si>
    <t>San Salvo</t>
  </si>
  <si>
    <t>San Sebastiano Curone</t>
  </si>
  <si>
    <t>San Sebastiano al Vesuvio</t>
  </si>
  <si>
    <t>San Sebastiano da Po</t>
  </si>
  <si>
    <t>San Secondo Parmense</t>
  </si>
  <si>
    <t>San Secondo di Pinerolo</t>
  </si>
  <si>
    <t>Sansepolcro</t>
  </si>
  <si>
    <t>San Severino Marche</t>
  </si>
  <si>
    <t>San Severino Lucano</t>
  </si>
  <si>
    <t>San Severo</t>
  </si>
  <si>
    <t>San Siro</t>
  </si>
  <si>
    <t>San Sossio Baronia</t>
  </si>
  <si>
    <t>San Sostene</t>
  </si>
  <si>
    <t>San Sosti</t>
  </si>
  <si>
    <t>San Sperate</t>
  </si>
  <si>
    <t>Santa Brigida</t>
  </si>
  <si>
    <t>Santa Caterina Villarmosa</t>
  </si>
  <si>
    <t>Santa Caterina dello Ionio</t>
  </si>
  <si>
    <t>Santa Caterina Albanese</t>
  </si>
  <si>
    <t>Santa Cesarea Terme</t>
  </si>
  <si>
    <t>Santa Cristina Valgardena</t>
  </si>
  <si>
    <t>Santa Cristina Gela</t>
  </si>
  <si>
    <t>Santa Cristina e Bissone</t>
  </si>
  <si>
    <t>Santa Cristina d'Aspromonte</t>
  </si>
  <si>
    <t>Santa Croce sull'Arno</t>
  </si>
  <si>
    <t>Santa Croce Camerina</t>
  </si>
  <si>
    <t>Santa Croce del Sannio</t>
  </si>
  <si>
    <t>Santa Croce di Magliano</t>
  </si>
  <si>
    <t>Santadi</t>
  </si>
  <si>
    <t>Santa Domenica Talao</t>
  </si>
  <si>
    <t>Santa Domenica Vittoria</t>
  </si>
  <si>
    <t>Santa Elisabetta</t>
  </si>
  <si>
    <t>Santa Fiora</t>
  </si>
  <si>
    <t>Santa Flavia</t>
  </si>
  <si>
    <t>Sant'Agapito</t>
  </si>
  <si>
    <t>Sant'Agata Fossili</t>
  </si>
  <si>
    <t>Sant'Agata Bolognese</t>
  </si>
  <si>
    <t>Sant'Agata di Esaro</t>
  </si>
  <si>
    <t>Sant'Agata di Puglia</t>
  </si>
  <si>
    <t>Sant'Agata sul Santerno</t>
  </si>
  <si>
    <t>Sant'Agata de' Goti</t>
  </si>
  <si>
    <t>Sant'Agata del Bianco</t>
  </si>
  <si>
    <t>Sant'Agata di Militello</t>
  </si>
  <si>
    <t>Sant'Agata Feltria</t>
  </si>
  <si>
    <t>Sant'Agata li Battiati</t>
  </si>
  <si>
    <t>Santa Giuletta</t>
  </si>
  <si>
    <t>Santa Giusta</t>
  </si>
  <si>
    <t>Santa Giustina</t>
  </si>
  <si>
    <t>Santa Giustina in Colle</t>
  </si>
  <si>
    <t>Sant'Agnello</t>
  </si>
  <si>
    <t>Sant'Albano Stura</t>
  </si>
  <si>
    <t>Sant'Alessio con Vialone</t>
  </si>
  <si>
    <t>Sant'Alessio in Aspromonte</t>
  </si>
  <si>
    <t>Sant'Alessio Siculo</t>
  </si>
  <si>
    <t>Sant'Alfio</t>
  </si>
  <si>
    <t>Santa Luce</t>
  </si>
  <si>
    <t>Santa Lucia di Serino</t>
  </si>
  <si>
    <t>Santa Lucia del Mela</t>
  </si>
  <si>
    <t>Santa Lucia di Piave</t>
  </si>
  <si>
    <t>Santa Margherita di Belice</t>
  </si>
  <si>
    <t>Santa Margherita Ligure</t>
  </si>
  <si>
    <t>Santa Margherita di Staffora</t>
  </si>
  <si>
    <t>Santa Maria a Monte</t>
  </si>
  <si>
    <t>Santa Maria a Vico</t>
  </si>
  <si>
    <t>Santa Maria Capua Vetere</t>
  </si>
  <si>
    <t>Travacò Siccomario</t>
  </si>
  <si>
    <t>Santa Maria della Versa</t>
  </si>
  <si>
    <t>Santa Maria del Molise</t>
  </si>
  <si>
    <t>Santa Maria di Licodia</t>
  </si>
  <si>
    <t>Santa Maria di Sala</t>
  </si>
  <si>
    <t>Santa Maria Hoè</t>
  </si>
  <si>
    <t>Santa Maria Imbaro</t>
  </si>
  <si>
    <t>Santa Maria la Fossa</t>
  </si>
  <si>
    <t>Santa Maria la Longa</t>
  </si>
  <si>
    <t>Santa Maria Maggiore</t>
  </si>
  <si>
    <t>Santa Maria Nuova</t>
  </si>
  <si>
    <t>Santa Marina</t>
  </si>
  <si>
    <t>Santa Marina Salina</t>
  </si>
  <si>
    <t>Santa Marinella</t>
  </si>
  <si>
    <t>Sant'Ambrogio sul Garigliano</t>
  </si>
  <si>
    <t>Sant'Ambrogio di Torino</t>
  </si>
  <si>
    <t>Sant'Ambrogio di Valpolicella</t>
  </si>
  <si>
    <t>Santomenna</t>
  </si>
  <si>
    <t>San Tammaro</t>
  </si>
  <si>
    <t>Sant'Anastasia</t>
  </si>
  <si>
    <t>Sant'Anatolia di Narco</t>
  </si>
  <si>
    <t>Sant'Andrea di Conza</t>
  </si>
  <si>
    <t>Sant'Andrea del Garigliano</t>
  </si>
  <si>
    <t>Sant'Andrea Apostolo dello Ionio</t>
  </si>
  <si>
    <t>Sant'Andrea Frius</t>
  </si>
  <si>
    <t>Sant'Angelo d'Alife</t>
  </si>
  <si>
    <t>Sant'Angelo Lodigiano</t>
  </si>
  <si>
    <t>Sant'Angelo di Piove di Sacco</t>
  </si>
  <si>
    <t>Sant'Angelo Lomellina</t>
  </si>
  <si>
    <t>Sant'Angelo a Cupolo</t>
  </si>
  <si>
    <t>Sant'Angelo a Fasanella</t>
  </si>
  <si>
    <t>Sant'Angelo all'Esca</t>
  </si>
  <si>
    <t>Sant'Angelo a Scala</t>
  </si>
  <si>
    <t>Sant'Angelo dei Lombardi</t>
  </si>
  <si>
    <t>Sant'Angelo del Pesco</t>
  </si>
  <si>
    <t>Sant'Angelo di Brolo</t>
  </si>
  <si>
    <t>Sant'Angelo Romano</t>
  </si>
  <si>
    <t>Sant'Angelo in Pontano</t>
  </si>
  <si>
    <t>Sant'Angelo in Vado</t>
  </si>
  <si>
    <t>Sant'Angelo Le Fratte</t>
  </si>
  <si>
    <t>Sant'Angelo Limosano</t>
  </si>
  <si>
    <t>Sant'Angelo Muxaro</t>
  </si>
  <si>
    <t>Santa Ninfa</t>
  </si>
  <si>
    <t>Sant'Anna d'Alfaedo</t>
  </si>
  <si>
    <t>Sant'Antimo</t>
  </si>
  <si>
    <t>Sant'Antioco</t>
  </si>
  <si>
    <t>Sant'Antonino di Susa</t>
  </si>
  <si>
    <t>Villa Sant'Antonio</t>
  </si>
  <si>
    <t>Sant'Antonio Abate</t>
  </si>
  <si>
    <t>Santa Paolina</t>
  </si>
  <si>
    <t>Sant'Apollinare</t>
  </si>
  <si>
    <t>Santarcangelo di Romagna</t>
  </si>
  <si>
    <t>Sant'Arcangelo</t>
  </si>
  <si>
    <t>Sant'Arpino</t>
  </si>
  <si>
    <t>Sant'Arsenio</t>
  </si>
  <si>
    <t>Santa Severina</t>
  </si>
  <si>
    <t>Santa Sofia d'Epiro</t>
  </si>
  <si>
    <t>Santa Sofia</t>
  </si>
  <si>
    <t>Santa Teresa di Riva</t>
  </si>
  <si>
    <t>Santa Teresa Gallura</t>
  </si>
  <si>
    <t>Santa Venerina</t>
  </si>
  <si>
    <t>Santa Vittoria in Matenano</t>
  </si>
  <si>
    <t>Santa Vittoria d'Alba</t>
  </si>
  <si>
    <t>Sant'Egidio del Monte Albino</t>
  </si>
  <si>
    <t>Sant'Egidio alla Vibrata</t>
  </si>
  <si>
    <t>Sant'Elena</t>
  </si>
  <si>
    <t>Sant'Elia a Pianisi</t>
  </si>
  <si>
    <t>Sant'Elia Fiumerapido</t>
  </si>
  <si>
    <t>Vallefiorita</t>
  </si>
  <si>
    <t>Sant'Elpidio a Mare</t>
  </si>
  <si>
    <t>Sante Marie</t>
  </si>
  <si>
    <t>Santena</t>
  </si>
  <si>
    <t>San Teodoro</t>
  </si>
  <si>
    <t>Santeramo in Colle</t>
  </si>
  <si>
    <t>Sant'Eufemia a Maiella</t>
  </si>
  <si>
    <t>Sant'Eufemia d'Aspromonte</t>
  </si>
  <si>
    <t>Sant'Eusanio del Sangro</t>
  </si>
  <si>
    <t>Sant'Eusanio Forconese</t>
  </si>
  <si>
    <t>Santhià</t>
  </si>
  <si>
    <t>Santi Cosma e Damiano</t>
  </si>
  <si>
    <t>Sant'Ilario dello Ionio</t>
  </si>
  <si>
    <t>Sant'Ilario d'Enza</t>
  </si>
  <si>
    <t>Sant'Ippolito</t>
  </si>
  <si>
    <t>Sant'Olcese</t>
  </si>
  <si>
    <t>San Tomaso Agordino</t>
  </si>
  <si>
    <t>Sant'Omero</t>
  </si>
  <si>
    <t>Sant'Onofrio</t>
  </si>
  <si>
    <t>Santopadre</t>
  </si>
  <si>
    <t>Sant'Oreste</t>
  </si>
  <si>
    <t>Santorso</t>
  </si>
  <si>
    <t>Sant'Orsola Terme</t>
  </si>
  <si>
    <t>Santo Stefano Quisquina</t>
  </si>
  <si>
    <t>Santo Stefano del Sole</t>
  </si>
  <si>
    <t>Santo Stefano di Rogliano</t>
  </si>
  <si>
    <t>Santo Stefano di Sessanio</t>
  </si>
  <si>
    <t>Santo Stefano Ticino</t>
  </si>
  <si>
    <t>Santo Stefano Lodigiano</t>
  </si>
  <si>
    <t>Santo Stefano di Magra</t>
  </si>
  <si>
    <t>Villa Santo Stefano</t>
  </si>
  <si>
    <t>Santo Stefano al Mare</t>
  </si>
  <si>
    <t>Santo Stefano Belbo</t>
  </si>
  <si>
    <t>Santo Stefano d'Aveto</t>
  </si>
  <si>
    <t>Santo Stefano di Camastra</t>
  </si>
  <si>
    <t>Santo Stefano in Aspromonte</t>
  </si>
  <si>
    <t>Santo Stefano Roero</t>
  </si>
  <si>
    <t>San Stino di Livenza</t>
  </si>
  <si>
    <t>Santu Lussurgiu</t>
  </si>
  <si>
    <t>Sant'Urbano</t>
  </si>
  <si>
    <t>San Valentino in Abruzzo Citeriore</t>
  </si>
  <si>
    <t>San Valentino Torio</t>
  </si>
  <si>
    <t>San Venanzo</t>
  </si>
  <si>
    <t>San Vendemiano</t>
  </si>
  <si>
    <t>San Vero Milis</t>
  </si>
  <si>
    <t>San Vincenzo La Costa</t>
  </si>
  <si>
    <t>San Vincenzo Valle Roveto</t>
  </si>
  <si>
    <t>San Vincenzo</t>
  </si>
  <si>
    <t>San Vitaliano</t>
  </si>
  <si>
    <t>San Vito di Cadore</t>
  </si>
  <si>
    <t>San Vito sullo Ionio</t>
  </si>
  <si>
    <t>San Vito Chietino</t>
  </si>
  <si>
    <t>San Vito dei Normanni</t>
  </si>
  <si>
    <t>San Vito Romano</t>
  </si>
  <si>
    <t>San Vito di Leguzzano</t>
  </si>
  <si>
    <t>San Vito</t>
  </si>
  <si>
    <t>San Vito al Tagliamento</t>
  </si>
  <si>
    <t>San Vito al Torre</t>
  </si>
  <si>
    <t>San Vito di Fagagna</t>
  </si>
  <si>
    <t>San Vito Lo Capo</t>
  </si>
  <si>
    <t>San Vittore del Lazio</t>
  </si>
  <si>
    <t>San Vittore Olona</t>
  </si>
  <si>
    <t>Sanza</t>
  </si>
  <si>
    <t>Sanzeno</t>
  </si>
  <si>
    <t>San Zeno Naviglio</t>
  </si>
  <si>
    <t>San Zeno di Montagna</t>
  </si>
  <si>
    <t>San Zenone al Lambro</t>
  </si>
  <si>
    <t>San Zenone al Po</t>
  </si>
  <si>
    <t>San Zenone degli Ezzelini</t>
  </si>
  <si>
    <t>Saonara</t>
  </si>
  <si>
    <t>Saponara</t>
  </si>
  <si>
    <t>Sappada</t>
  </si>
  <si>
    <t>Sapri</t>
  </si>
  <si>
    <t>Saracena</t>
  </si>
  <si>
    <t>Saracinesco</t>
  </si>
  <si>
    <t>Sarcedo</t>
  </si>
  <si>
    <t>Sarconi</t>
  </si>
  <si>
    <t>Sardara</t>
  </si>
  <si>
    <t>Sardigliano</t>
  </si>
  <si>
    <t>Sarego</t>
  </si>
  <si>
    <t>Sarentino</t>
  </si>
  <si>
    <t>Sarezzano</t>
  </si>
  <si>
    <t>Sarezzo</t>
  </si>
  <si>
    <t>Sarmato</t>
  </si>
  <si>
    <t>Sarmede</t>
  </si>
  <si>
    <t>Sarnano</t>
  </si>
  <si>
    <t>Sarnico</t>
  </si>
  <si>
    <t>Sarno</t>
  </si>
  <si>
    <t>Sarnonico</t>
  </si>
  <si>
    <t>Saronno</t>
  </si>
  <si>
    <t>Sarre</t>
  </si>
  <si>
    <t>Sarroch</t>
  </si>
  <si>
    <t>Sarsina</t>
  </si>
  <si>
    <t>Sarteano</t>
  </si>
  <si>
    <t>Sartirana Lomellina</t>
  </si>
  <si>
    <t>Sarule</t>
  </si>
  <si>
    <t>Sarzana</t>
  </si>
  <si>
    <t>Sassano</t>
  </si>
  <si>
    <t>Sassari</t>
  </si>
  <si>
    <t>Sassello</t>
  </si>
  <si>
    <t>Sassetta</t>
  </si>
  <si>
    <t>Sassinoro</t>
  </si>
  <si>
    <t>Sasso di Castalda</t>
  </si>
  <si>
    <t>Sassofeltrio</t>
  </si>
  <si>
    <t>Sassoferrato</t>
  </si>
  <si>
    <t>Sassuolo</t>
  </si>
  <si>
    <t>Satriano</t>
  </si>
  <si>
    <t>Sauris</t>
  </si>
  <si>
    <t>Sauze di Cesana</t>
  </si>
  <si>
    <t>Sauze d'Oulx</t>
  </si>
  <si>
    <t>Sava</t>
  </si>
  <si>
    <t>Savelli</t>
  </si>
  <si>
    <t>Saviano</t>
  </si>
  <si>
    <t>Savigliano</t>
  </si>
  <si>
    <t>Savignano Irpino</t>
  </si>
  <si>
    <t>Savignano sul Rubicone</t>
  </si>
  <si>
    <t>Savignano sul Panaro</t>
  </si>
  <si>
    <t>Savignone</t>
  </si>
  <si>
    <t>Saviore dell'Adamello</t>
  </si>
  <si>
    <t>Savoca</t>
  </si>
  <si>
    <t>Savogna</t>
  </si>
  <si>
    <t>Savogna d'Isonzo</t>
  </si>
  <si>
    <t>Savona</t>
  </si>
  <si>
    <t>Scafa</t>
  </si>
  <si>
    <t>Scafati</t>
  </si>
  <si>
    <t>Scagnello</t>
  </si>
  <si>
    <t>Scala Coeli</t>
  </si>
  <si>
    <t>Scala</t>
  </si>
  <si>
    <t>Scaldasole</t>
  </si>
  <si>
    <t>Scalea</t>
  </si>
  <si>
    <t>Scalenghe</t>
  </si>
  <si>
    <t>Scaletta Zanclea</t>
  </si>
  <si>
    <t>Scampitella</t>
  </si>
  <si>
    <t>Scandale</t>
  </si>
  <si>
    <t>Scandiano</t>
  </si>
  <si>
    <t>Scandolara Ravara</t>
  </si>
  <si>
    <t>Scandolara Ripa d'Oglio</t>
  </si>
  <si>
    <t>Scandriglia</t>
  </si>
  <si>
    <t>Scanno</t>
  </si>
  <si>
    <t>Scano di Montiferro</t>
  </si>
  <si>
    <t>Scansano</t>
  </si>
  <si>
    <t>Scanzorosciate</t>
  </si>
  <si>
    <t>Scapoli</t>
  </si>
  <si>
    <t>Scarlino</t>
  </si>
  <si>
    <t>Scarmagno</t>
  </si>
  <si>
    <t>Scarnafigi</t>
  </si>
  <si>
    <t>Scena</t>
  </si>
  <si>
    <t>Scerni</t>
  </si>
  <si>
    <t>Scheggia e Pascelupo</t>
  </si>
  <si>
    <t>Scheggino</t>
  </si>
  <si>
    <t>Schiavi di Abruzzo</t>
  </si>
  <si>
    <t>Schiavon</t>
  </si>
  <si>
    <t>Schignano</t>
  </si>
  <si>
    <t>Schilpario</t>
  </si>
  <si>
    <t>Schio</t>
  </si>
  <si>
    <t>Schivenoglia</t>
  </si>
  <si>
    <t>Sciacca</t>
  </si>
  <si>
    <t>Sciara</t>
  </si>
  <si>
    <t>Scicli</t>
  </si>
  <si>
    <t>Scido</t>
  </si>
  <si>
    <t>Scilla</t>
  </si>
  <si>
    <t>Scillato</t>
  </si>
  <si>
    <t>Sciolze</t>
  </si>
  <si>
    <t>Scisciano</t>
  </si>
  <si>
    <t>Sclafani Bagni</t>
  </si>
  <si>
    <t>Scontrone</t>
  </si>
  <si>
    <t>Scopa</t>
  </si>
  <si>
    <t>Scopello</t>
  </si>
  <si>
    <t>Scoppito</t>
  </si>
  <si>
    <t>Scordia</t>
  </si>
  <si>
    <t>Scorrano</t>
  </si>
  <si>
    <t>Scorzè</t>
  </si>
  <si>
    <t>Scurcola Marsicana</t>
  </si>
  <si>
    <t>Scurelle</t>
  </si>
  <si>
    <t>Scurzolengo</t>
  </si>
  <si>
    <t>Seborga</t>
  </si>
  <si>
    <t>Secinaro</t>
  </si>
  <si>
    <t>Seclì</t>
  </si>
  <si>
    <t>Secugnago</t>
  </si>
  <si>
    <t>Sedegliano</t>
  </si>
  <si>
    <t>Sedico</t>
  </si>
  <si>
    <t>Sedilo</t>
  </si>
  <si>
    <t>Sedini</t>
  </si>
  <si>
    <t>Sedriano</t>
  </si>
  <si>
    <t>Sedrina</t>
  </si>
  <si>
    <t>Sefro</t>
  </si>
  <si>
    <t>Segariu</t>
  </si>
  <si>
    <t>Seggiano</t>
  </si>
  <si>
    <t>Segni</t>
  </si>
  <si>
    <t>Segonzano</t>
  </si>
  <si>
    <t>Segrate</t>
  </si>
  <si>
    <t>Segusino</t>
  </si>
  <si>
    <t>Selargius</t>
  </si>
  <si>
    <t>Selci</t>
  </si>
  <si>
    <t>Selegas</t>
  </si>
  <si>
    <t>Sellano</t>
  </si>
  <si>
    <t>Sellero</t>
  </si>
  <si>
    <t>Sellia</t>
  </si>
  <si>
    <t>Sellia Marina</t>
  </si>
  <si>
    <t>Selva di Val Gardena</t>
  </si>
  <si>
    <t>Selva di Cadore</t>
  </si>
  <si>
    <t>Selva dei Molini</t>
  </si>
  <si>
    <t>Selva di Progno</t>
  </si>
  <si>
    <t>Selvazzano Dentro</t>
  </si>
  <si>
    <t>Selvino</t>
  </si>
  <si>
    <t>Semestene</t>
  </si>
  <si>
    <t>Semiana</t>
  </si>
  <si>
    <t>Seminara</t>
  </si>
  <si>
    <t>Semproniano</t>
  </si>
  <si>
    <t>Senago</t>
  </si>
  <si>
    <t>Senale-San Felice</t>
  </si>
  <si>
    <t>Senales</t>
  </si>
  <si>
    <t>Seneghe</t>
  </si>
  <si>
    <t>Senerchia</t>
  </si>
  <si>
    <t>Seniga</t>
  </si>
  <si>
    <t>Senigallia</t>
  </si>
  <si>
    <t>Senis</t>
  </si>
  <si>
    <t>Senise</t>
  </si>
  <si>
    <t>Senna Comasco</t>
  </si>
  <si>
    <t>Senna Lodigiana</t>
  </si>
  <si>
    <t>Sennariolo</t>
  </si>
  <si>
    <t>Sennori</t>
  </si>
  <si>
    <t>Senorbì</t>
  </si>
  <si>
    <t>Sepino</t>
  </si>
  <si>
    <t>Sequals</t>
  </si>
  <si>
    <t>Seravezza</t>
  </si>
  <si>
    <t>Serdiana</t>
  </si>
  <si>
    <t>Seregno</t>
  </si>
  <si>
    <t>Seren del Grappa</t>
  </si>
  <si>
    <t>Sergnano</t>
  </si>
  <si>
    <t>Seriate</t>
  </si>
  <si>
    <t>Serina</t>
  </si>
  <si>
    <t>Serino</t>
  </si>
  <si>
    <t>Serle</t>
  </si>
  <si>
    <t>Sermide e Felonica</t>
  </si>
  <si>
    <t>Sirmione</t>
  </si>
  <si>
    <t>Sermoneta</t>
  </si>
  <si>
    <t>Sernaglia della Battaglia</t>
  </si>
  <si>
    <t>Sernio</t>
  </si>
  <si>
    <t>Serole</t>
  </si>
  <si>
    <t>Serra San Bruno</t>
  </si>
  <si>
    <t>Serra Riccò</t>
  </si>
  <si>
    <t>Serracapriola</t>
  </si>
  <si>
    <t>Serra d'Aiello</t>
  </si>
  <si>
    <t>Serra de' Conti</t>
  </si>
  <si>
    <t>Serradifalco</t>
  </si>
  <si>
    <t>Serralunga di Crea</t>
  </si>
  <si>
    <t>Serralunga d'Alba</t>
  </si>
  <si>
    <t>Serramanna</t>
  </si>
  <si>
    <t>Serramezzana</t>
  </si>
  <si>
    <t>Serramonacesca</t>
  </si>
  <si>
    <t>Serrapetrona</t>
  </si>
  <si>
    <t>Serrara Fontana</t>
  </si>
  <si>
    <t>Serra San Quirico</t>
  </si>
  <si>
    <t>Serra Sant'Abbondio</t>
  </si>
  <si>
    <t>Serrastretta</t>
  </si>
  <si>
    <t>Serrata</t>
  </si>
  <si>
    <t>Serravalle Scrivia</t>
  </si>
  <si>
    <t>Serravalle Langhe</t>
  </si>
  <si>
    <t>Serravalle Pistoiese</t>
  </si>
  <si>
    <t>Serravalle di Chienti</t>
  </si>
  <si>
    <t>Serravalle a Po</t>
  </si>
  <si>
    <t>Serravalle Sesia</t>
  </si>
  <si>
    <t>Serre</t>
  </si>
  <si>
    <t>Serrenti</t>
  </si>
  <si>
    <t>Serri</t>
  </si>
  <si>
    <t>Serrone</t>
  </si>
  <si>
    <t>Sersale</t>
  </si>
  <si>
    <t>Sovramonte</t>
  </si>
  <si>
    <t>Sessa Aurunca</t>
  </si>
  <si>
    <t>Sessa Cilento</t>
  </si>
  <si>
    <t>Sessame</t>
  </si>
  <si>
    <t>Sessano del Molise</t>
  </si>
  <si>
    <t>Sestino</t>
  </si>
  <si>
    <t>Sesto Campano</t>
  </si>
  <si>
    <t>Sesto ed Uniti</t>
  </si>
  <si>
    <t>Sesto Fiorentino</t>
  </si>
  <si>
    <t>Sesto al Reghena</t>
  </si>
  <si>
    <t>Sesto</t>
  </si>
  <si>
    <t>Sesto Calende</t>
  </si>
  <si>
    <t>Sestola</t>
  </si>
  <si>
    <t>Sesto San Giovanni</t>
  </si>
  <si>
    <t>Sestriere</t>
  </si>
  <si>
    <t>Sestri Levante</t>
  </si>
  <si>
    <t>Sestu</t>
  </si>
  <si>
    <t>Settala</t>
  </si>
  <si>
    <t>Settefrati</t>
  </si>
  <si>
    <t>Settime</t>
  </si>
  <si>
    <t>Settimo San Pietro</t>
  </si>
  <si>
    <t>Settimo Milanese</t>
  </si>
  <si>
    <t>Settimo Rottaro</t>
  </si>
  <si>
    <t>Settimo Vittone</t>
  </si>
  <si>
    <t>Settimo Torinese</t>
  </si>
  <si>
    <t>Settingiano</t>
  </si>
  <si>
    <t>Setzu</t>
  </si>
  <si>
    <t>Seui</t>
  </si>
  <si>
    <t>Seulo</t>
  </si>
  <si>
    <t>Seveso</t>
  </si>
  <si>
    <t>Sezzadio</t>
  </si>
  <si>
    <t>Sezze</t>
  </si>
  <si>
    <t>Sfruz</t>
  </si>
  <si>
    <t>Sgonico</t>
  </si>
  <si>
    <t>Sgurgola</t>
  </si>
  <si>
    <t>Siamaggiore</t>
  </si>
  <si>
    <t>Siamanna</t>
  </si>
  <si>
    <t>Siano</t>
  </si>
  <si>
    <t>Siapiccia</t>
  </si>
  <si>
    <t>Siculiana</t>
  </si>
  <si>
    <t>Siddi</t>
  </si>
  <si>
    <t>Siderno</t>
  </si>
  <si>
    <t>Siena</t>
  </si>
  <si>
    <t>Sigillo</t>
  </si>
  <si>
    <t>Signa</t>
  </si>
  <si>
    <t>Silandro</t>
  </si>
  <si>
    <t>Silanus</t>
  </si>
  <si>
    <t>Siligo</t>
  </si>
  <si>
    <t>Siliqua</t>
  </si>
  <si>
    <t>Silius</t>
  </si>
  <si>
    <t>Sillavengo</t>
  </si>
  <si>
    <t>Silvano d'Orba</t>
  </si>
  <si>
    <t>Silvano Pietra</t>
  </si>
  <si>
    <t>Silvi</t>
  </si>
  <si>
    <t>Simala</t>
  </si>
  <si>
    <t>Simaxis</t>
  </si>
  <si>
    <t>Simbario</t>
  </si>
  <si>
    <t>Simeri Crichi</t>
  </si>
  <si>
    <t>Sinagra</t>
  </si>
  <si>
    <t>Sindia</t>
  </si>
  <si>
    <t>Sini</t>
  </si>
  <si>
    <t>Sinio</t>
  </si>
  <si>
    <t>Siniscola</t>
  </si>
  <si>
    <t>Sinnai</t>
  </si>
  <si>
    <t>Sinopoli</t>
  </si>
  <si>
    <t>Siracusa</t>
  </si>
  <si>
    <t>Sirignano</t>
  </si>
  <si>
    <t>Siris</t>
  </si>
  <si>
    <t>Sirolo</t>
  </si>
  <si>
    <t>Sirone</t>
  </si>
  <si>
    <t>Sirtori</t>
  </si>
  <si>
    <t>Siurgus Donigala</t>
  </si>
  <si>
    <t>Sizzano</t>
  </si>
  <si>
    <t>Sluderno</t>
  </si>
  <si>
    <t>Smerillo</t>
  </si>
  <si>
    <t>Soave</t>
  </si>
  <si>
    <t>Socchieve</t>
  </si>
  <si>
    <t>Soddì</t>
  </si>
  <si>
    <t>Sogliano al Rubicone</t>
  </si>
  <si>
    <t>Sogliano Cavour</t>
  </si>
  <si>
    <t>Soglio</t>
  </si>
  <si>
    <t>Soiano del Lago</t>
  </si>
  <si>
    <t>Solagna</t>
  </si>
  <si>
    <t>Solarino</t>
  </si>
  <si>
    <t>Solaro</t>
  </si>
  <si>
    <t>Solarolo</t>
  </si>
  <si>
    <t>Solarolo Rainerio</t>
  </si>
  <si>
    <t>Solarussa</t>
  </si>
  <si>
    <t>Solbiate Arno</t>
  </si>
  <si>
    <t>Solbiate Olona</t>
  </si>
  <si>
    <t>Soldano</t>
  </si>
  <si>
    <t>Soleminis</t>
  </si>
  <si>
    <t>Solero</t>
  </si>
  <si>
    <t>Solesino</t>
  </si>
  <si>
    <t>Soleto</t>
  </si>
  <si>
    <t>Solferino</t>
  </si>
  <si>
    <t>Soliera</t>
  </si>
  <si>
    <t>Solignano</t>
  </si>
  <si>
    <t>Sulmona</t>
  </si>
  <si>
    <t>Solofra</t>
  </si>
  <si>
    <t>Solonghello</t>
  </si>
  <si>
    <t>Solopaca</t>
  </si>
  <si>
    <t>Solto Collina</t>
  </si>
  <si>
    <t>Solza</t>
  </si>
  <si>
    <t>Somaglia</t>
  </si>
  <si>
    <t>Somano</t>
  </si>
  <si>
    <t>Somma Lombardo</t>
  </si>
  <si>
    <t>Somma Vesuviana</t>
  </si>
  <si>
    <t>Sommacampagna</t>
  </si>
  <si>
    <t>Sommariva del Bosco</t>
  </si>
  <si>
    <t>Sommariva Perno</t>
  </si>
  <si>
    <t>Sommatino</t>
  </si>
  <si>
    <t>Sommo</t>
  </si>
  <si>
    <t>Sona</t>
  </si>
  <si>
    <t>Soncino</t>
  </si>
  <si>
    <t>Sondalo</t>
  </si>
  <si>
    <t>Sondrio</t>
  </si>
  <si>
    <t>Songavazzo</t>
  </si>
  <si>
    <t>Sonico</t>
  </si>
  <si>
    <t>Sonnino</t>
  </si>
  <si>
    <t>Sora</t>
  </si>
  <si>
    <t>Soraga di Fassa</t>
  </si>
  <si>
    <t>Soragna</t>
  </si>
  <si>
    <t>Sorano</t>
  </si>
  <si>
    <t>Sorbo Serpico</t>
  </si>
  <si>
    <t>Sorbo San Basile</t>
  </si>
  <si>
    <t>Sordevolo</t>
  </si>
  <si>
    <t>Sordio</t>
  </si>
  <si>
    <t>Soresina</t>
  </si>
  <si>
    <t>Sorgà</t>
  </si>
  <si>
    <t>Sorgono</t>
  </si>
  <si>
    <t>Sori</t>
  </si>
  <si>
    <t>Sorianello</t>
  </si>
  <si>
    <t>Soriano Calabro</t>
  </si>
  <si>
    <t>Soriano nel Cimino</t>
  </si>
  <si>
    <t>Sorico</t>
  </si>
  <si>
    <t>Soriso</t>
  </si>
  <si>
    <t>Sorisole</t>
  </si>
  <si>
    <t>Sormano</t>
  </si>
  <si>
    <t>Sorradile</t>
  </si>
  <si>
    <t>Sorrento</t>
  </si>
  <si>
    <t>Sorso</t>
  </si>
  <si>
    <t>Sortino</t>
  </si>
  <si>
    <t>Sospiro</t>
  </si>
  <si>
    <t>Sospirolo</t>
  </si>
  <si>
    <t>Sossano</t>
  </si>
  <si>
    <t>Sostegno</t>
  </si>
  <si>
    <t>Sotto il Monte Giovanni XXIII</t>
  </si>
  <si>
    <t>Sover</t>
  </si>
  <si>
    <t>Soverato</t>
  </si>
  <si>
    <t>Sovere</t>
  </si>
  <si>
    <t>Soveria Mannelli</t>
  </si>
  <si>
    <t>Soveria Simeri</t>
  </si>
  <si>
    <t>Soverzene</t>
  </si>
  <si>
    <t>Sovicille</t>
  </si>
  <si>
    <t>Sovico</t>
  </si>
  <si>
    <t>Sozzago</t>
  </si>
  <si>
    <t>Spadafora</t>
  </si>
  <si>
    <t>Spadola</t>
  </si>
  <si>
    <t>Sparanise</t>
  </si>
  <si>
    <t>Sparone</t>
  </si>
  <si>
    <t>Specchia</t>
  </si>
  <si>
    <t>Spello</t>
  </si>
  <si>
    <t>Sperlinga</t>
  </si>
  <si>
    <t>Sperlonga</t>
  </si>
  <si>
    <t>Sperone</t>
  </si>
  <si>
    <t>Spessa</t>
  </si>
  <si>
    <t>Spezzano Albanese</t>
  </si>
  <si>
    <t>Spezzano della Sila</t>
  </si>
  <si>
    <t>Spiazzo</t>
  </si>
  <si>
    <t>Spigno Monferrato</t>
  </si>
  <si>
    <t>Spigno Saturnia</t>
  </si>
  <si>
    <t>Spilamberto</t>
  </si>
  <si>
    <t>Spilimbergo</t>
  </si>
  <si>
    <t>Spilinga</t>
  </si>
  <si>
    <t>Spinadesco</t>
  </si>
  <si>
    <t>Spinazzola</t>
  </si>
  <si>
    <t>Spinea</t>
  </si>
  <si>
    <t>Spineda</t>
  </si>
  <si>
    <t>Spinete</t>
  </si>
  <si>
    <t>Spineto Scrivia</t>
  </si>
  <si>
    <t>Spinetoli</t>
  </si>
  <si>
    <t>Spino d'Adda</t>
  </si>
  <si>
    <t>Spinone al Lago</t>
  </si>
  <si>
    <t>Spinoso</t>
  </si>
  <si>
    <t>Spirano</t>
  </si>
  <si>
    <t>Spoleto</t>
  </si>
  <si>
    <t>Spoltore</t>
  </si>
  <si>
    <t>Spongano</t>
  </si>
  <si>
    <t>Spormaggiore</t>
  </si>
  <si>
    <t>Sporminore</t>
  </si>
  <si>
    <t>Spotorno</t>
  </si>
  <si>
    <t>Spresiano</t>
  </si>
  <si>
    <t>Spriana</t>
  </si>
  <si>
    <t>Squillace</t>
  </si>
  <si>
    <t>Squinzano</t>
  </si>
  <si>
    <t>Staffolo</t>
  </si>
  <si>
    <t>Stagno Lombardo</t>
  </si>
  <si>
    <t>Staiti</t>
  </si>
  <si>
    <t>Stalettì</t>
  </si>
  <si>
    <t>Stanghella</t>
  </si>
  <si>
    <t>Staranzano</t>
  </si>
  <si>
    <t>Stazzano</t>
  </si>
  <si>
    <t>Stazzema</t>
  </si>
  <si>
    <t>Stazzona</t>
  </si>
  <si>
    <t>Stefanaconi</t>
  </si>
  <si>
    <t>Stella</t>
  </si>
  <si>
    <t>Stellanello</t>
  </si>
  <si>
    <t>Stelvio</t>
  </si>
  <si>
    <t>Stenico</t>
  </si>
  <si>
    <t>Sternatia</t>
  </si>
  <si>
    <t>Stezzano</t>
  </si>
  <si>
    <t>Stienta</t>
  </si>
  <si>
    <t>Stigliano</t>
  </si>
  <si>
    <t>Stignano</t>
  </si>
  <si>
    <t>Stilo</t>
  </si>
  <si>
    <t>Stimigliano</t>
  </si>
  <si>
    <t>Stio</t>
  </si>
  <si>
    <t>Stornara</t>
  </si>
  <si>
    <t>Stornarella</t>
  </si>
  <si>
    <t>Storo</t>
  </si>
  <si>
    <t>Stra</t>
  </si>
  <si>
    <t>Stradella</t>
  </si>
  <si>
    <t>Strambinello</t>
  </si>
  <si>
    <t>Strambino</t>
  </si>
  <si>
    <t>Strangolagalli</t>
  </si>
  <si>
    <t>Stregna</t>
  </si>
  <si>
    <t>Strembo</t>
  </si>
  <si>
    <t>Stresa</t>
  </si>
  <si>
    <t>Strevi</t>
  </si>
  <si>
    <t>Striano</t>
  </si>
  <si>
    <t>Strona</t>
  </si>
  <si>
    <t>Stroncone</t>
  </si>
  <si>
    <t>Strongoli</t>
  </si>
  <si>
    <t>Stroppiana</t>
  </si>
  <si>
    <t>Stroppo</t>
  </si>
  <si>
    <t>Strozza</t>
  </si>
  <si>
    <t>Sturno</t>
  </si>
  <si>
    <t>Subbiano</t>
  </si>
  <si>
    <t>Subiaco</t>
  </si>
  <si>
    <t>Succivo</t>
  </si>
  <si>
    <t>Sueglio</t>
  </si>
  <si>
    <t>Suelli</t>
  </si>
  <si>
    <t>Suello</t>
  </si>
  <si>
    <t>Suisio</t>
  </si>
  <si>
    <t>Sulbiate</t>
  </si>
  <si>
    <t>Sulzano</t>
  </si>
  <si>
    <t>Sumirago</t>
  </si>
  <si>
    <t>Summonte</t>
  </si>
  <si>
    <t>Suni</t>
  </si>
  <si>
    <t>Suno</t>
  </si>
  <si>
    <t>Supersano</t>
  </si>
  <si>
    <t>Supino</t>
  </si>
  <si>
    <t>Surano</t>
  </si>
  <si>
    <t>Surbo</t>
  </si>
  <si>
    <t>Susa</t>
  </si>
  <si>
    <t>Susegana</t>
  </si>
  <si>
    <t>Sustinente</t>
  </si>
  <si>
    <t>Sutera</t>
  </si>
  <si>
    <t>Sutri</t>
  </si>
  <si>
    <t>Sutrio</t>
  </si>
  <si>
    <t>Suvereto</t>
  </si>
  <si>
    <t>Suzzara</t>
  </si>
  <si>
    <t>Taceno</t>
  </si>
  <si>
    <t>Tadasuni</t>
  </si>
  <si>
    <t>Taggia</t>
  </si>
  <si>
    <t>Tagliacozzo</t>
  </si>
  <si>
    <t>Taglio di Po</t>
  </si>
  <si>
    <t>Tagliolo Monferrato</t>
  </si>
  <si>
    <t>Taibon Agordino</t>
  </si>
  <si>
    <t>Taino</t>
  </si>
  <si>
    <t>Talamello</t>
  </si>
  <si>
    <t>Talamona</t>
  </si>
  <si>
    <t>Talana</t>
  </si>
  <si>
    <t>Taleggio</t>
  </si>
  <si>
    <t>Talla</t>
  </si>
  <si>
    <t>Talmassons</t>
  </si>
  <si>
    <t>Tambre</t>
  </si>
  <si>
    <t>Taormina</t>
  </si>
  <si>
    <t>Tarano</t>
  </si>
  <si>
    <t>Taranta Peligna</t>
  </si>
  <si>
    <t>Tarantasca</t>
  </si>
  <si>
    <t>Taranto</t>
  </si>
  <si>
    <t>Tarcento</t>
  </si>
  <si>
    <t>Tarsia</t>
  </si>
  <si>
    <t>Tartano</t>
  </si>
  <si>
    <t>Tarvisio</t>
  </si>
  <si>
    <t>Tarzo</t>
  </si>
  <si>
    <t>Tassarolo</t>
  </si>
  <si>
    <t>Taurano</t>
  </si>
  <si>
    <t>Taurasi</t>
  </si>
  <si>
    <t>Taurianova</t>
  </si>
  <si>
    <t>Taurisano</t>
  </si>
  <si>
    <t>Tavagnacco</t>
  </si>
  <si>
    <t>Tavagnasco</t>
  </si>
  <si>
    <t>Tavenna</t>
  </si>
  <si>
    <t>Taverna</t>
  </si>
  <si>
    <t>Tavernerio</t>
  </si>
  <si>
    <t>Tavernola Bergamasca</t>
  </si>
  <si>
    <t>Taviano</t>
  </si>
  <si>
    <t>Tavigliano</t>
  </si>
  <si>
    <t>Tavoleto</t>
  </si>
  <si>
    <t>Tavullia</t>
  </si>
  <si>
    <t>Teana</t>
  </si>
  <si>
    <t>Teano</t>
  </si>
  <si>
    <t>Teglio</t>
  </si>
  <si>
    <t>Teglio Veneto</t>
  </si>
  <si>
    <t>Telese Terme</t>
  </si>
  <si>
    <t>Telgate</t>
  </si>
  <si>
    <t>Telti</t>
  </si>
  <si>
    <t>Telve</t>
  </si>
  <si>
    <t>Telve di Sopra</t>
  </si>
  <si>
    <t>Tempio Pausania</t>
  </si>
  <si>
    <t>Temù</t>
  </si>
  <si>
    <t>Tenna</t>
  </si>
  <si>
    <t>Tenno</t>
  </si>
  <si>
    <t>Teolo</t>
  </si>
  <si>
    <t>Teora</t>
  </si>
  <si>
    <t>Teramo</t>
  </si>
  <si>
    <t>Terdobbiate</t>
  </si>
  <si>
    <t>Terelle</t>
  </si>
  <si>
    <t>Terento</t>
  </si>
  <si>
    <t>Terlano</t>
  </si>
  <si>
    <t>Terlizzi</t>
  </si>
  <si>
    <t>Termeno sulla strada del vino</t>
  </si>
  <si>
    <t>Termini Imerese</t>
  </si>
  <si>
    <t>Termoli</t>
  </si>
  <si>
    <t>Ternate</t>
  </si>
  <si>
    <t>Ternengo</t>
  </si>
  <si>
    <t>Terni</t>
  </si>
  <si>
    <t>Terno d'Isola</t>
  </si>
  <si>
    <t>Terracina</t>
  </si>
  <si>
    <t>Terragnolo</t>
  </si>
  <si>
    <t>Terralba</t>
  </si>
  <si>
    <t>Terranuova Bracciolini</t>
  </si>
  <si>
    <t>Terranova da Sibari</t>
  </si>
  <si>
    <t>Terranova dei Passerini</t>
  </si>
  <si>
    <t>Terranova di Pollino</t>
  </si>
  <si>
    <t>Terranova Sappo Minulio</t>
  </si>
  <si>
    <t>Terrasini</t>
  </si>
  <si>
    <t>Terrassa Padovana</t>
  </si>
  <si>
    <t>Terravecchia</t>
  </si>
  <si>
    <t>Terrazzo</t>
  </si>
  <si>
    <t>Terricciola</t>
  </si>
  <si>
    <t>Terruggia</t>
  </si>
  <si>
    <t>Tertenia</t>
  </si>
  <si>
    <t>Terzigno</t>
  </si>
  <si>
    <t>Terzo</t>
  </si>
  <si>
    <t>Terzo d'Aquileia</t>
  </si>
  <si>
    <t>Terzolas</t>
  </si>
  <si>
    <t>Terzorio</t>
  </si>
  <si>
    <t>Tesero</t>
  </si>
  <si>
    <t>Tesimo</t>
  </si>
  <si>
    <t>Tessennano</t>
  </si>
  <si>
    <t>Testico</t>
  </si>
  <si>
    <t>Teti</t>
  </si>
  <si>
    <t>Teulada</t>
  </si>
  <si>
    <t>Teverola</t>
  </si>
  <si>
    <t>Tezze sul Brenta</t>
  </si>
  <si>
    <t>Thiene</t>
  </si>
  <si>
    <t>Thiesi</t>
  </si>
  <si>
    <t>Tiana</t>
  </si>
  <si>
    <t>Ticengo</t>
  </si>
  <si>
    <t>Ticineto</t>
  </si>
  <si>
    <t>Tiggiano</t>
  </si>
  <si>
    <t>Tiglieto</t>
  </si>
  <si>
    <t>Tigliole</t>
  </si>
  <si>
    <t>Tignale</t>
  </si>
  <si>
    <t>Tinnura</t>
  </si>
  <si>
    <t>Tione degli Abruzzi</t>
  </si>
  <si>
    <t>Tione di Trento</t>
  </si>
  <si>
    <t>Tirano</t>
  </si>
  <si>
    <t>Tires</t>
  </si>
  <si>
    <t>Tiriolo</t>
  </si>
  <si>
    <t>Tirolo</t>
  </si>
  <si>
    <t>Tissi</t>
  </si>
  <si>
    <t>Tito</t>
  </si>
  <si>
    <t>Tivoli</t>
  </si>
  <si>
    <t>Tizzano Val Parma</t>
  </si>
  <si>
    <t>Toano</t>
  </si>
  <si>
    <t>Tocco Caudio</t>
  </si>
  <si>
    <t>Tocco da Casauria</t>
  </si>
  <si>
    <t>Toceno</t>
  </si>
  <si>
    <t>Todi</t>
  </si>
  <si>
    <t>Toffia</t>
  </si>
  <si>
    <t>Toirano</t>
  </si>
  <si>
    <t>Tolentino</t>
  </si>
  <si>
    <t>Tolfa</t>
  </si>
  <si>
    <t>Tollegno</t>
  </si>
  <si>
    <t>Tollo</t>
  </si>
  <si>
    <t>Tolmezzo</t>
  </si>
  <si>
    <t>Tolve</t>
  </si>
  <si>
    <t>Tombolo</t>
  </si>
  <si>
    <t>Ton</t>
  </si>
  <si>
    <t>Tonara</t>
  </si>
  <si>
    <t>Tonco</t>
  </si>
  <si>
    <t>Tora e Piccilli</t>
  </si>
  <si>
    <t>Torano Castello</t>
  </si>
  <si>
    <t>Torano Nuovo</t>
  </si>
  <si>
    <t>Torbole Casaglia</t>
  </si>
  <si>
    <t>Torcegno</t>
  </si>
  <si>
    <t>Torchiara</t>
  </si>
  <si>
    <t>Torchiarolo</t>
  </si>
  <si>
    <t>Torella dei Lombardi</t>
  </si>
  <si>
    <t>Torella del Sannio</t>
  </si>
  <si>
    <t>Torgiano</t>
  </si>
  <si>
    <t>Torgnon</t>
  </si>
  <si>
    <t>Torino di Sangro</t>
  </si>
  <si>
    <t>Torino</t>
  </si>
  <si>
    <t>Toritto</t>
  </si>
  <si>
    <t>Torlino Vimercati</t>
  </si>
  <si>
    <t>Tornaco</t>
  </si>
  <si>
    <t>Tornareccio</t>
  </si>
  <si>
    <t>Tornata</t>
  </si>
  <si>
    <t>Tornimparte</t>
  </si>
  <si>
    <t>Torno</t>
  </si>
  <si>
    <t>Tornolo</t>
  </si>
  <si>
    <t>Toro</t>
  </si>
  <si>
    <t>Torpè</t>
  </si>
  <si>
    <t>Torraca</t>
  </si>
  <si>
    <t>Torralba</t>
  </si>
  <si>
    <t>Torrazza Coste</t>
  </si>
  <si>
    <t>Torrazza Piemonte</t>
  </si>
  <si>
    <t>Torrazzo</t>
  </si>
  <si>
    <t>Torre di Ruggiero</t>
  </si>
  <si>
    <t>Torre Mondovì</t>
  </si>
  <si>
    <t>Torre Cajetani</t>
  </si>
  <si>
    <t>Torre di Santa Maria</t>
  </si>
  <si>
    <t>Torre Annunziata</t>
  </si>
  <si>
    <t>Torreano</t>
  </si>
  <si>
    <t>Torre Canavese</t>
  </si>
  <si>
    <t>Torrebelvicino</t>
  </si>
  <si>
    <t>Torre Beretti e Castellaro</t>
  </si>
  <si>
    <t>Torre Boldone</t>
  </si>
  <si>
    <t>Torre Bormida</t>
  </si>
  <si>
    <t>Torrebruna</t>
  </si>
  <si>
    <t>Torrecuso</t>
  </si>
  <si>
    <t>Torre d'Arese</t>
  </si>
  <si>
    <t>Torre de' Busi</t>
  </si>
  <si>
    <t>Torre de' Picenardi</t>
  </si>
  <si>
    <t>Torre del Greco</t>
  </si>
  <si>
    <t>Torre de' Negri</t>
  </si>
  <si>
    <t>Torre de' Passeri</t>
  </si>
  <si>
    <t>Torre de' Roveri</t>
  </si>
  <si>
    <t>Torre di Mosto</t>
  </si>
  <si>
    <t>Torre d'Isola</t>
  </si>
  <si>
    <t>Torreglia</t>
  </si>
  <si>
    <t>Torregrotta</t>
  </si>
  <si>
    <t>Torre Le Nocelle</t>
  </si>
  <si>
    <t>Torremaggiore</t>
  </si>
  <si>
    <t>Torre Orsaia</t>
  </si>
  <si>
    <t>Torre Pallavicina</t>
  </si>
  <si>
    <t>Torre Pellice</t>
  </si>
  <si>
    <t>Torre San Giorgio</t>
  </si>
  <si>
    <t>Torre San Patrizio</t>
  </si>
  <si>
    <t>Torre Santa Susanna</t>
  </si>
  <si>
    <t>Torresina</t>
  </si>
  <si>
    <t>Torretta</t>
  </si>
  <si>
    <t>Torrevecchia Teatina</t>
  </si>
  <si>
    <t>Torrevecchia Pia</t>
  </si>
  <si>
    <t>Torri in Sabina</t>
  </si>
  <si>
    <t>Torri del Benaco</t>
  </si>
  <si>
    <t>Torrice</t>
  </si>
  <si>
    <t>Torricella Peligna</t>
  </si>
  <si>
    <t>Torricella Verzate</t>
  </si>
  <si>
    <t>Torricella in Sabina</t>
  </si>
  <si>
    <t>Torricella</t>
  </si>
  <si>
    <t>Torricella Sicura</t>
  </si>
  <si>
    <t>Torricella del Pizzo</t>
  </si>
  <si>
    <t>Torri di Quartesolo</t>
  </si>
  <si>
    <t>Torriglia</t>
  </si>
  <si>
    <t>Torrile</t>
  </si>
  <si>
    <t>Torrioni</t>
  </si>
  <si>
    <t>Torrita Tiberina</t>
  </si>
  <si>
    <t>Torrita di Siena</t>
  </si>
  <si>
    <t>Tortona</t>
  </si>
  <si>
    <t>Tortora</t>
  </si>
  <si>
    <t>Tortorella</t>
  </si>
  <si>
    <t>Tortoreto</t>
  </si>
  <si>
    <t>Tortorici</t>
  </si>
  <si>
    <t>Torviscosa</t>
  </si>
  <si>
    <t>Tuscania</t>
  </si>
  <si>
    <t>Toscolano-Maderno</t>
  </si>
  <si>
    <t>Tossicia</t>
  </si>
  <si>
    <t>Tovo San Giacomo</t>
  </si>
  <si>
    <t>Tovo di Sant'Agata</t>
  </si>
  <si>
    <t>Trabia</t>
  </si>
  <si>
    <t>Tradate</t>
  </si>
  <si>
    <t>Tramatza</t>
  </si>
  <si>
    <t>Trambileno</t>
  </si>
  <si>
    <t>Tramonti</t>
  </si>
  <si>
    <t>Tramonti di Sopra</t>
  </si>
  <si>
    <t>Tramonti di Sotto</t>
  </si>
  <si>
    <t>Tramutola</t>
  </si>
  <si>
    <t>Trana</t>
  </si>
  <si>
    <t>Trani</t>
  </si>
  <si>
    <t>Traona</t>
  </si>
  <si>
    <t>Trapani</t>
  </si>
  <si>
    <t>Trappeto</t>
  </si>
  <si>
    <t>Trarego Viggiona</t>
  </si>
  <si>
    <t>Trasacco</t>
  </si>
  <si>
    <t>Trasaghis</t>
  </si>
  <si>
    <t>Trasquera</t>
  </si>
  <si>
    <t>Tratalias</t>
  </si>
  <si>
    <t>Travagliato</t>
  </si>
  <si>
    <t>Traves</t>
  </si>
  <si>
    <t>Travedona-Monate</t>
  </si>
  <si>
    <t>Traversella</t>
  </si>
  <si>
    <t>Traversetolo</t>
  </si>
  <si>
    <t>Travesio</t>
  </si>
  <si>
    <t>Travo</t>
  </si>
  <si>
    <t>Trebaseleghe</t>
  </si>
  <si>
    <t>Trebisacce</t>
  </si>
  <si>
    <t>Trecastagni</t>
  </si>
  <si>
    <t>Trecate</t>
  </si>
  <si>
    <t>Trecchina</t>
  </si>
  <si>
    <t>Trecenta</t>
  </si>
  <si>
    <t>Tredozio</t>
  </si>
  <si>
    <t>Treglio</t>
  </si>
  <si>
    <t>Tregnago</t>
  </si>
  <si>
    <t>Treia</t>
  </si>
  <si>
    <t>Treiso</t>
  </si>
  <si>
    <t>Tremestieri Etneo</t>
  </si>
  <si>
    <t>Tremosine sul Garda</t>
  </si>
  <si>
    <t>Trentinara</t>
  </si>
  <si>
    <t>Trento</t>
  </si>
  <si>
    <t>Trentola Ducenta</t>
  </si>
  <si>
    <t>Trenzano</t>
  </si>
  <si>
    <t>Treppo Grande</t>
  </si>
  <si>
    <t>Trepuzzi</t>
  </si>
  <si>
    <t>Trequanda</t>
  </si>
  <si>
    <t>Tresana</t>
  </si>
  <si>
    <t>Trescore Balneario</t>
  </si>
  <si>
    <t>Trescore Cremasco</t>
  </si>
  <si>
    <t>Tresivio</t>
  </si>
  <si>
    <t>Tresnuraghes</t>
  </si>
  <si>
    <t>Trevenzuolo</t>
  </si>
  <si>
    <t>Trevi</t>
  </si>
  <si>
    <t>Trevi nel Lazio</t>
  </si>
  <si>
    <t>Trevico</t>
  </si>
  <si>
    <t>Treviglio</t>
  </si>
  <si>
    <t>Trevignano Romano</t>
  </si>
  <si>
    <t>Trevignano</t>
  </si>
  <si>
    <t>Treville</t>
  </si>
  <si>
    <t>Treviolo</t>
  </si>
  <si>
    <t>Treviso Bresciano</t>
  </si>
  <si>
    <t>Treviso</t>
  </si>
  <si>
    <t>Trezzano Rosa</t>
  </si>
  <si>
    <t>Trezzano sul Naviglio</t>
  </si>
  <si>
    <t>Trezzo Tinella</t>
  </si>
  <si>
    <t>Trezzo sull'Adda</t>
  </si>
  <si>
    <t>Trezzone</t>
  </si>
  <si>
    <t>Tribano</t>
  </si>
  <si>
    <t>Tribiano</t>
  </si>
  <si>
    <t>Tribogna</t>
  </si>
  <si>
    <t>Tricarico</t>
  </si>
  <si>
    <t>Tricase</t>
  </si>
  <si>
    <t>Tricerro</t>
  </si>
  <si>
    <t>Tricesimo</t>
  </si>
  <si>
    <t>Triei</t>
  </si>
  <si>
    <t>Trieste</t>
  </si>
  <si>
    <t>Triggiano</t>
  </si>
  <si>
    <t>Trigolo</t>
  </si>
  <si>
    <t>Trinità</t>
  </si>
  <si>
    <t>Trinità d'Agultu e Vignola</t>
  </si>
  <si>
    <t>Trino</t>
  </si>
  <si>
    <t>Triora</t>
  </si>
  <si>
    <t>Tripi - Abakainon</t>
  </si>
  <si>
    <t>Trisobbio</t>
  </si>
  <si>
    <t>Trissino</t>
  </si>
  <si>
    <t>Triuggio</t>
  </si>
  <si>
    <t>Trivento</t>
  </si>
  <si>
    <t>Trivigliano</t>
  </si>
  <si>
    <t>Trivignano Udinese</t>
  </si>
  <si>
    <t>Trivigno</t>
  </si>
  <si>
    <t>Trivolzio</t>
  </si>
  <si>
    <t>Trodena nel parco naturale</t>
  </si>
  <si>
    <t>Trofarello</t>
  </si>
  <si>
    <t>Troia</t>
  </si>
  <si>
    <t>Troina</t>
  </si>
  <si>
    <t>Tromello</t>
  </si>
  <si>
    <t>Trontano</t>
  </si>
  <si>
    <t>Tronzano Vercellese</t>
  </si>
  <si>
    <t>Tropea</t>
  </si>
  <si>
    <t>Trovo</t>
  </si>
  <si>
    <t>Truccazzano</t>
  </si>
  <si>
    <t>Tubre</t>
  </si>
  <si>
    <t>Tufara</t>
  </si>
  <si>
    <t>Tufillo</t>
  </si>
  <si>
    <t>Tufino</t>
  </si>
  <si>
    <t>Tufo</t>
  </si>
  <si>
    <t>Tuglie</t>
  </si>
  <si>
    <t>Tuili</t>
  </si>
  <si>
    <t>Tula</t>
  </si>
  <si>
    <t>Tuoro sul Trasimeno</t>
  </si>
  <si>
    <t>Valvestino</t>
  </si>
  <si>
    <t>Turano Lodigiano</t>
  </si>
  <si>
    <t>Turate</t>
  </si>
  <si>
    <t>Turbigo</t>
  </si>
  <si>
    <t>Turi</t>
  </si>
  <si>
    <t>Turri</t>
  </si>
  <si>
    <t>Turriaco</t>
  </si>
  <si>
    <t>Turrivalignani</t>
  </si>
  <si>
    <t>Tursi</t>
  </si>
  <si>
    <t>Tusa</t>
  </si>
  <si>
    <t>Uboldo</t>
  </si>
  <si>
    <t>Ucria</t>
  </si>
  <si>
    <t>Udine</t>
  </si>
  <si>
    <t>Ugento</t>
  </si>
  <si>
    <t>Uggiano la Chiesa</t>
  </si>
  <si>
    <t>Ulà Tirso</t>
  </si>
  <si>
    <t>Ulassai</t>
  </si>
  <si>
    <t>Ultimo</t>
  </si>
  <si>
    <t>Umbriatico</t>
  </si>
  <si>
    <t>Urago d'Oglio</t>
  </si>
  <si>
    <t>Uras</t>
  </si>
  <si>
    <t>Urbana</t>
  </si>
  <si>
    <t>Urbania</t>
  </si>
  <si>
    <t>Urbe</t>
  </si>
  <si>
    <t>Urbino</t>
  </si>
  <si>
    <t>Urbisaglia</t>
  </si>
  <si>
    <t>Urgnano</t>
  </si>
  <si>
    <t>Uri</t>
  </si>
  <si>
    <t>Ururi</t>
  </si>
  <si>
    <t>Urzulei</t>
  </si>
  <si>
    <t>Uscio</t>
  </si>
  <si>
    <t>Usellus</t>
  </si>
  <si>
    <t>Usini</t>
  </si>
  <si>
    <t>Usmate Velate</t>
  </si>
  <si>
    <t>Ussana</t>
  </si>
  <si>
    <t>Ussaramanna</t>
  </si>
  <si>
    <t>Ussassai</t>
  </si>
  <si>
    <t>Usseaux</t>
  </si>
  <si>
    <t>Usseglio</t>
  </si>
  <si>
    <t>Ussita</t>
  </si>
  <si>
    <t>Ustica</t>
  </si>
  <si>
    <t>Uta</t>
  </si>
  <si>
    <t>Uzzano</t>
  </si>
  <si>
    <t>Vaccarizzo Albanese</t>
  </si>
  <si>
    <t>Vacone</t>
  </si>
  <si>
    <t>Vacri</t>
  </si>
  <si>
    <t>Vadena</t>
  </si>
  <si>
    <t>Vado Ligure</t>
  </si>
  <si>
    <t>Vaglia</t>
  </si>
  <si>
    <t>Vaglio Serra</t>
  </si>
  <si>
    <t>Vaglio Basilicata</t>
  </si>
  <si>
    <t>Vagli Sotto</t>
  </si>
  <si>
    <t>Vaiano Cremasco</t>
  </si>
  <si>
    <t>Vaiano</t>
  </si>
  <si>
    <t>Vaie</t>
  </si>
  <si>
    <t>Vailate</t>
  </si>
  <si>
    <t>Vairano Patenora</t>
  </si>
  <si>
    <t>Valbondione</t>
  </si>
  <si>
    <t>Valbrembo</t>
  </si>
  <si>
    <t>Valbrevenna</t>
  </si>
  <si>
    <t>Valbrona</t>
  </si>
  <si>
    <t>Valdagno</t>
  </si>
  <si>
    <t>Valdaora</t>
  </si>
  <si>
    <t>Valdastico</t>
  </si>
  <si>
    <t>Val della Torre</t>
  </si>
  <si>
    <t>Valdengo</t>
  </si>
  <si>
    <t>Valdidentro</t>
  </si>
  <si>
    <t>Valdieri</t>
  </si>
  <si>
    <t>Valdina</t>
  </si>
  <si>
    <t>Val di Nizza</t>
  </si>
  <si>
    <t>Valdisotto</t>
  </si>
  <si>
    <t>Val di Vizze</t>
  </si>
  <si>
    <t>Valdobbiadene</t>
  </si>
  <si>
    <t>Valduggia</t>
  </si>
  <si>
    <t>Valeggio sul Mincio</t>
  </si>
  <si>
    <t>Valeggio</t>
  </si>
  <si>
    <t>Valentano</t>
  </si>
  <si>
    <t>Valenza</t>
  </si>
  <si>
    <t>Valenzano</t>
  </si>
  <si>
    <t>Valera Fratta</t>
  </si>
  <si>
    <t>Valfabbrica</t>
  </si>
  <si>
    <t>Valfenera</t>
  </si>
  <si>
    <t>Valfloriana</t>
  </si>
  <si>
    <t>Valfurva</t>
  </si>
  <si>
    <t>Valganna</t>
  </si>
  <si>
    <t>Valgioie</t>
  </si>
  <si>
    <t>Valgoglio</t>
  </si>
  <si>
    <t>Valgrana</t>
  </si>
  <si>
    <t>Valgreghentino</t>
  </si>
  <si>
    <t>Valgrisenche</t>
  </si>
  <si>
    <t>Valguarnera Caropepe</t>
  </si>
  <si>
    <t>Vallada Agordina</t>
  </si>
  <si>
    <t>Vallanzengo</t>
  </si>
  <si>
    <t>Vallarsa</t>
  </si>
  <si>
    <t>Vallata</t>
  </si>
  <si>
    <t>Valle di Cadore</t>
  </si>
  <si>
    <t>Valle di Maddaloni</t>
  </si>
  <si>
    <t>Valle Lomellina</t>
  </si>
  <si>
    <t>Valle Agricola</t>
  </si>
  <si>
    <t>Valle Aurina</t>
  </si>
  <si>
    <t>Vallebona</t>
  </si>
  <si>
    <t>Valle Castellana</t>
  </si>
  <si>
    <t>Vallecorsa</t>
  </si>
  <si>
    <t>Vallecrosia</t>
  </si>
  <si>
    <t>Valle di Casies</t>
  </si>
  <si>
    <t>Valledolmo</t>
  </si>
  <si>
    <t>Valledoria</t>
  </si>
  <si>
    <t>Vallemaio</t>
  </si>
  <si>
    <t>Vallelonga</t>
  </si>
  <si>
    <t>Vallelunga Pratameno</t>
  </si>
  <si>
    <t>Vallepietra</t>
  </si>
  <si>
    <t>Vallerano</t>
  </si>
  <si>
    <t>Vallermosa</t>
  </si>
  <si>
    <t>Vallerotonda</t>
  </si>
  <si>
    <t>Vallesaccarda</t>
  </si>
  <si>
    <t>Valle Salimbene</t>
  </si>
  <si>
    <t>Valle San Nicolao</t>
  </si>
  <si>
    <t>Valleve</t>
  </si>
  <si>
    <t>Valli del Pasubio</t>
  </si>
  <si>
    <t>Vallinfreda</t>
  </si>
  <si>
    <t>Vallio Terme</t>
  </si>
  <si>
    <t>Vallo di Nera</t>
  </si>
  <si>
    <t>Vallo della Lucania</t>
  </si>
  <si>
    <t>Vallo Torinese</t>
  </si>
  <si>
    <t>Valloriate</t>
  </si>
  <si>
    <t>Valmacca</t>
  </si>
  <si>
    <t>Valmadrera</t>
  </si>
  <si>
    <t>Val Masino</t>
  </si>
  <si>
    <t>Valmontone</t>
  </si>
  <si>
    <t>Valmorea</t>
  </si>
  <si>
    <t>Valmozzola</t>
  </si>
  <si>
    <t>Valnegra</t>
  </si>
  <si>
    <t>Valpelline</t>
  </si>
  <si>
    <t>Valperga</t>
  </si>
  <si>
    <t>Valsavarenche</t>
  </si>
  <si>
    <t>Valstrona</t>
  </si>
  <si>
    <t>Valtopina</t>
  </si>
  <si>
    <t>Valtournenche</t>
  </si>
  <si>
    <t>Valtorta</t>
  </si>
  <si>
    <t>Valva</t>
  </si>
  <si>
    <t>Valverde</t>
  </si>
  <si>
    <t>Vandoies</t>
  </si>
  <si>
    <t>Vanzaghello</t>
  </si>
  <si>
    <t>Vanzago</t>
  </si>
  <si>
    <t>Vanzone con San Carlo</t>
  </si>
  <si>
    <t>Vaprio d'Adda</t>
  </si>
  <si>
    <t>Vaprio d'Agogna</t>
  </si>
  <si>
    <t>Varallo</t>
  </si>
  <si>
    <t>Varallo Pombia</t>
  </si>
  <si>
    <t>Varano Borghi</t>
  </si>
  <si>
    <t>Varano de' Melegari</t>
  </si>
  <si>
    <t>Varapodio</t>
  </si>
  <si>
    <t>Varazze</t>
  </si>
  <si>
    <t>Varco Sabino</t>
  </si>
  <si>
    <t>Varedo</t>
  </si>
  <si>
    <t>Varenna</t>
  </si>
  <si>
    <t>Varese Ligure</t>
  </si>
  <si>
    <t>Varese</t>
  </si>
  <si>
    <t>Varisella</t>
  </si>
  <si>
    <t>Varmo</t>
  </si>
  <si>
    <t>Varna</t>
  </si>
  <si>
    <t>Varsi</t>
  </si>
  <si>
    <t>Varzi</t>
  </si>
  <si>
    <t>Varzo</t>
  </si>
  <si>
    <t>Vasia</t>
  </si>
  <si>
    <t>Vastogirardi</t>
  </si>
  <si>
    <t>Vauda Canavese</t>
  </si>
  <si>
    <t>Vazzano</t>
  </si>
  <si>
    <t>Vazzola</t>
  </si>
  <si>
    <t>Vecchiano</t>
  </si>
  <si>
    <t>Vedano Olona</t>
  </si>
  <si>
    <t>Vedano al Lambro</t>
  </si>
  <si>
    <t>Vedelago</t>
  </si>
  <si>
    <t>Vedeseta</t>
  </si>
  <si>
    <t>Veduggio con Colzano</t>
  </si>
  <si>
    <t>Veggiano</t>
  </si>
  <si>
    <t>Veglie</t>
  </si>
  <si>
    <t>Veglio</t>
  </si>
  <si>
    <t>Vejano</t>
  </si>
  <si>
    <t>Veleso</t>
  </si>
  <si>
    <t>Velezzo Lomellina</t>
  </si>
  <si>
    <t>Velletri</t>
  </si>
  <si>
    <t>Vellezzo Bellini</t>
  </si>
  <si>
    <t>Velo Veronese</t>
  </si>
  <si>
    <t>Velo d'Astico</t>
  </si>
  <si>
    <t>Velturno</t>
  </si>
  <si>
    <t>Venafro</t>
  </si>
  <si>
    <t>Venaus</t>
  </si>
  <si>
    <t>Venaria Reale</t>
  </si>
  <si>
    <t>Venarotta</t>
  </si>
  <si>
    <t>Venasca</t>
  </si>
  <si>
    <t>Vendone</t>
  </si>
  <si>
    <t>Venegono Inferiore</t>
  </si>
  <si>
    <t>Venegono Superiore</t>
  </si>
  <si>
    <t>Venetico</t>
  </si>
  <si>
    <t>Venezia</t>
  </si>
  <si>
    <t>Veniano</t>
  </si>
  <si>
    <t>Venosa</t>
  </si>
  <si>
    <t>Venticano</t>
  </si>
  <si>
    <t>Ventimiglia di Sicilia</t>
  </si>
  <si>
    <t>Ventimiglia</t>
  </si>
  <si>
    <t>Ventotene</t>
  </si>
  <si>
    <t>Venzone</t>
  </si>
  <si>
    <t>Verano Brianza</t>
  </si>
  <si>
    <t>Verano</t>
  </si>
  <si>
    <t>Verbania</t>
  </si>
  <si>
    <t>Verbicaro</t>
  </si>
  <si>
    <t>Vercana</t>
  </si>
  <si>
    <t>Verceia</t>
  </si>
  <si>
    <t>Vercelli</t>
  </si>
  <si>
    <t>Vercurago</t>
  </si>
  <si>
    <t>Verdellino</t>
  </si>
  <si>
    <t>Verdello</t>
  </si>
  <si>
    <t>Verduno</t>
  </si>
  <si>
    <t>Vergato</t>
  </si>
  <si>
    <t>Verghereto</t>
  </si>
  <si>
    <t>Vergiate</t>
  </si>
  <si>
    <t>Vermiglio</t>
  </si>
  <si>
    <t>Vernante</t>
  </si>
  <si>
    <t>Vernasca</t>
  </si>
  <si>
    <t>Vernate</t>
  </si>
  <si>
    <t>Vernazza</t>
  </si>
  <si>
    <t>Vernio</t>
  </si>
  <si>
    <t>Vernole</t>
  </si>
  <si>
    <t>Verolanuova</t>
  </si>
  <si>
    <t>Verolavecchia</t>
  </si>
  <si>
    <t>Verolengo</t>
  </si>
  <si>
    <t>Veroli</t>
  </si>
  <si>
    <t>Verona</t>
  </si>
  <si>
    <t>Verrayes</t>
  </si>
  <si>
    <t>Verretto</t>
  </si>
  <si>
    <t>Verrone</t>
  </si>
  <si>
    <t>Verrua Savoia</t>
  </si>
  <si>
    <t>Verrua Po</t>
  </si>
  <si>
    <t>Vertemate con Minoprio</t>
  </si>
  <si>
    <t>Vertova</t>
  </si>
  <si>
    <t>Verucchio</t>
  </si>
  <si>
    <t>Vervio</t>
  </si>
  <si>
    <t>Verzegnis</t>
  </si>
  <si>
    <t>Verzino</t>
  </si>
  <si>
    <t>Verzuolo</t>
  </si>
  <si>
    <t>Vescovana</t>
  </si>
  <si>
    <t>Vescovato</t>
  </si>
  <si>
    <t>Vesime</t>
  </si>
  <si>
    <t>Vespolate</t>
  </si>
  <si>
    <t>Vessalico</t>
  </si>
  <si>
    <t>Vestenanova</t>
  </si>
  <si>
    <t>Vestignè</t>
  </si>
  <si>
    <t>Vestone</t>
  </si>
  <si>
    <t>Vetralla</t>
  </si>
  <si>
    <t>Vetto</t>
  </si>
  <si>
    <t>Vezza d'Oglio</t>
  </si>
  <si>
    <t>Vezza d'Alba</t>
  </si>
  <si>
    <t>Vezzano Ligure</t>
  </si>
  <si>
    <t>Vezzano sul Crostolo</t>
  </si>
  <si>
    <t>Vezzi Portio</t>
  </si>
  <si>
    <t>Viadana</t>
  </si>
  <si>
    <t>Viadanica</t>
  </si>
  <si>
    <t>Viagrande</t>
  </si>
  <si>
    <t>Viale</t>
  </si>
  <si>
    <t>Vialfrè</t>
  </si>
  <si>
    <t>Viano</t>
  </si>
  <si>
    <t>Viareggio</t>
  </si>
  <si>
    <t>Viarigi</t>
  </si>
  <si>
    <t>Vibonati</t>
  </si>
  <si>
    <t>Vicalvi</t>
  </si>
  <si>
    <t>Vicari</t>
  </si>
  <si>
    <t>Vicchio</t>
  </si>
  <si>
    <t>Vicenza</t>
  </si>
  <si>
    <t>Vicoforte</t>
  </si>
  <si>
    <t>Vico del Gargano</t>
  </si>
  <si>
    <t>Vico nel Lazio</t>
  </si>
  <si>
    <t>Villa Literno</t>
  </si>
  <si>
    <t>Vico Equense</t>
  </si>
  <si>
    <t>Vicoli</t>
  </si>
  <si>
    <t>Vicolungo</t>
  </si>
  <si>
    <t>Ziano Piacentino</t>
  </si>
  <si>
    <t>Vicopisano</t>
  </si>
  <si>
    <t>Vicovaro</t>
  </si>
  <si>
    <t>Vidigulfo</t>
  </si>
  <si>
    <t>Vidor</t>
  </si>
  <si>
    <t>Vidracco</t>
  </si>
  <si>
    <t>Vieste</t>
  </si>
  <si>
    <t>Vietri di Potenza</t>
  </si>
  <si>
    <t>Vietri sul Mare</t>
  </si>
  <si>
    <t>Vigano San Martino</t>
  </si>
  <si>
    <t>Viganò</t>
  </si>
  <si>
    <t>Vigarano Mainarda</t>
  </si>
  <si>
    <t>Vigasio</t>
  </si>
  <si>
    <t>Vigevano</t>
  </si>
  <si>
    <t>Viggianello</t>
  </si>
  <si>
    <t>Viggiano</t>
  </si>
  <si>
    <t>Viggiù</t>
  </si>
  <si>
    <t>Vigliano d'Asti</t>
  </si>
  <si>
    <t>Vigliano Biellese</t>
  </si>
  <si>
    <t>Vignale Monferrato</t>
  </si>
  <si>
    <t>Vignanello</t>
  </si>
  <si>
    <t>Vignate</t>
  </si>
  <si>
    <t>Vignola</t>
  </si>
  <si>
    <t>Vignola-Falesina</t>
  </si>
  <si>
    <t>Vignole Borbera</t>
  </si>
  <si>
    <t>Vignolo</t>
  </si>
  <si>
    <t>Vignone</t>
  </si>
  <si>
    <t>Vigo di Cadore</t>
  </si>
  <si>
    <t>Vigodarzere</t>
  </si>
  <si>
    <t>Vigolo</t>
  </si>
  <si>
    <t>Vigolzone</t>
  </si>
  <si>
    <t>Vigone</t>
  </si>
  <si>
    <t>Vigonovo</t>
  </si>
  <si>
    <t>Vigonza</t>
  </si>
  <si>
    <t>Viguzzolo</t>
  </si>
  <si>
    <t>Villa Santa Lucia</t>
  </si>
  <si>
    <t>Villadossola</t>
  </si>
  <si>
    <t>Villa di Chiavenna</t>
  </si>
  <si>
    <t>Villa di Tirano</t>
  </si>
  <si>
    <t>Villa Santina</t>
  </si>
  <si>
    <t>Villa Bartolomea</t>
  </si>
  <si>
    <t>Villa Basilica</t>
  </si>
  <si>
    <t>Villabassa</t>
  </si>
  <si>
    <t>Villabate</t>
  </si>
  <si>
    <t>Villa Biscossi</t>
  </si>
  <si>
    <t>Villa Carcina</t>
  </si>
  <si>
    <t>Villa Castelli</t>
  </si>
  <si>
    <t>Villa Celiera</t>
  </si>
  <si>
    <t>Villachiara</t>
  </si>
  <si>
    <t>Villacidro</t>
  </si>
  <si>
    <t>Villa Collemandina</t>
  </si>
  <si>
    <t>Villa Cortese</t>
  </si>
  <si>
    <t>Villa d'Adda</t>
  </si>
  <si>
    <t>Villadeati</t>
  </si>
  <si>
    <t>Villa del Bosco</t>
  </si>
  <si>
    <t>Villa del Conte</t>
  </si>
  <si>
    <t>Villa di Serio</t>
  </si>
  <si>
    <t>Villa Estense</t>
  </si>
  <si>
    <t>Villa d'Ogna</t>
  </si>
  <si>
    <t>Villadose</t>
  </si>
  <si>
    <t>Villafalletto</t>
  </si>
  <si>
    <t>Villa Faraldi</t>
  </si>
  <si>
    <t>Villafranca Sicula</t>
  </si>
  <si>
    <t>Villafranca d'Asti</t>
  </si>
  <si>
    <t>Villafranca in Lunigiana</t>
  </si>
  <si>
    <t>Villafranca Padovana</t>
  </si>
  <si>
    <t>Villafranca Piemonte</t>
  </si>
  <si>
    <t>Villafranca di Verona</t>
  </si>
  <si>
    <t>Villafranca Tirrena</t>
  </si>
  <si>
    <t>Villafrati</t>
  </si>
  <si>
    <t>Villaga</t>
  </si>
  <si>
    <t>Villagrande Strisaili</t>
  </si>
  <si>
    <t>Villa Guardia</t>
  </si>
  <si>
    <t>Villa Lagarina</t>
  </si>
  <si>
    <t>Villalago</t>
  </si>
  <si>
    <t>Villalba</t>
  </si>
  <si>
    <t>Villalfonsina</t>
  </si>
  <si>
    <t>Villalvernia</t>
  </si>
  <si>
    <t>Villamagna</t>
  </si>
  <si>
    <t>Villamaina</t>
  </si>
  <si>
    <t>Villamar</t>
  </si>
  <si>
    <t>Villamarzana</t>
  </si>
  <si>
    <t>Villamassargia</t>
  </si>
  <si>
    <t>Villa Minozzo</t>
  </si>
  <si>
    <t>Villamiroglio</t>
  </si>
  <si>
    <t>Villandro</t>
  </si>
  <si>
    <t>Villanova Monferrato</t>
  </si>
  <si>
    <t>Villanova del Battista</t>
  </si>
  <si>
    <t>Villanova Mondovì</t>
  </si>
  <si>
    <t>Villanova d'Albenga</t>
  </si>
  <si>
    <t>Villanova del Sillaro</t>
  </si>
  <si>
    <t>Villanova Biellese</t>
  </si>
  <si>
    <t>Villanova di Camposampiero</t>
  </si>
  <si>
    <t>Villanova sull'Arda</t>
  </si>
  <si>
    <t>Villeneuve</t>
  </si>
  <si>
    <t>Villanova Canavese</t>
  </si>
  <si>
    <t>Villanova d'Ardenghi</t>
  </si>
  <si>
    <t>Villanova d'Asti</t>
  </si>
  <si>
    <t>Villanova del Ghebbo</t>
  </si>
  <si>
    <t>Villanovaforru</t>
  </si>
  <si>
    <t>Villanovafranca</t>
  </si>
  <si>
    <t>Villanova Marchesana</t>
  </si>
  <si>
    <t>Villanova Monteleone</t>
  </si>
  <si>
    <t>Villanova Solaro</t>
  </si>
  <si>
    <t>Villanova Truschedu</t>
  </si>
  <si>
    <t>Villanova Tulo</t>
  </si>
  <si>
    <t>Villanterio</t>
  </si>
  <si>
    <t>Villanuova sul Clisi</t>
  </si>
  <si>
    <t>Villaputzu</t>
  </si>
  <si>
    <t>Villar Dora</t>
  </si>
  <si>
    <t>Villarbasse</t>
  </si>
  <si>
    <t>Villarboit</t>
  </si>
  <si>
    <t>Villareggia</t>
  </si>
  <si>
    <t>Villar Focchiardo</t>
  </si>
  <si>
    <t>Villaromagnano</t>
  </si>
  <si>
    <t>Villarosa</t>
  </si>
  <si>
    <t>Villar Pellice</t>
  </si>
  <si>
    <t>Villar Perosa</t>
  </si>
  <si>
    <t>Villar San Costanzo</t>
  </si>
  <si>
    <t>Villasalto</t>
  </si>
  <si>
    <t>Villasanta</t>
  </si>
  <si>
    <t>Villa San Giovanni</t>
  </si>
  <si>
    <t>Villa San Secondo</t>
  </si>
  <si>
    <t>Villa Santa Lucia degli Abruzzi</t>
  </si>
  <si>
    <t>Villa Santa Maria</t>
  </si>
  <si>
    <t>Villa Sant'Angelo</t>
  </si>
  <si>
    <t>Villasor</t>
  </si>
  <si>
    <t>Villaspeciosa</t>
  </si>
  <si>
    <t>Villastellone</t>
  </si>
  <si>
    <t>Villata</t>
  </si>
  <si>
    <t>Villaurbana</t>
  </si>
  <si>
    <t>Villavallelonga</t>
  </si>
  <si>
    <t>Villaverla</t>
  </si>
  <si>
    <t>Villetta Barrea</t>
  </si>
  <si>
    <t>Villette</t>
  </si>
  <si>
    <t>Villesse</t>
  </si>
  <si>
    <t>Villimpenta</t>
  </si>
  <si>
    <t>Villongo</t>
  </si>
  <si>
    <t>Villorba</t>
  </si>
  <si>
    <t>Vilminore di Scalve</t>
  </si>
  <si>
    <t>Vimercate</t>
  </si>
  <si>
    <t>Vimodrone</t>
  </si>
  <si>
    <t>Vinadio</t>
  </si>
  <si>
    <t>Vinchiaturo</t>
  </si>
  <si>
    <t>Vinchio</t>
  </si>
  <si>
    <t>Vinci</t>
  </si>
  <si>
    <t>Vinovo</t>
  </si>
  <si>
    <t>Vinzaglio</t>
  </si>
  <si>
    <t>Viola</t>
  </si>
  <si>
    <t>Vione</t>
  </si>
  <si>
    <t>Vipiteno</t>
  </si>
  <si>
    <t>Virle Piemonte</t>
  </si>
  <si>
    <t>Visano</t>
  </si>
  <si>
    <t>Vische</t>
  </si>
  <si>
    <t>Visciano</t>
  </si>
  <si>
    <t>Visco</t>
  </si>
  <si>
    <t>Visone</t>
  </si>
  <si>
    <t>Visso</t>
  </si>
  <si>
    <t>Vistarino</t>
  </si>
  <si>
    <t>Vistrorio</t>
  </si>
  <si>
    <t>Vita</t>
  </si>
  <si>
    <t>Viterbo</t>
  </si>
  <si>
    <t>Viticuso</t>
  </si>
  <si>
    <t>Vito d'Asio</t>
  </si>
  <si>
    <t>Vitorchiano</t>
  </si>
  <si>
    <t>Vittoria</t>
  </si>
  <si>
    <t>Vittorio Veneto</t>
  </si>
  <si>
    <t>Vittorito</t>
  </si>
  <si>
    <t>Vittuone</t>
  </si>
  <si>
    <t>Vitulazio</t>
  </si>
  <si>
    <t>Vitulano</t>
  </si>
  <si>
    <t>Viù</t>
  </si>
  <si>
    <t>Vivaro Romano</t>
  </si>
  <si>
    <t>Vivaro</t>
  </si>
  <si>
    <t>Viverone</t>
  </si>
  <si>
    <t>Vizzini</t>
  </si>
  <si>
    <t>Vizzola Ticino</t>
  </si>
  <si>
    <t>Vizzolo Predabissi</t>
  </si>
  <si>
    <t>Vo'</t>
  </si>
  <si>
    <t>Vobarno</t>
  </si>
  <si>
    <t>Vobbia</t>
  </si>
  <si>
    <t>Vocca</t>
  </si>
  <si>
    <t>Vodo Cadore</t>
  </si>
  <si>
    <t>Voghera</t>
  </si>
  <si>
    <t>Voghiera</t>
  </si>
  <si>
    <t>Vogogna</t>
  </si>
  <si>
    <t>Volano</t>
  </si>
  <si>
    <t>Volla</t>
  </si>
  <si>
    <t>Volongo</t>
  </si>
  <si>
    <t>Volpago del Montello</t>
  </si>
  <si>
    <t>Volpara</t>
  </si>
  <si>
    <t>Volpedo</t>
  </si>
  <si>
    <t>Volpeglino</t>
  </si>
  <si>
    <t>Volpiano</t>
  </si>
  <si>
    <t>Voltaggio</t>
  </si>
  <si>
    <t>Voltago Agordino</t>
  </si>
  <si>
    <t>Volta Mantovana</t>
  </si>
  <si>
    <t>Volterra</t>
  </si>
  <si>
    <t>Voltido</t>
  </si>
  <si>
    <t>Volturara Irpina</t>
  </si>
  <si>
    <t>Volturara Appula</t>
  </si>
  <si>
    <t>Volturino</t>
  </si>
  <si>
    <t>Volvera</t>
  </si>
  <si>
    <t>Vottignasco</t>
  </si>
  <si>
    <t>Zaccanopoli</t>
  </si>
  <si>
    <t>Zafferana Etnea</t>
  </si>
  <si>
    <t>Zagarise</t>
  </si>
  <si>
    <t>Zagarolo</t>
  </si>
  <si>
    <t>Zambrone</t>
  </si>
  <si>
    <t>Zandobbio</t>
  </si>
  <si>
    <t>Zanè</t>
  </si>
  <si>
    <t>Zanica</t>
  </si>
  <si>
    <t>Zavattarello</t>
  </si>
  <si>
    <t>Zeccone</t>
  </si>
  <si>
    <t>Zeddiani</t>
  </si>
  <si>
    <t>Zelbio</t>
  </si>
  <si>
    <t>Zelo Buon Persico</t>
  </si>
  <si>
    <t>Zeme</t>
  </si>
  <si>
    <t>Zenevredo</t>
  </si>
  <si>
    <t>Zenson di Piave</t>
  </si>
  <si>
    <t>Zerba</t>
  </si>
  <si>
    <t>Zerbo</t>
  </si>
  <si>
    <t>Zerbolò</t>
  </si>
  <si>
    <t>Zerfaliu</t>
  </si>
  <si>
    <t>Zeri</t>
  </si>
  <si>
    <t>Zermeghedo</t>
  </si>
  <si>
    <t>Zero Branco</t>
  </si>
  <si>
    <t>Zevio</t>
  </si>
  <si>
    <t>Ziano di Fiemme</t>
  </si>
  <si>
    <t>Zibido San Giacomo</t>
  </si>
  <si>
    <t>Zignago</t>
  </si>
  <si>
    <t>Zimella</t>
  </si>
  <si>
    <t>Zimone</t>
  </si>
  <si>
    <t>Zinasco</t>
  </si>
  <si>
    <t>Zoagli</t>
  </si>
  <si>
    <t>Zocca</t>
  </si>
  <si>
    <t>Zogno</t>
  </si>
  <si>
    <t>Zola Predosa</t>
  </si>
  <si>
    <t>Zollino</t>
  </si>
  <si>
    <t>Zone</t>
  </si>
  <si>
    <t>Zoppè di Cadore</t>
  </si>
  <si>
    <t>Zoppola</t>
  </si>
  <si>
    <t>Zovencedo</t>
  </si>
  <si>
    <t>Zubiena</t>
  </si>
  <si>
    <t>Zuccarello</t>
  </si>
  <si>
    <t>Zugliano</t>
  </si>
  <si>
    <t>Zuglio</t>
  </si>
  <si>
    <t>Zumaglia</t>
  </si>
  <si>
    <t>Zumpano</t>
  </si>
  <si>
    <t>Zungoli</t>
  </si>
  <si>
    <t>Zungri</t>
  </si>
  <si>
    <t>Lariano</t>
  </si>
  <si>
    <t>Lamezia Terme</t>
  </si>
  <si>
    <t>Sant'Anna Arresi</t>
  </si>
  <si>
    <t>Terme Vigliatore</t>
  </si>
  <si>
    <t>Acquedolci</t>
  </si>
  <si>
    <t>Ladispoli</t>
  </si>
  <si>
    <t>Ardea</t>
  </si>
  <si>
    <t>Badesi</t>
  </si>
  <si>
    <t>Sicignano degli Alburni</t>
  </si>
  <si>
    <t>Molina Aterno</t>
  </si>
  <si>
    <t>Scanzano Jonico</t>
  </si>
  <si>
    <t>Portopalo di Capo Passero</t>
  </si>
  <si>
    <t>Avigliano Umbro</t>
  </si>
  <si>
    <t>Viddalba</t>
  </si>
  <si>
    <t>Casapesenna</t>
  </si>
  <si>
    <t>Cellole</t>
  </si>
  <si>
    <t>Porto Cesareo</t>
  </si>
  <si>
    <t>San Cassiano</t>
  </si>
  <si>
    <t>Vajont</t>
  </si>
  <si>
    <t>Ordona</t>
  </si>
  <si>
    <t>Zapponeta</t>
  </si>
  <si>
    <t>Blufi</t>
  </si>
  <si>
    <t>Paterno</t>
  </si>
  <si>
    <t>Masainas</t>
  </si>
  <si>
    <t>Mazzarrone</t>
  </si>
  <si>
    <t>Ciampino</t>
  </si>
  <si>
    <t>Santa Maria la Carità</t>
  </si>
  <si>
    <t>Golfo Aranci</t>
  </si>
  <si>
    <t>Loiri Porto San Paolo</t>
  </si>
  <si>
    <t>Sant'Antonio di Gallura</t>
  </si>
  <si>
    <t>San Ferdinando</t>
  </si>
  <si>
    <t>Villaperuccio</t>
  </si>
  <si>
    <t>Priolo Gargallo</t>
  </si>
  <si>
    <t>Trecase</t>
  </si>
  <si>
    <t>Petrosino</t>
  </si>
  <si>
    <t>Tergu</t>
  </si>
  <si>
    <t>Maniace</t>
  </si>
  <si>
    <t>Santa Maria Coghinas</t>
  </si>
  <si>
    <t>Cardedu</t>
  </si>
  <si>
    <t>Torrenova</t>
  </si>
  <si>
    <t>Ragalna</t>
  </si>
  <si>
    <t>Castiadas</t>
  </si>
  <si>
    <t>Massa di Somma</t>
  </si>
  <si>
    <t>Stintino</t>
  </si>
  <si>
    <t>Piscinas</t>
  </si>
  <si>
    <t>Erula</t>
  </si>
  <si>
    <t>Bellizzi</t>
  </si>
  <si>
    <t>San Cesareo</t>
  </si>
  <si>
    <t>Fiumicino</t>
  </si>
  <si>
    <t>Statte</t>
  </si>
  <si>
    <t>Due Carrare</t>
  </si>
  <si>
    <t>Padru</t>
  </si>
  <si>
    <t>Montiglio Monferrato</t>
  </si>
  <si>
    <t>Ronzo-Chienis</t>
  </si>
  <si>
    <t>Cavallino-Treporti</t>
  </si>
  <si>
    <t>Fonte Nuova</t>
  </si>
  <si>
    <t>Campolongo Tapogliano</t>
  </si>
  <si>
    <t>Lonato del Garda</t>
  </si>
  <si>
    <t>Ledro</t>
  </si>
  <si>
    <t>Comano Terme</t>
  </si>
  <si>
    <t>Gravedona ed Uniti</t>
  </si>
  <si>
    <t>Mappano</t>
  </si>
  <si>
    <t>Rivignano Teor</t>
  </si>
  <si>
    <t>Trecastelli</t>
  </si>
  <si>
    <t>Fabbriche di Vergemoli</t>
  </si>
  <si>
    <t>Valsamoggia</t>
  </si>
  <si>
    <t>Figline e Incisa Valdarno</t>
  </si>
  <si>
    <t>Castelfranco Piandiscò</t>
  </si>
  <si>
    <t>Fiscaglia</t>
  </si>
  <si>
    <t>Poggio Torriana</t>
  </si>
  <si>
    <t>Sissa Trecasali</t>
  </si>
  <si>
    <t>Scarperia e San Piero</t>
  </si>
  <si>
    <t>Casciana Terme Lari</t>
  </si>
  <si>
    <t>Crespina Lorenzana</t>
  </si>
  <si>
    <t>Pratovecchio Stia</t>
  </si>
  <si>
    <t>Montoro</t>
  </si>
  <si>
    <t>Vallefoglia</t>
  </si>
  <si>
    <t>Sant'Omobono Terme</t>
  </si>
  <si>
    <t>Val Brembilla</t>
  </si>
  <si>
    <t>Bellagio</t>
  </si>
  <si>
    <t>Colverde</t>
  </si>
  <si>
    <t>Verderio</t>
  </si>
  <si>
    <t>Cornale e Bastida</t>
  </si>
  <si>
    <t>Maccagno con Pino e Veddasca</t>
  </si>
  <si>
    <t>Borgo Virgilio</t>
  </si>
  <si>
    <t>Tremezzina</t>
  </si>
  <si>
    <t>Longarone</t>
  </si>
  <si>
    <t>Valdaone</t>
  </si>
  <si>
    <t>Predaia</t>
  </si>
  <si>
    <t>San Lorenzo Dorsino</t>
  </si>
  <si>
    <t>Valvasone Arzene</t>
  </si>
  <si>
    <t>Sillano Giuncugnano</t>
  </si>
  <si>
    <t>La Valletta Brianza</t>
  </si>
  <si>
    <t>Altavalle</t>
  </si>
  <si>
    <t>Altopiano della Vigolana</t>
  </si>
  <si>
    <t>Amblar-Don</t>
  </si>
  <si>
    <t>Borgo Chiese</t>
  </si>
  <si>
    <t>Borgo Lares</t>
  </si>
  <si>
    <t>Castel Ivano</t>
  </si>
  <si>
    <t>Cembra Lisignago</t>
  </si>
  <si>
    <t>Contà</t>
  </si>
  <si>
    <t>Madruzzo</t>
  </si>
  <si>
    <t>Porte di Rendena</t>
  </si>
  <si>
    <t>Primiero San Martino di Castrozza</t>
  </si>
  <si>
    <t>Sella Giudicarie</t>
  </si>
  <si>
    <t>Tre Ville</t>
  </si>
  <si>
    <t>Vallelaghi</t>
  </si>
  <si>
    <t>Ville d'Anaunia</t>
  </si>
  <si>
    <t>Ventasso</t>
  </si>
  <si>
    <t>Pieve di Bono-Prezzo</t>
  </si>
  <si>
    <t>Dimaro Folgarida</t>
  </si>
  <si>
    <t>Polesine Zibello</t>
  </si>
  <si>
    <t>Montescudo-Monte Colombo</t>
  </si>
  <si>
    <t>Alto Reno Terme</t>
  </si>
  <si>
    <t>Borgomezzavalle</t>
  </si>
  <si>
    <t>Lessona</t>
  </si>
  <si>
    <t>Corteolona e Genzone</t>
  </si>
  <si>
    <t>Campiglia Cervo</t>
  </si>
  <si>
    <t>Val di Zoldo</t>
  </si>
  <si>
    <t>Alpago</t>
  </si>
  <si>
    <t>Abetone Cutigliano</t>
  </si>
  <si>
    <t>San Marcello Piteglio</t>
  </si>
  <si>
    <t>Montalcino</t>
  </si>
  <si>
    <t>Terre Roveresche</t>
  </si>
  <si>
    <t>Colli al Metauro</t>
  </si>
  <si>
    <t>Terre del Reno</t>
  </si>
  <si>
    <t>Valfornace</t>
  </si>
  <si>
    <t>Alta Valle Intelvi</t>
  </si>
  <si>
    <t>Val Liona</t>
  </si>
  <si>
    <t>Casali del Manco</t>
  </si>
  <si>
    <t>Alta Val Tidone</t>
  </si>
  <si>
    <t>Montalto Carpasio</t>
  </si>
  <si>
    <t>Cassano Spinola</t>
  </si>
  <si>
    <t>Alto Sermenza</t>
  </si>
  <si>
    <t>San Giovanni di Fassa</t>
  </si>
  <si>
    <t>Rio</t>
  </si>
  <si>
    <t>Laterina Pergine Valdarno</t>
  </si>
  <si>
    <t>Castelgerundo</t>
  </si>
  <si>
    <t>Centro Valle Intelvi</t>
  </si>
  <si>
    <t>Valvarrone</t>
  </si>
  <si>
    <t>Borgo Mantovano</t>
  </si>
  <si>
    <t>Alluvioni Piovera</t>
  </si>
  <si>
    <t>Cellio con Breia</t>
  </si>
  <si>
    <t>Treppo Ligosullo</t>
  </si>
  <si>
    <t>Fiumicello Villa Vicentina</t>
  </si>
  <si>
    <t>Barbarano Mossano</t>
  </si>
  <si>
    <t>Borgo Veneto</t>
  </si>
  <si>
    <t>Corigliano-Rossano</t>
  </si>
  <si>
    <t>Valle Cannobina</t>
  </si>
  <si>
    <t>Val di Chy</t>
  </si>
  <si>
    <t>Borgocarbonara</t>
  </si>
  <si>
    <t>Terre d'Adige</t>
  </si>
  <si>
    <t>Barberino Tavarnelle</t>
  </si>
  <si>
    <t>Tresignana</t>
  </si>
  <si>
    <t>Riva del Po</t>
  </si>
  <si>
    <t>Sorbolo Mezzani</t>
  </si>
  <si>
    <t>Solbiate con Cagno</t>
  </si>
  <si>
    <t>Sassocorvaro Auditore</t>
  </si>
  <si>
    <t>Quaregna Cerreto</t>
  </si>
  <si>
    <t>Valchiusa</t>
  </si>
  <si>
    <t>Gattico-Veruno</t>
  </si>
  <si>
    <t>Valdilana</t>
  </si>
  <si>
    <t>Piadena Drizzona</t>
  </si>
  <si>
    <t>Colli Verdi</t>
  </si>
  <si>
    <t>Lu e Cuccaro Monferrato</t>
  </si>
  <si>
    <t>Borgo Valbelluna</t>
  </si>
  <si>
    <t>Pieve del Grappa</t>
  </si>
  <si>
    <t>Valbrenta</t>
  </si>
  <si>
    <t>Vermezzo con Zelo</t>
  </si>
  <si>
    <t>Cadrezzate con Osmate</t>
  </si>
  <si>
    <t>Colceresa</t>
  </si>
  <si>
    <t>Lusiana Conco</t>
  </si>
  <si>
    <t>M428</t>
  </si>
  <si>
    <t>Presicce-Acquarica</t>
  </si>
  <si>
    <t>M429</t>
  </si>
  <si>
    <t>Borgo d'Anaunia</t>
  </si>
  <si>
    <t>M430</t>
  </si>
  <si>
    <t>Novella</t>
  </si>
  <si>
    <t>M431</t>
  </si>
  <si>
    <t>Ville di Fiemme</t>
  </si>
  <si>
    <t>M432</t>
  </si>
  <si>
    <t>Misiliscemi</t>
  </si>
  <si>
    <t>M433</t>
  </si>
  <si>
    <t>Bardello con Malgesso e Bregano</t>
  </si>
  <si>
    <t>M434</t>
  </si>
  <si>
    <t>Moransengo-Tonengo</t>
  </si>
  <si>
    <t>M435</t>
  </si>
  <si>
    <t>Uggiate con Ronago</t>
  </si>
  <si>
    <t>M436</t>
  </si>
  <si>
    <t>Sovizzo</t>
  </si>
  <si>
    <t>M437</t>
  </si>
  <si>
    <t>Setteville</t>
  </si>
  <si>
    <t>M438</t>
  </si>
  <si>
    <t>Santa Caterina d'Este</t>
  </si>
  <si>
    <t>M439</t>
  </si>
  <si>
    <t>Castegnero Nanto</t>
  </si>
  <si>
    <t>DATA DI NASCITA PERSONA INVALIDA</t>
  </si>
  <si>
    <t>COGNOME E NOME DEL BENEFICIARIO</t>
  </si>
  <si>
    <t>AVANZAMENTO COMPILAZIONE</t>
  </si>
  <si>
    <t>ETA' PERSONA INVALIDA</t>
  </si>
  <si>
    <t>Contributo per il mantenimento dell'alloggio in locazione sul libero mercato - Allegato 2</t>
  </si>
  <si>
    <t>Prima di trasmettere il file all'UdP, controllare che non ci siano avvertimenti rossi nella colonna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</si>
</sst>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6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6DFFF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rgb="FFFFF2CC"/>
      </patternFill>
    </fill>
    <fill>
      <patternFill patternType="solid">
        <fgColor theme="4" tint="0.39997558519241921"/>
        <bgColor rgb="FF9DC3E6"/>
      </patternFill>
    </fill>
    <fill>
      <patternFill patternType="solid">
        <fgColor theme="9" tint="0.59999389629810485"/>
        <bgColor rgb="FFBDD7EE"/>
      </patternFill>
    </fill>
    <fill>
      <patternFill patternType="solid">
        <fgColor rgb="FFFFCC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rgb="FF8FAADC"/>
      </patternFill>
    </fill>
    <fill>
      <patternFill patternType="solid">
        <fgColor theme="6" tint="0.59999389629810485"/>
        <bgColor rgb="FFFFF2CC"/>
      </patternFill>
    </fill>
    <fill>
      <patternFill patternType="solid">
        <fgColor theme="4" tint="0.39997558519241921"/>
        <bgColor rgb="FF8FAADC"/>
      </patternFill>
    </fill>
    <fill>
      <patternFill patternType="solid">
        <fgColor theme="8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3" borderId="1" xfId="0" applyFill="1" applyBorder="1"/>
    <xf numFmtId="0" fontId="0" fillId="3" borderId="1" xfId="0" applyFill="1" applyBorder="1" applyAlignment="1">
      <alignment horizontal="center" vertical="center"/>
    </xf>
    <xf numFmtId="0" fontId="1" fillId="5" borderId="2" xfId="0" applyFont="1" applyFill="1" applyBorder="1"/>
    <xf numFmtId="0" fontId="1" fillId="5" borderId="3" xfId="0" applyFont="1" applyFill="1" applyBorder="1"/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1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4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6" borderId="1" xfId="0" applyFont="1" applyFill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/>
    </xf>
    <xf numFmtId="4" fontId="7" fillId="13" borderId="1" xfId="0" applyNumberFormat="1" applyFont="1" applyFill="1" applyBorder="1" applyAlignment="1">
      <alignment horizontal="left" vertical="center"/>
    </xf>
    <xf numFmtId="2" fontId="6" fillId="8" borderId="1" xfId="0" applyNumberFormat="1" applyFont="1" applyFill="1" applyBorder="1" applyAlignment="1">
      <alignment horizontal="center" vertical="center"/>
    </xf>
    <xf numFmtId="2" fontId="6" fillId="14" borderId="1" xfId="0" applyNumberFormat="1" applyFont="1" applyFill="1" applyBorder="1" applyAlignment="1">
      <alignment horizontal="center" vertical="center"/>
    </xf>
    <xf numFmtId="2" fontId="6" fillId="15" borderId="1" xfId="0" applyNumberFormat="1" applyFont="1" applyFill="1" applyBorder="1" applyAlignment="1">
      <alignment horizontal="center" vertical="center"/>
    </xf>
    <xf numFmtId="2" fontId="6" fillId="4" borderId="1" xfId="0" applyNumberFormat="1" applyFont="1" applyFill="1" applyBorder="1" applyAlignment="1">
      <alignment horizontal="center" vertical="center"/>
    </xf>
    <xf numFmtId="2" fontId="6" fillId="16" borderId="1" xfId="0" applyNumberFormat="1" applyFont="1" applyFill="1" applyBorder="1" applyAlignment="1">
      <alignment horizontal="center" vertical="center"/>
    </xf>
    <xf numFmtId="0" fontId="6" fillId="10" borderId="1" xfId="0" applyFont="1" applyFill="1" applyBorder="1"/>
    <xf numFmtId="0" fontId="6" fillId="7" borderId="11" xfId="0" applyFont="1" applyFill="1" applyBorder="1" applyAlignment="1">
      <alignment horizontal="center" vertical="center"/>
    </xf>
    <xf numFmtId="0" fontId="6" fillId="10" borderId="12" xfId="0" applyFont="1" applyFill="1" applyBorder="1" applyAlignment="1">
      <alignment horizontal="center" vertical="center"/>
    </xf>
    <xf numFmtId="0" fontId="6" fillId="10" borderId="13" xfId="0" applyFont="1" applyFill="1" applyBorder="1" applyAlignment="1">
      <alignment horizontal="center" vertical="center"/>
    </xf>
    <xf numFmtId="0" fontId="6" fillId="10" borderId="14" xfId="0" applyFont="1" applyFill="1" applyBorder="1" applyAlignment="1">
      <alignment horizontal="center" vertical="center"/>
    </xf>
    <xf numFmtId="0" fontId="7" fillId="17" borderId="15" xfId="0" applyFont="1" applyFill="1" applyBorder="1" applyAlignment="1">
      <alignment horizontal="center" vertical="center"/>
    </xf>
    <xf numFmtId="0" fontId="0" fillId="15" borderId="15" xfId="0" applyFill="1" applyBorder="1" applyAlignment="1">
      <alignment horizontal="center" vertical="center"/>
    </xf>
    <xf numFmtId="0" fontId="0" fillId="0" borderId="16" xfId="0" applyBorder="1"/>
    <xf numFmtId="0" fontId="0" fillId="0" borderId="17" xfId="0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3" fontId="0" fillId="18" borderId="15" xfId="0" applyNumberFormat="1" applyFill="1" applyBorder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7" fillId="19" borderId="15" xfId="0" applyFont="1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4" fontId="0" fillId="18" borderId="18" xfId="0" applyNumberFormat="1" applyFill="1" applyBorder="1" applyAlignment="1">
      <alignment horizontal="center" vertical="center"/>
    </xf>
    <xf numFmtId="0" fontId="0" fillId="16" borderId="18" xfId="0" applyFill="1" applyBorder="1" applyAlignment="1">
      <alignment horizontal="center" vertical="center"/>
    </xf>
    <xf numFmtId="0" fontId="0" fillId="0" borderId="6" xfId="0" applyBorder="1"/>
    <xf numFmtId="0" fontId="0" fillId="0" borderId="7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0" borderId="5" xfId="0" applyFont="1" applyFill="1" applyBorder="1" applyAlignment="1">
      <alignment horizontal="center" vertical="center"/>
    </xf>
    <xf numFmtId="0" fontId="1" fillId="20" borderId="10" xfId="0" applyFont="1" applyFill="1" applyBorder="1" applyAlignment="1">
      <alignment horizontal="center" vertical="center"/>
    </xf>
    <xf numFmtId="0" fontId="1" fillId="20" borderId="8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12" borderId="1" xfId="0" applyFill="1" applyBorder="1" applyAlignment="1" applyProtection="1">
      <alignment horizontal="center" vertical="center"/>
      <protection locked="0"/>
    </xf>
    <xf numFmtId="0" fontId="0" fillId="5" borderId="1" xfId="0" applyFill="1" applyBorder="1" applyAlignment="1" applyProtection="1">
      <alignment vertical="center"/>
      <protection locked="0"/>
    </xf>
    <xf numFmtId="14" fontId="0" fillId="9" borderId="1" xfId="0" applyNumberFormat="1" applyFill="1" applyBorder="1" applyAlignment="1" applyProtection="1">
      <alignment horizontal="right" vertical="center"/>
      <protection locked="0"/>
    </xf>
    <xf numFmtId="4" fontId="7" fillId="13" borderId="1" xfId="0" applyNumberFormat="1" applyFont="1" applyFill="1" applyBorder="1" applyAlignment="1" applyProtection="1">
      <alignment horizontal="center" vertical="center"/>
      <protection locked="0"/>
    </xf>
    <xf numFmtId="0" fontId="7" fillId="14" borderId="1" xfId="0" applyFont="1" applyFill="1" applyBorder="1" applyAlignment="1" applyProtection="1">
      <alignment horizontal="center" vertical="center"/>
      <protection locked="0"/>
    </xf>
    <xf numFmtId="1" fontId="0" fillId="15" borderId="1" xfId="0" applyNumberFormat="1" applyFill="1" applyBorder="1" applyAlignment="1" applyProtection="1">
      <alignment horizontal="center" vertical="center"/>
      <protection locked="0"/>
    </xf>
    <xf numFmtId="14" fontId="0" fillId="4" borderId="1" xfId="0" applyNumberFormat="1" applyFill="1" applyBorder="1" applyAlignment="1" applyProtection="1">
      <alignment horizontal="center" vertical="center"/>
      <protection locked="0"/>
    </xf>
    <xf numFmtId="14" fontId="0" fillId="4" borderId="1" xfId="0" applyNumberFormat="1" applyFill="1" applyBorder="1" applyAlignment="1" applyProtection="1">
      <alignment horizont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/>
      <protection locked="0"/>
    </xf>
    <xf numFmtId="0" fontId="0" fillId="16" borderId="1" xfId="0" applyFill="1" applyBorder="1" applyAlignment="1" applyProtection="1">
      <alignment horizontal="center" vertical="center"/>
      <protection locked="0"/>
    </xf>
    <xf numFmtId="0" fontId="0" fillId="16" borderId="1" xfId="0" applyFill="1" applyBorder="1" applyAlignment="1" applyProtection="1">
      <alignment horizontal="center"/>
      <protection locked="0"/>
    </xf>
    <xf numFmtId="164" fontId="0" fillId="3" borderId="1" xfId="0" applyNumberFormat="1" applyFill="1" applyBorder="1" applyAlignment="1" applyProtection="1">
      <alignment horizontal="left" vertical="top"/>
      <protection locked="0"/>
    </xf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</cellXfs>
  <cellStyles count="1">
    <cellStyle name="Normale" xfId="0" builtinId="0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0" formatCode="@"/>
      <alignment horizontal="center" vertical="bottom" textRotation="0" wrapText="0" indent="0" justifyLastLine="0" shrinkToFit="0" readingOrder="0"/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6DFFFC"/>
      <color rgb="FFFFCCFF"/>
      <color rgb="FFCC99FF"/>
      <color rgb="FFCA8CF0"/>
      <color rgb="FFFF66FF"/>
      <color rgb="FF9966FF"/>
      <color rgb="FF99FF99"/>
      <color rgb="FFF37575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B05F3F-BB6F-4A35-A9E4-08D1FF7AF8D9}" name="TAB_MESE" displayName="TAB_MESE" ref="R3:S15" totalsRowShown="0" headerRowDxfId="24" dataDxfId="23">
  <autoFilter ref="R3:S15" xr:uid="{00B05F3F-BB6F-4A35-A9E4-08D1FF7AF8D9}"/>
  <tableColumns count="2">
    <tableColumn id="1" xr3:uid="{3A694D60-FA52-4E1E-844D-7B2782DD5CD6}" name="MESE" dataDxfId="10"/>
    <tableColumn id="2" xr3:uid="{979869B5-5325-4378-B570-C8095DAEB6A7}" name="LETTERA" dataDxfId="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B068DA6-C7B9-4E72-A4D1-7983C17EDE9A}" name="TAB_COMUNE" displayName="TAB_COMUNE" ref="U3:W8168" totalsRowShown="0" headerRowDxfId="22" dataDxfId="21">
  <tableColumns count="3">
    <tableColumn id="1" xr3:uid="{3BF76A3B-0EE6-472B-866A-265667AE1D1F}" name="CODICE" dataDxfId="8"/>
    <tableColumn id="2" xr3:uid="{D7CD6462-E5B3-4D9E-9712-BF64DEAB6DF6}" name="COMUNE" dataDxfId="7"/>
    <tableColumn id="3" xr3:uid="{768B4878-70B2-4D2C-A9D4-9AAEA8EEC8D2}" name="PROVINCIA" dataDxfId="6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6335ED1-B126-47DA-A1E1-12AC68601173}" name="TAB_CONV_DISPARI" displayName="TAB_CONV_DISPARI" ref="Y3:Z39" totalsRowShown="0" headerRowDxfId="20" dataDxfId="19">
  <autoFilter ref="Y3:Z39" xr:uid="{66335ED1-B126-47DA-A1E1-12AC68601173}"/>
  <tableColumns count="2">
    <tableColumn id="1" xr3:uid="{977A9A85-1151-4420-845F-4BED494071A6}" name="CARATTERE" dataDxfId="5"/>
    <tableColumn id="2" xr3:uid="{034D7B5D-9B20-4CBA-AA12-02A8D85988B0}" name="VALORE" dataDxfId="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8C248AF-D2E6-4209-8C38-F7C73EF55012}" name="TAB_CONV_PARI" displayName="TAB_CONV_PARI" ref="AB3:AC39" totalsRowShown="0" headerRowDxfId="18" dataDxfId="17">
  <autoFilter ref="AB3:AC39" xr:uid="{F8C248AF-D2E6-4209-8C38-F7C73EF55012}"/>
  <tableColumns count="2">
    <tableColumn id="1" xr3:uid="{ABE9D5C5-6262-455E-9964-0AB6FBCC7783}" name="CARATTERE" dataDxfId="3"/>
    <tableColumn id="2" xr3:uid="{BA955A8E-8A4F-41A4-90CD-497F920208A1}" name="VALORE" dataDxf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EB26636-D34F-4CBF-A3FB-58D2166CD8EB}" name="TAB_CONTROLLO" displayName="TAB_CONTROLLO" ref="AE3:AF29" totalsRowShown="0" headerRowDxfId="16" dataDxfId="15">
  <autoFilter ref="AE3:AF29" xr:uid="{FEB26636-D34F-4CBF-A3FB-58D2166CD8EB}"/>
  <tableColumns count="2">
    <tableColumn id="1" xr3:uid="{7EC8D6E8-1072-4BFA-9271-49C69D468A93}" name="NUMERO" dataDxfId="1"/>
    <tableColumn id="2" xr3:uid="{105F9F8C-F145-4BE8-B3FF-ABB3447CAD5A}" name="LETTERA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0A6B8-EC48-4928-9702-D84B7746505B}">
  <dimension ref="B2:AD106"/>
  <sheetViews>
    <sheetView tabSelected="1" zoomScaleNormal="100" workbookViewId="0">
      <selection activeCell="A7" sqref="A7"/>
    </sheetView>
  </sheetViews>
  <sheetFormatPr defaultRowHeight="15" x14ac:dyDescent="0.25"/>
  <cols>
    <col min="2" max="2" width="47.140625" bestFit="1" customWidth="1"/>
    <col min="3" max="3" width="6.7109375" bestFit="1" customWidth="1"/>
    <col min="4" max="4" width="33.28515625" bestFit="1" customWidth="1"/>
    <col min="5" max="5" width="35.42578125" bestFit="1" customWidth="1"/>
    <col min="6" max="6" width="31.7109375" bestFit="1" customWidth="1"/>
    <col min="7" max="7" width="9.140625" bestFit="1" customWidth="1"/>
    <col min="8" max="8" width="30.140625" bestFit="1" customWidth="1"/>
    <col min="9" max="9" width="16" bestFit="1" customWidth="1"/>
    <col min="10" max="10" width="11.28515625" bestFit="1" customWidth="1"/>
    <col min="11" max="11" width="23" bestFit="1" customWidth="1"/>
    <col min="12" max="12" width="15.42578125" bestFit="1" customWidth="1"/>
    <col min="13" max="13" width="24.5703125" bestFit="1" customWidth="1"/>
    <col min="14" max="14" width="35" bestFit="1" customWidth="1"/>
    <col min="15" max="15" width="23.140625" bestFit="1" customWidth="1"/>
    <col min="16" max="16" width="13.85546875" bestFit="1" customWidth="1"/>
    <col min="17" max="17" width="23.42578125" bestFit="1" customWidth="1"/>
    <col min="18" max="18" width="34.42578125" bestFit="1" customWidth="1"/>
    <col min="19" max="19" width="19.42578125" bestFit="1" customWidth="1"/>
    <col min="20" max="20" width="56.42578125" bestFit="1" customWidth="1"/>
    <col min="21" max="21" width="18.85546875" bestFit="1" customWidth="1"/>
    <col min="22" max="22" width="57.140625" bestFit="1" customWidth="1"/>
    <col min="23" max="25" width="24.42578125" customWidth="1"/>
    <col min="26" max="26" width="22" bestFit="1" customWidth="1"/>
    <col min="27" max="27" width="22.85546875" bestFit="1" customWidth="1"/>
    <col min="28" max="28" width="36.42578125" bestFit="1" customWidth="1"/>
    <col min="29" max="29" width="48.5703125" bestFit="1" customWidth="1"/>
    <col min="30" max="30" width="46.42578125" bestFit="1" customWidth="1"/>
  </cols>
  <sheetData>
    <row r="2" spans="2:30" ht="21" x14ac:dyDescent="0.35">
      <c r="B2" s="60" t="s">
        <v>16559</v>
      </c>
      <c r="C2" s="60"/>
      <c r="D2" s="60"/>
      <c r="E2" s="60"/>
    </row>
    <row r="4" spans="2:30" x14ac:dyDescent="0.25">
      <c r="B4" s="59" t="s">
        <v>16560</v>
      </c>
      <c r="C4" s="59"/>
      <c r="D4" s="59"/>
    </row>
    <row r="5" spans="2:30" x14ac:dyDescent="0.25">
      <c r="T5" s="3" t="s">
        <v>8626</v>
      </c>
      <c r="U5" s="4"/>
      <c r="V5" s="4"/>
      <c r="W5" s="4"/>
      <c r="X5" s="4"/>
      <c r="Y5" s="4"/>
      <c r="Z5" s="4"/>
      <c r="AA5" s="4"/>
      <c r="AB5" s="5"/>
      <c r="AC5" s="5"/>
      <c r="AD5" s="6"/>
    </row>
    <row r="6" spans="2:30" x14ac:dyDescent="0.25">
      <c r="B6" s="58" t="s">
        <v>16557</v>
      </c>
      <c r="C6" s="27" t="s">
        <v>8615</v>
      </c>
      <c r="D6" s="27" t="s">
        <v>0</v>
      </c>
      <c r="E6" s="27" t="s">
        <v>16556</v>
      </c>
      <c r="F6" s="27" t="s">
        <v>53</v>
      </c>
      <c r="G6" s="27" t="s">
        <v>8082</v>
      </c>
      <c r="H6" s="27" t="s">
        <v>8616</v>
      </c>
      <c r="I6" s="27" t="s">
        <v>8617</v>
      </c>
      <c r="J6" s="27" t="s">
        <v>8618</v>
      </c>
      <c r="K6" s="27" t="s">
        <v>8619</v>
      </c>
      <c r="L6" s="27" t="s">
        <v>8620</v>
      </c>
      <c r="M6" s="27" t="s">
        <v>8621</v>
      </c>
      <c r="N6" s="27" t="s">
        <v>16555</v>
      </c>
      <c r="O6" s="27" t="s">
        <v>16558</v>
      </c>
      <c r="P6" s="27" t="s">
        <v>8622</v>
      </c>
      <c r="Q6" s="27" t="s">
        <v>8623</v>
      </c>
      <c r="R6" s="27" t="s">
        <v>8624</v>
      </c>
      <c r="S6" s="27" t="s">
        <v>8625</v>
      </c>
      <c r="T6" s="55" t="s">
        <v>6</v>
      </c>
      <c r="U6" s="55" t="s">
        <v>3</v>
      </c>
      <c r="V6" s="55" t="s">
        <v>8079</v>
      </c>
      <c r="W6" s="56" t="s">
        <v>1</v>
      </c>
      <c r="X6" s="56" t="s">
        <v>8647</v>
      </c>
      <c r="Y6" s="55" t="s">
        <v>8646</v>
      </c>
      <c r="Z6" s="55" t="s">
        <v>2</v>
      </c>
      <c r="AA6" s="55" t="s">
        <v>8627</v>
      </c>
      <c r="AB6" s="55" t="s">
        <v>4</v>
      </c>
      <c r="AC6" s="57" t="s">
        <v>5</v>
      </c>
      <c r="AD6" s="55" t="s">
        <v>8628</v>
      </c>
    </row>
    <row r="7" spans="2:30" x14ac:dyDescent="0.25">
      <c r="B7" s="8" t="str" cm="1">
        <f t="array" ref="B7">_xlfn.IFS(TRIM(D7&amp;E7&amp;F7&amp;G7&amp;J7&amp;L7&amp;N7&amp;O7&amp;P7&amp;R7&amp;T7&amp;U7&amp;Y7&amp;AA7&amp;AB7&amp;AC7)="","",OR(AND(LEN(TRIM(N7))&gt;0,LEN(TRIM(O7))&gt;0,LEN(TRIM(P7))=0),AND(LEN(TRIM(N7))=0,LEN(TRIM(O7))=0,LEN(TRIM(P7))&gt;0)),"Attenzione: verificare colonne N, O, P",OR(LEN(TRIM(D7))=0,LEN(TRIM(E7))=0,LEN(TRIM(F7))=0,LEN(TRIM(G7))=0,LEN(TRIM(J7))=0,LEN(TRIM(L7))=0,LEN(TRIM(R7))=0,LEN(TRIM(T7))=0,LEN(TRIM(U7))=0,LEN(TRIM(Y7))=0,LEN(TRIM(AA7))=0,LEN(TRIM(AB7))=0,LEN(TRIM(AC7))=0),"Attenzione: non tutte le celle sono state compilate",TRUE,"Riga compilata correttamente")</f>
        <v/>
      </c>
      <c r="C7" s="9">
        <v>1</v>
      </c>
      <c r="D7" s="61"/>
      <c r="E7" s="62"/>
      <c r="F7" s="63"/>
      <c r="G7" s="64"/>
      <c r="H7" s="28" t="str">
        <f>IF(G7&gt;Tabelle!$H$6,"NON IN POSSESSO DEI REQUISITI","REQUISITO OK")</f>
        <v>REQUISITO OK</v>
      </c>
      <c r="I7" s="29">
        <f>(Tabelle!$M$3*(Tabelle!$H$6-G7))/Tabelle!$H$6</f>
        <v>50</v>
      </c>
      <c r="J7" s="65"/>
      <c r="K7" s="30">
        <f>Tabelle!$M$4*(Tabelle!$H$4-J7)/Tabelle!$H$4</f>
        <v>12.5</v>
      </c>
      <c r="L7" s="66"/>
      <c r="M7" s="31">
        <f>(IF(L7&gt;Tabelle!$J$4,Tabelle!$J$4,L7)*Tabelle!$M$5)/Tabelle!$J$4</f>
        <v>0</v>
      </c>
      <c r="N7" s="67"/>
      <c r="O7" s="26" t="str">
        <f t="shared" ref="O7:O71" si="0">IF(N7&lt;&gt;"",_xlfn.FLOOR.MATH(YEARFRAC(N7,F7)),"")</f>
        <v/>
      </c>
      <c r="P7" s="69"/>
      <c r="Q7" s="32">
        <f>IF(IF(AND(O7&gt;=18,O7&lt;=64,P7&gt;=Tabelle!$J$6),P7,0)&gt;=Tabelle!$J$6,Tabelle!$M$6,0)</f>
        <v>0</v>
      </c>
      <c r="R7" s="71"/>
      <c r="S7" s="33">
        <f>IF(R7="SI",Tabelle!$M$7,0)</f>
        <v>0</v>
      </c>
      <c r="T7" s="73"/>
      <c r="U7" s="74"/>
      <c r="V7" s="1" t="str">
        <f>IF(AND('C.F.'!C4=TRUE,'C.F.'!J4=TRUE,'C.F.'!K4=TRUE,'C.F.'!L4=TRUE,'C.F.'!M4=TRUE,'C.F.'!O4=TRUE,'C.F.'!P4=TRUE),"C.F. formalmente corretto",IF('C.F.'!C4&lt;&gt;TRUE,"Lunghezza C.F. errata",IF('C.F.'!J4&lt;&gt;TRUE,"Errore nei caratteri 1-6",IF('C.F.'!K4&lt;&gt;TRUE,"Errore nei caratteri 7-8",IF('C.F.'!L4&lt;&gt;TRUE,"Errore nel carattere 9",IF('C.F.'!M4&lt;&gt;TRUE,"Errore nei caratteri 10-11",IF('C.F.'!N4&lt;&gt;TRUE,"Errore nei caratteri 10-11",IF('C.F.'!O4&lt;&gt;TRUE,"Errore nei caratteri 12-15",IF('C.F.'!P4&lt;&gt;TRUE,"Errore nell'ultimo carattere, oppure un altro carattere è errato","C.F. formalmente corretto")))))))))</f>
        <v>Lunghezza C.F. errata</v>
      </c>
      <c r="W7" s="2" t="e">
        <f>VLOOKUP(MID(U7,12,4),TAB_COMUNE[],2)</f>
        <v>#N/A</v>
      </c>
      <c r="X7" s="2" t="e">
        <f>VLOOKUP(MID(U7,12,4),TAB_COMUNE[],3)</f>
        <v>#N/A</v>
      </c>
      <c r="Y7" s="75"/>
      <c r="Z7" s="7" t="e" cm="1">
        <f t="array" ref="Z7">_xlfn.IFS(Y7="NO",DATE(MID(U7,7,2),FIND(MID(U7,9,1),"ABCDEHLMPRST"),MOD(MID(U7,10,2),40)),Y7="SI",DATE(MID(U7,7,2)+100,FIND(MID(U7,9,1),"ABCDEHLMPRST"),MOD(MID(U7,10,2),40)))</f>
        <v>#N/A</v>
      </c>
      <c r="AA7" s="75"/>
      <c r="AB7" s="75"/>
      <c r="AC7" s="76"/>
      <c r="AD7" s="2" t="str">
        <f>IF(LEN(AC7)=27,"Lunghezza IBAN OK","ATTENZIONE: l'IBAN è normalmente di 27 caratteri")</f>
        <v>ATTENZIONE: l'IBAN è normalmente di 27 caratteri</v>
      </c>
    </row>
    <row r="8" spans="2:30" x14ac:dyDescent="0.25">
      <c r="B8" s="8" t="str" cm="1">
        <f t="array" ref="B8">_xlfn.IFS(TRIM(D8&amp;E8&amp;F8&amp;G8&amp;J8&amp;L8&amp;N8&amp;O8&amp;P8&amp;R8&amp;T8&amp;U8&amp;Y8&amp;AA8&amp;AB8&amp;AC8)="","",OR(AND(LEN(TRIM(N8))&gt;0,LEN(TRIM(O8))&gt;0,LEN(TRIM(P8))=0),AND(LEN(TRIM(N8))=0,LEN(TRIM(O8))=0,LEN(TRIM(P8))&gt;0)),"Attenzione: verificare colonne N, O, P",OR(LEN(TRIM(D8))=0,LEN(TRIM(E8))=0,LEN(TRIM(F8))=0,LEN(TRIM(G8))=0,LEN(TRIM(J8))=0,LEN(TRIM(L8))=0,LEN(TRIM(R8))=0,LEN(TRIM(T8))=0,LEN(TRIM(U8))=0,LEN(TRIM(Y8))=0,LEN(TRIM(AA8))=0,LEN(TRIM(AB8))=0,LEN(TRIM(AC8))=0),"Attenzione: non tutte le celle sono state compilate",TRUE,"Riga compilata correttamente")</f>
        <v/>
      </c>
      <c r="C8" s="9">
        <v>2</v>
      </c>
      <c r="D8" s="61"/>
      <c r="E8" s="62"/>
      <c r="F8" s="63"/>
      <c r="G8" s="64"/>
      <c r="H8" s="28" t="str">
        <f>IF(G8&gt;Tabelle!$H$6,"NON IN POSSESSO DEI REQUISITI","REQUISITO OK")</f>
        <v>REQUISITO OK</v>
      </c>
      <c r="I8" s="29">
        <f>(Tabelle!$M$3*(Tabelle!$H$6-G8))/Tabelle!$H$6</f>
        <v>50</v>
      </c>
      <c r="J8" s="65"/>
      <c r="K8" s="30">
        <f>Tabelle!$M$4*(Tabelle!$H$4-J8)/Tabelle!$H$4</f>
        <v>12.5</v>
      </c>
      <c r="L8" s="66"/>
      <c r="M8" s="31">
        <f>(IF(L8&gt;Tabelle!$J$4,Tabelle!$J$4,L8)*Tabelle!$M$5)/Tabelle!$J$4</f>
        <v>0</v>
      </c>
      <c r="N8" s="68"/>
      <c r="O8" s="26" t="str">
        <f t="shared" si="0"/>
        <v/>
      </c>
      <c r="P8" s="70"/>
      <c r="Q8" s="32">
        <f>IF(IF(AND(O8&gt;=18,O8&lt;=64,P8&gt;=Tabelle!$J$6),P8,0)&gt;=Tabelle!$J$6,Tabelle!$M$6,0)</f>
        <v>0</v>
      </c>
      <c r="R8" s="72"/>
      <c r="S8" s="33">
        <f>IF(R8="SI",Tabelle!$M$7,0)</f>
        <v>0</v>
      </c>
      <c r="T8" s="73"/>
      <c r="U8" s="74"/>
      <c r="V8" s="1" t="str">
        <f>IF(AND('C.F.'!C5=TRUE,'C.F.'!J5=TRUE,'C.F.'!K5=TRUE,'C.F.'!L5=TRUE,'C.F.'!M5=TRUE,'C.F.'!O5=TRUE,'C.F.'!P5=TRUE),"C.F. formalmente corretto",IF('C.F.'!C5&lt;&gt;TRUE,"Lunghezza C.F. errata",IF('C.F.'!J5&lt;&gt;TRUE,"Errore nei caratteri 1-6",IF('C.F.'!K5&lt;&gt;TRUE,"Errore nei caratteri 7-8",IF('C.F.'!L5&lt;&gt;TRUE,"Errore nel carattere 9",IF('C.F.'!M5&lt;&gt;TRUE,"Errore nei caratteri 10-11",IF('C.F.'!N5&lt;&gt;TRUE,"Errore nei caratteri 10-11",IF('C.F.'!O5&lt;&gt;TRUE,"Errore nei caratteri 12-15",IF('C.F.'!P5&lt;&gt;TRUE,"Errore nell'ultimo carattere, oppure un altro carattere è errato","C.F. formalmente corretto")))))))))</f>
        <v>Lunghezza C.F. errata</v>
      </c>
      <c r="W8" s="2" t="e">
        <f>VLOOKUP(MID(U8,12,4),TAB_COMUNE[],2)</f>
        <v>#N/A</v>
      </c>
      <c r="X8" s="2" t="e">
        <f>VLOOKUP(MID(U8,12,4),TAB_COMUNE[],3)</f>
        <v>#N/A</v>
      </c>
      <c r="Y8" s="75"/>
      <c r="Z8" s="7" t="e" cm="1">
        <f t="array" ref="Z8">_xlfn.IFS(Y8="NO",DATE(MID(U8,7,2),FIND(MID(U8,9,1),"ABCDEHLMPRST"),MOD(MID(U8,10,2),40)),Y8="SI",DATE(MID(U8,7,2)+100,FIND(MID(U8,9,1),"ABCDEHLMPRST"),MOD(MID(U8,10,2),40)))</f>
        <v>#N/A</v>
      </c>
      <c r="AA8" s="75"/>
      <c r="AB8" s="75"/>
      <c r="AC8" s="76"/>
      <c r="AD8" s="2" t="str">
        <f t="shared" ref="AD8:AD71" si="1">IF(LEN(AC8)=27,"OK","ATTENZIONE: l'IBAN è normalmente di 27 caratteri")</f>
        <v>ATTENZIONE: l'IBAN è normalmente di 27 caratteri</v>
      </c>
    </row>
    <row r="9" spans="2:30" x14ac:dyDescent="0.25">
      <c r="B9" s="8" t="str" cm="1">
        <f t="array" ref="B9">_xlfn.IFS(TRIM(D9&amp;E9&amp;F9&amp;G9&amp;J9&amp;L9&amp;N9&amp;O9&amp;P9&amp;R9&amp;T9&amp;U9&amp;Y9&amp;AA9&amp;AB9&amp;AC9)="","",OR(AND(LEN(TRIM(N9))&gt;0,LEN(TRIM(O9))&gt;0,LEN(TRIM(P9))=0),AND(LEN(TRIM(N9))=0,LEN(TRIM(O9))=0,LEN(TRIM(P9))&gt;0)),"Attenzione: verificare colonne N, O, P",OR(LEN(TRIM(D9))=0,LEN(TRIM(E9))=0,LEN(TRIM(F9))=0,LEN(TRIM(G9))=0,LEN(TRIM(J9))=0,LEN(TRIM(L9))=0,LEN(TRIM(R9))=0,LEN(TRIM(T9))=0,LEN(TRIM(U9))=0,LEN(TRIM(Y9))=0,LEN(TRIM(AA9))=0,LEN(TRIM(AB9))=0,LEN(TRIM(AC9))=0),"Attenzione: non tutte le celle sono state compilate",TRUE,"Riga compilata correttamente")</f>
        <v/>
      </c>
      <c r="C9" s="9">
        <v>3</v>
      </c>
      <c r="D9" s="61"/>
      <c r="E9" s="62"/>
      <c r="F9" s="63"/>
      <c r="G9" s="64"/>
      <c r="H9" s="28" t="str">
        <f>IF(G9&gt;Tabelle!$H$6,"NON IN POSSESSO DEI REQUISITI","REQUISITO OK")</f>
        <v>REQUISITO OK</v>
      </c>
      <c r="I9" s="29">
        <f>(Tabelle!$M$3*(Tabelle!$H$6-G9))/Tabelle!$H$6</f>
        <v>50</v>
      </c>
      <c r="J9" s="65"/>
      <c r="K9" s="30">
        <f>Tabelle!$M$4*(Tabelle!$H$4-J9)/Tabelle!$H$4</f>
        <v>12.5</v>
      </c>
      <c r="L9" s="66"/>
      <c r="M9" s="31">
        <f>(IF(L9&gt;Tabelle!$J$4,Tabelle!$J$4,L9)*Tabelle!$M$5)/Tabelle!$J$4</f>
        <v>0</v>
      </c>
      <c r="N9" s="68"/>
      <c r="O9" s="26" t="str">
        <f t="shared" si="0"/>
        <v/>
      </c>
      <c r="P9" s="70"/>
      <c r="Q9" s="32">
        <f>IF(IF(AND(O9&gt;=18,O9&lt;=64,P9&gt;=Tabelle!$J$6),P9,0)&gt;=Tabelle!$J$6,Tabelle!$M$6,0)</f>
        <v>0</v>
      </c>
      <c r="R9" s="72"/>
      <c r="S9" s="33">
        <f>IF(R9="SI",Tabelle!$M$7,0)</f>
        <v>0</v>
      </c>
      <c r="T9" s="73"/>
      <c r="U9" s="74"/>
      <c r="V9" s="1" t="str">
        <f>IF(AND('C.F.'!C6=TRUE,'C.F.'!J6=TRUE,'C.F.'!K6=TRUE,'C.F.'!L6=TRUE,'C.F.'!M6=TRUE,'C.F.'!O6=TRUE,'C.F.'!P6=TRUE),"C.F. formalmente corretto",IF('C.F.'!C6&lt;&gt;TRUE,"Lunghezza C.F. errata",IF('C.F.'!J6&lt;&gt;TRUE,"Errore nei caratteri 1-6",IF('C.F.'!K6&lt;&gt;TRUE,"Errore nei caratteri 7-8",IF('C.F.'!L6&lt;&gt;TRUE,"Errore nel carattere 9",IF('C.F.'!M6&lt;&gt;TRUE,"Errore nei caratteri 10-11",IF('C.F.'!N6&lt;&gt;TRUE,"Errore nei caratteri 10-11",IF('C.F.'!O6&lt;&gt;TRUE,"Errore nei caratteri 12-15",IF('C.F.'!P6&lt;&gt;TRUE,"Errore nell'ultimo carattere, oppure un altro carattere è errato","C.F. formalmente corretto")))))))))</f>
        <v>Lunghezza C.F. errata</v>
      </c>
      <c r="W9" s="2" t="e">
        <f>VLOOKUP(MID(U9,12,4),TAB_COMUNE[],2)</f>
        <v>#N/A</v>
      </c>
      <c r="X9" s="2" t="e">
        <f>VLOOKUP(MID(U9,12,4),TAB_COMUNE[],3)</f>
        <v>#N/A</v>
      </c>
      <c r="Y9" s="75"/>
      <c r="Z9" s="7" t="e" cm="1">
        <f t="array" ref="Z9">_xlfn.IFS(Y9="NO",DATE(MID(U9,7,2),FIND(MID(U9,9,1),"ABCDEHLMPRST"),MOD(MID(U9,10,2),40)),Y9="SI",DATE(MID(U9,7,2)+100,FIND(MID(U9,9,1),"ABCDEHLMPRST"),MOD(MID(U9,10,2),40)))</f>
        <v>#N/A</v>
      </c>
      <c r="AA9" s="75"/>
      <c r="AB9" s="75"/>
      <c r="AC9" s="76"/>
      <c r="AD9" s="2" t="str">
        <f t="shared" si="1"/>
        <v>ATTENZIONE: l'IBAN è normalmente di 27 caratteri</v>
      </c>
    </row>
    <row r="10" spans="2:30" x14ac:dyDescent="0.25">
      <c r="B10" s="8" t="str" cm="1">
        <f t="array" ref="B10">_xlfn.IFS(TRIM(D10&amp;E10&amp;F10&amp;G10&amp;J10&amp;L10&amp;N10&amp;O10&amp;P10&amp;R10&amp;T10&amp;U10&amp;Y10&amp;AA10&amp;AB10&amp;AC10)="","",OR(AND(LEN(TRIM(N10))&gt;0,LEN(TRIM(O10))&gt;0,LEN(TRIM(P10))=0),AND(LEN(TRIM(N10))=0,LEN(TRIM(O10))=0,LEN(TRIM(P10))&gt;0)),"Attenzione: verificare colonne N, O, P",OR(LEN(TRIM(D10))=0,LEN(TRIM(E10))=0,LEN(TRIM(F10))=0,LEN(TRIM(G10))=0,LEN(TRIM(J10))=0,LEN(TRIM(L10))=0,LEN(TRIM(R10))=0,LEN(TRIM(T10))=0,LEN(TRIM(U10))=0,LEN(TRIM(Y10))=0,LEN(TRIM(AA10))=0,LEN(TRIM(AB10))=0,LEN(TRIM(AC10))=0),"Attenzione: non tutte le celle sono state compilate",TRUE,"Riga compilata correttamente")</f>
        <v/>
      </c>
      <c r="C10" s="9">
        <v>4</v>
      </c>
      <c r="D10" s="61"/>
      <c r="E10" s="62"/>
      <c r="F10" s="63"/>
      <c r="G10" s="64"/>
      <c r="H10" s="28" t="str">
        <f>IF(G10&gt;Tabelle!$H$6,"NON IN POSSESSO DEI REQUISITI","REQUISITO OK")</f>
        <v>REQUISITO OK</v>
      </c>
      <c r="I10" s="29">
        <f>(Tabelle!$M$3*(Tabelle!$H$6-G10))/Tabelle!$H$6</f>
        <v>50</v>
      </c>
      <c r="J10" s="65"/>
      <c r="K10" s="30">
        <f>Tabelle!$M$4*(Tabelle!$H$4-J10)/Tabelle!$H$4</f>
        <v>12.5</v>
      </c>
      <c r="L10" s="66"/>
      <c r="M10" s="31">
        <f>(IF(L10&gt;Tabelle!$J$4,Tabelle!$J$4,L10)*Tabelle!$M$5)/Tabelle!$J$4</f>
        <v>0</v>
      </c>
      <c r="N10" s="68"/>
      <c r="O10" s="26" t="str">
        <f t="shared" si="0"/>
        <v/>
      </c>
      <c r="P10" s="70"/>
      <c r="Q10" s="32">
        <f>IF(IF(AND(O10&gt;=18,O10&lt;=64,P10&gt;=Tabelle!$J$6),P10,0)&gt;=Tabelle!$J$6,Tabelle!$M$6,0)</f>
        <v>0</v>
      </c>
      <c r="R10" s="72"/>
      <c r="S10" s="33">
        <f>IF(R10="SI",Tabelle!$M$7,0)</f>
        <v>0</v>
      </c>
      <c r="T10" s="73"/>
      <c r="U10" s="74"/>
      <c r="V10" s="1" t="str">
        <f>IF(AND('C.F.'!C7=TRUE,'C.F.'!J7=TRUE,'C.F.'!K7=TRUE,'C.F.'!L7=TRUE,'C.F.'!M7=TRUE,'C.F.'!O7=TRUE,'C.F.'!P7=TRUE),"C.F. formalmente corretto",IF('C.F.'!C7&lt;&gt;TRUE,"Lunghezza C.F. errata",IF('C.F.'!J7&lt;&gt;TRUE,"Errore nei caratteri 1-6",IF('C.F.'!K7&lt;&gt;TRUE,"Errore nei caratteri 7-8",IF('C.F.'!L7&lt;&gt;TRUE,"Errore nel carattere 9",IF('C.F.'!M7&lt;&gt;TRUE,"Errore nei caratteri 10-11",IF('C.F.'!N7&lt;&gt;TRUE,"Errore nei caratteri 10-11",IF('C.F.'!O7&lt;&gt;TRUE,"Errore nei caratteri 12-15",IF('C.F.'!P7&lt;&gt;TRUE,"Errore nell'ultimo carattere, oppure un altro carattere è errato","C.F. formalmente corretto")))))))))</f>
        <v>Lunghezza C.F. errata</v>
      </c>
      <c r="W10" s="2" t="e">
        <f>VLOOKUP(MID(U10,12,4),TAB_COMUNE[],2)</f>
        <v>#N/A</v>
      </c>
      <c r="X10" s="2" t="e">
        <f>VLOOKUP(MID(U10,12,4),TAB_COMUNE[],3)</f>
        <v>#N/A</v>
      </c>
      <c r="Y10" s="75"/>
      <c r="Z10" s="7" t="e" cm="1">
        <f t="array" ref="Z10">_xlfn.IFS(Y10="NO",DATE(MID(U10,7,2),FIND(MID(U10,9,1),"ABCDEHLMPRST"),MOD(MID(U10,10,2),40)),Y10="SI",DATE(MID(U10,7,2)+100,FIND(MID(U10,9,1),"ABCDEHLMPRST"),MOD(MID(U10,10,2),40)))</f>
        <v>#N/A</v>
      </c>
      <c r="AA10" s="75"/>
      <c r="AB10" s="75"/>
      <c r="AC10" s="76"/>
      <c r="AD10" s="2" t="str">
        <f t="shared" si="1"/>
        <v>ATTENZIONE: l'IBAN è normalmente di 27 caratteri</v>
      </c>
    </row>
    <row r="11" spans="2:30" x14ac:dyDescent="0.25">
      <c r="B11" s="8" t="str" cm="1">
        <f t="array" ref="B11">_xlfn.IFS(TRIM(D11&amp;E11&amp;F11&amp;G11&amp;J11&amp;L11&amp;N11&amp;O11&amp;P11&amp;R11&amp;T11&amp;U11&amp;Y11&amp;AA11&amp;AB11&amp;AC11)="","",OR(AND(LEN(TRIM(N11))&gt;0,LEN(TRIM(O11))&gt;0,LEN(TRIM(P11))=0),AND(LEN(TRIM(N11))=0,LEN(TRIM(O11))=0,LEN(TRIM(P11))&gt;0)),"Attenzione: verificare colonne N, O, P",OR(LEN(TRIM(D11))=0,LEN(TRIM(E11))=0,LEN(TRIM(F11))=0,LEN(TRIM(G11))=0,LEN(TRIM(J11))=0,LEN(TRIM(L11))=0,LEN(TRIM(R11))=0,LEN(TRIM(T11))=0,LEN(TRIM(U11))=0,LEN(TRIM(Y11))=0,LEN(TRIM(AA11))=0,LEN(TRIM(AB11))=0,LEN(TRIM(AC11))=0),"Attenzione: non tutte le celle sono state compilate",TRUE,"Riga compilata correttamente")</f>
        <v/>
      </c>
      <c r="C11" s="9">
        <v>5</v>
      </c>
      <c r="D11" s="61"/>
      <c r="E11" s="62"/>
      <c r="F11" s="63"/>
      <c r="G11" s="64"/>
      <c r="H11" s="28" t="str">
        <f>IF(G11&gt;Tabelle!$H$6,"NON IN POSSESSO DEI REQUISITI","REQUISITO OK")</f>
        <v>REQUISITO OK</v>
      </c>
      <c r="I11" s="29">
        <f>(Tabelle!$M$3*(Tabelle!$H$6-G11))/Tabelle!$H$6</f>
        <v>50</v>
      </c>
      <c r="J11" s="65"/>
      <c r="K11" s="30">
        <f>Tabelle!$M$4*(Tabelle!$H$4-J11)/Tabelle!$H$4</f>
        <v>12.5</v>
      </c>
      <c r="L11" s="66"/>
      <c r="M11" s="31">
        <f>(IF(L11&gt;Tabelle!$J$4,Tabelle!$J$4,L11)*Tabelle!$M$5)/Tabelle!$J$4</f>
        <v>0</v>
      </c>
      <c r="N11" s="68"/>
      <c r="O11" s="26" t="str">
        <f t="shared" si="0"/>
        <v/>
      </c>
      <c r="P11" s="70"/>
      <c r="Q11" s="32">
        <f>IF(IF(AND(O11&gt;=18,O11&lt;=64,P11&gt;=Tabelle!$J$6),P11,0)&gt;=Tabelle!$J$6,Tabelle!$M$6,0)</f>
        <v>0</v>
      </c>
      <c r="R11" s="72"/>
      <c r="S11" s="33">
        <f>IF(R11="SI",Tabelle!$M$7,0)</f>
        <v>0</v>
      </c>
      <c r="T11" s="73"/>
      <c r="U11" s="74"/>
      <c r="V11" s="1" t="str">
        <f>IF(AND('C.F.'!C8=TRUE,'C.F.'!J8=TRUE,'C.F.'!K8=TRUE,'C.F.'!L8=TRUE,'C.F.'!M8=TRUE,'C.F.'!O8=TRUE,'C.F.'!P8=TRUE),"C.F. formalmente corretto",IF('C.F.'!C8&lt;&gt;TRUE,"Lunghezza C.F. errata",IF('C.F.'!J8&lt;&gt;TRUE,"Errore nei caratteri 1-6",IF('C.F.'!K8&lt;&gt;TRUE,"Errore nei caratteri 7-8",IF('C.F.'!L8&lt;&gt;TRUE,"Errore nel carattere 9",IF('C.F.'!M8&lt;&gt;TRUE,"Errore nei caratteri 10-11",IF('C.F.'!N8&lt;&gt;TRUE,"Errore nei caratteri 10-11",IF('C.F.'!O8&lt;&gt;TRUE,"Errore nei caratteri 12-15",IF('C.F.'!P8&lt;&gt;TRUE,"Errore nell'ultimo carattere, oppure un altro carattere è errato","C.F. formalmente corretto")))))))))</f>
        <v>Lunghezza C.F. errata</v>
      </c>
      <c r="W11" s="2" t="e">
        <f>VLOOKUP(MID(U11,12,4),TAB_COMUNE[],2)</f>
        <v>#N/A</v>
      </c>
      <c r="X11" s="2" t="e">
        <f>VLOOKUP(MID(U11,12,4),TAB_COMUNE[],3)</f>
        <v>#N/A</v>
      </c>
      <c r="Y11" s="75"/>
      <c r="Z11" s="7" t="e" cm="1">
        <f t="array" ref="Z11">_xlfn.IFS(Y11="NO",DATE(MID(U11,7,2),FIND(MID(U11,9,1),"ABCDEHLMPRST"),MOD(MID(U11,10,2),40)),Y11="SI",DATE(MID(U11,7,2)+100,FIND(MID(U11,9,1),"ABCDEHLMPRST"),MOD(MID(U11,10,2),40)))</f>
        <v>#N/A</v>
      </c>
      <c r="AA11" s="75"/>
      <c r="AB11" s="75"/>
      <c r="AC11" s="76"/>
      <c r="AD11" s="2" t="str">
        <f t="shared" si="1"/>
        <v>ATTENZIONE: l'IBAN è normalmente di 27 caratteri</v>
      </c>
    </row>
    <row r="12" spans="2:30" x14ac:dyDescent="0.25">
      <c r="B12" s="8" t="str" cm="1">
        <f t="array" ref="B12">_xlfn.IFS(TRIM(D12&amp;E12&amp;F12&amp;G12&amp;J12&amp;L12&amp;N12&amp;O12&amp;P12&amp;R12&amp;T12&amp;U12&amp;Y12&amp;AA12&amp;AB12&amp;AC12)="","",OR(AND(LEN(TRIM(N12))&gt;0,LEN(TRIM(O12))&gt;0,LEN(TRIM(P12))=0),AND(LEN(TRIM(N12))=0,LEN(TRIM(O12))=0,LEN(TRIM(P12))&gt;0)),"Attenzione: verificare colonne N, O, P",OR(LEN(TRIM(D12))=0,LEN(TRIM(E12))=0,LEN(TRIM(F12))=0,LEN(TRIM(G12))=0,LEN(TRIM(J12))=0,LEN(TRIM(L12))=0,LEN(TRIM(R12))=0,LEN(TRIM(T12))=0,LEN(TRIM(U12))=0,LEN(TRIM(Y12))=0,LEN(TRIM(AA12))=0,LEN(TRIM(AB12))=0,LEN(TRIM(AC12))=0),"Attenzione: non tutte le celle sono state compilate",TRUE,"Riga compilata correttamente")</f>
        <v/>
      </c>
      <c r="C12" s="9">
        <v>6</v>
      </c>
      <c r="D12" s="61"/>
      <c r="E12" s="62"/>
      <c r="F12" s="63"/>
      <c r="G12" s="64"/>
      <c r="H12" s="28" t="str">
        <f>IF(G12&gt;Tabelle!$H$6,"NON IN POSSESSO DEI REQUISITI","REQUISITO OK")</f>
        <v>REQUISITO OK</v>
      </c>
      <c r="I12" s="29">
        <f>(Tabelle!$M$3*(Tabelle!$H$6-G12))/Tabelle!$H$6</f>
        <v>50</v>
      </c>
      <c r="J12" s="65"/>
      <c r="K12" s="30">
        <f>Tabelle!$M$4*(Tabelle!$H$4-J12)/Tabelle!$H$4</f>
        <v>12.5</v>
      </c>
      <c r="L12" s="66"/>
      <c r="M12" s="31">
        <f>(IF(L12&gt;Tabelle!$J$4,Tabelle!$J$4,L12)*Tabelle!$M$5)/Tabelle!$J$4</f>
        <v>0</v>
      </c>
      <c r="N12" s="68"/>
      <c r="O12" s="26" t="str">
        <f t="shared" si="0"/>
        <v/>
      </c>
      <c r="P12" s="70"/>
      <c r="Q12" s="32">
        <f>IF(IF(AND(O12&gt;=18,O12&lt;=64,P12&gt;=Tabelle!$J$6),P12,0)&gt;=Tabelle!$J$6,Tabelle!$M$6,0)</f>
        <v>0</v>
      </c>
      <c r="R12" s="72"/>
      <c r="S12" s="33">
        <f>IF(R12="SI",Tabelle!$M$7,0)</f>
        <v>0</v>
      </c>
      <c r="T12" s="73"/>
      <c r="U12" s="74"/>
      <c r="V12" s="1" t="str">
        <f>IF(AND('C.F.'!C9=TRUE,'C.F.'!J9=TRUE,'C.F.'!K9=TRUE,'C.F.'!L9=TRUE,'C.F.'!M9=TRUE,'C.F.'!O9=TRUE,'C.F.'!P9=TRUE),"C.F. formalmente corretto",IF('C.F.'!C9&lt;&gt;TRUE,"Lunghezza C.F. errata",IF('C.F.'!J9&lt;&gt;TRUE,"Errore nei caratteri 1-6",IF('C.F.'!K9&lt;&gt;TRUE,"Errore nei caratteri 7-8",IF('C.F.'!L9&lt;&gt;TRUE,"Errore nel carattere 9",IF('C.F.'!M9&lt;&gt;TRUE,"Errore nei caratteri 10-11",IF('C.F.'!N9&lt;&gt;TRUE,"Errore nei caratteri 10-11",IF('C.F.'!O9&lt;&gt;TRUE,"Errore nei caratteri 12-15",IF('C.F.'!P9&lt;&gt;TRUE,"Errore nell'ultimo carattere, oppure un altro carattere è errato","C.F. formalmente corretto")))))))))</f>
        <v>Lunghezza C.F. errata</v>
      </c>
      <c r="W12" s="2" t="e">
        <f>VLOOKUP(MID(U12,12,4),TAB_COMUNE[],2)</f>
        <v>#N/A</v>
      </c>
      <c r="X12" s="2" t="e">
        <f>VLOOKUP(MID(U12,12,4),TAB_COMUNE[],3)</f>
        <v>#N/A</v>
      </c>
      <c r="Y12" s="75"/>
      <c r="Z12" s="7" t="e" cm="1">
        <f t="array" ref="Z12">_xlfn.IFS(Y12="NO",DATE(MID(U12,7,2),FIND(MID(U12,9,1),"ABCDEHLMPRST"),MOD(MID(U12,10,2),40)),Y12="SI",DATE(MID(U12,7,2)+100,FIND(MID(U12,9,1),"ABCDEHLMPRST"),MOD(MID(U12,10,2),40)))</f>
        <v>#N/A</v>
      </c>
      <c r="AA12" s="75"/>
      <c r="AB12" s="75"/>
      <c r="AC12" s="76"/>
      <c r="AD12" s="2" t="str">
        <f t="shared" si="1"/>
        <v>ATTENZIONE: l'IBAN è normalmente di 27 caratteri</v>
      </c>
    </row>
    <row r="13" spans="2:30" x14ac:dyDescent="0.25">
      <c r="B13" s="8" t="str" cm="1">
        <f t="array" ref="B13">_xlfn.IFS(TRIM(D13&amp;E13&amp;F13&amp;G13&amp;J13&amp;L13&amp;N13&amp;O13&amp;P13&amp;R13&amp;T13&amp;U13&amp;Y13&amp;AA13&amp;AB13&amp;AC13)="","",OR(AND(LEN(TRIM(N13))&gt;0,LEN(TRIM(O13))&gt;0,LEN(TRIM(P13))=0),AND(LEN(TRIM(N13))=0,LEN(TRIM(O13))=0,LEN(TRIM(P13))&gt;0)),"Attenzione: verificare colonne N, O, P",OR(LEN(TRIM(D13))=0,LEN(TRIM(E13))=0,LEN(TRIM(F13))=0,LEN(TRIM(G13))=0,LEN(TRIM(J13))=0,LEN(TRIM(L13))=0,LEN(TRIM(R13))=0,LEN(TRIM(T13))=0,LEN(TRIM(U13))=0,LEN(TRIM(Y13))=0,LEN(TRIM(AA13))=0,LEN(TRIM(AB13))=0,LEN(TRIM(AC13))=0),"Attenzione: non tutte le celle sono state compilate",TRUE,"Riga compilata correttamente")</f>
        <v/>
      </c>
      <c r="C13" s="9">
        <v>7</v>
      </c>
      <c r="D13" s="61"/>
      <c r="E13" s="62"/>
      <c r="F13" s="63"/>
      <c r="G13" s="64"/>
      <c r="H13" s="28" t="str">
        <f>IF(G13&gt;Tabelle!$H$6,"NON IN POSSESSO DEI REQUISITI","REQUISITO OK")</f>
        <v>REQUISITO OK</v>
      </c>
      <c r="I13" s="29">
        <f>(Tabelle!$M$3*(Tabelle!$H$6-G13))/Tabelle!$H$6</f>
        <v>50</v>
      </c>
      <c r="J13" s="65"/>
      <c r="K13" s="30">
        <f>Tabelle!$M$4*(Tabelle!$H$4-J13)/Tabelle!$H$4</f>
        <v>12.5</v>
      </c>
      <c r="L13" s="66"/>
      <c r="M13" s="31">
        <f>(IF(L13&gt;Tabelle!$J$4,Tabelle!$J$4,L13)*Tabelle!$M$5)/Tabelle!$J$4</f>
        <v>0</v>
      </c>
      <c r="N13" s="68"/>
      <c r="O13" s="26" t="str">
        <f t="shared" si="0"/>
        <v/>
      </c>
      <c r="P13" s="70"/>
      <c r="Q13" s="32">
        <f>IF(IF(AND(O13&gt;=18,O13&lt;=64,P13&gt;=Tabelle!$J$6),P13,0)&gt;=Tabelle!$J$6,Tabelle!$M$6,0)</f>
        <v>0</v>
      </c>
      <c r="R13" s="72"/>
      <c r="S13" s="33">
        <f>IF(R13="SI",Tabelle!$M$7,0)</f>
        <v>0</v>
      </c>
      <c r="T13" s="73"/>
      <c r="U13" s="74"/>
      <c r="V13" s="1" t="str">
        <f>IF(AND('C.F.'!C10=TRUE,'C.F.'!J10=TRUE,'C.F.'!K10=TRUE,'C.F.'!L10=TRUE,'C.F.'!M10=TRUE,'C.F.'!O10=TRUE,'C.F.'!P10=TRUE),"C.F. formalmente corretto",IF('C.F.'!C10&lt;&gt;TRUE,"Lunghezza C.F. errata",IF('C.F.'!J10&lt;&gt;TRUE,"Errore nei caratteri 1-6",IF('C.F.'!K10&lt;&gt;TRUE,"Errore nei caratteri 7-8",IF('C.F.'!L10&lt;&gt;TRUE,"Errore nel carattere 9",IF('C.F.'!M10&lt;&gt;TRUE,"Errore nei caratteri 10-11",IF('C.F.'!N10&lt;&gt;TRUE,"Errore nei caratteri 10-11",IF('C.F.'!O10&lt;&gt;TRUE,"Errore nei caratteri 12-15",IF('C.F.'!P10&lt;&gt;TRUE,"Errore nell'ultimo carattere, oppure un altro carattere è errato","C.F. formalmente corretto")))))))))</f>
        <v>Lunghezza C.F. errata</v>
      </c>
      <c r="W13" s="2" t="e">
        <f>VLOOKUP(MID(U13,12,4),TAB_COMUNE[],2)</f>
        <v>#N/A</v>
      </c>
      <c r="X13" s="2" t="e">
        <f>VLOOKUP(MID(U13,12,4),TAB_COMUNE[],3)</f>
        <v>#N/A</v>
      </c>
      <c r="Y13" s="75"/>
      <c r="Z13" s="7" t="e" cm="1">
        <f t="array" ref="Z13">_xlfn.IFS(Y13="NO",DATE(MID(U13,7,2),FIND(MID(U13,9,1),"ABCDEHLMPRST"),MOD(MID(U13,10,2),40)),Y13="SI",DATE(MID(U13,7,2)+100,FIND(MID(U13,9,1),"ABCDEHLMPRST"),MOD(MID(U13,10,2),40)))</f>
        <v>#N/A</v>
      </c>
      <c r="AA13" s="75"/>
      <c r="AB13" s="75"/>
      <c r="AC13" s="76"/>
      <c r="AD13" s="2" t="str">
        <f t="shared" si="1"/>
        <v>ATTENZIONE: l'IBAN è normalmente di 27 caratteri</v>
      </c>
    </row>
    <row r="14" spans="2:30" x14ac:dyDescent="0.25">
      <c r="B14" s="8" t="str" cm="1">
        <f t="array" ref="B14">_xlfn.IFS(TRIM(D14&amp;E14&amp;F14&amp;G14&amp;J14&amp;L14&amp;N14&amp;O14&amp;P14&amp;R14&amp;T14&amp;U14&amp;Y14&amp;AA14&amp;AB14&amp;AC14)="","",OR(AND(LEN(TRIM(N14))&gt;0,LEN(TRIM(O14))&gt;0,LEN(TRIM(P14))=0),AND(LEN(TRIM(N14))=0,LEN(TRIM(O14))=0,LEN(TRIM(P14))&gt;0)),"Attenzione: verificare colonne N, O, P",OR(LEN(TRIM(D14))=0,LEN(TRIM(E14))=0,LEN(TRIM(F14))=0,LEN(TRIM(G14))=0,LEN(TRIM(J14))=0,LEN(TRIM(L14))=0,LEN(TRIM(R14))=0,LEN(TRIM(T14))=0,LEN(TRIM(U14))=0,LEN(TRIM(Y14))=0,LEN(TRIM(AA14))=0,LEN(TRIM(AB14))=0,LEN(TRIM(AC14))=0),"Attenzione: non tutte le celle sono state compilate",TRUE,"Riga compilata correttamente")</f>
        <v/>
      </c>
      <c r="C14" s="9">
        <v>8</v>
      </c>
      <c r="D14" s="61"/>
      <c r="E14" s="62"/>
      <c r="F14" s="63"/>
      <c r="G14" s="64"/>
      <c r="H14" s="28" t="str">
        <f>IF(G14&gt;Tabelle!$H$6,"NON IN POSSESSO DEI REQUISITI","REQUISITO OK")</f>
        <v>REQUISITO OK</v>
      </c>
      <c r="I14" s="29">
        <f>(Tabelle!$M$3*(Tabelle!$H$6-G14))/Tabelle!$H$6</f>
        <v>50</v>
      </c>
      <c r="J14" s="65"/>
      <c r="K14" s="30">
        <f>Tabelle!$M$4*(Tabelle!$H$4-J14)/Tabelle!$H$4</f>
        <v>12.5</v>
      </c>
      <c r="L14" s="66"/>
      <c r="M14" s="31">
        <f>(IF(L14&gt;Tabelle!$J$4,Tabelle!$J$4,L14)*Tabelle!$M$5)/Tabelle!$J$4</f>
        <v>0</v>
      </c>
      <c r="N14" s="68"/>
      <c r="O14" s="26" t="str">
        <f t="shared" si="0"/>
        <v/>
      </c>
      <c r="P14" s="70"/>
      <c r="Q14" s="32">
        <f>IF(IF(AND(O14&gt;=18,O14&lt;=64,P14&gt;=Tabelle!$J$6),P14,0)&gt;=Tabelle!$J$6,Tabelle!$M$6,0)</f>
        <v>0</v>
      </c>
      <c r="R14" s="72"/>
      <c r="S14" s="33">
        <f>IF(R14="SI",Tabelle!$M$7,0)</f>
        <v>0</v>
      </c>
      <c r="T14" s="73"/>
      <c r="U14" s="74"/>
      <c r="V14" s="1" t="str">
        <f>IF(AND('C.F.'!C11=TRUE,'C.F.'!J11=TRUE,'C.F.'!K11=TRUE,'C.F.'!L11=TRUE,'C.F.'!M11=TRUE,'C.F.'!O11=TRUE,'C.F.'!P11=TRUE),"C.F. formalmente corretto",IF('C.F.'!C11&lt;&gt;TRUE,"Lunghezza C.F. errata",IF('C.F.'!J11&lt;&gt;TRUE,"Errore nei caratteri 1-6",IF('C.F.'!K11&lt;&gt;TRUE,"Errore nei caratteri 7-8",IF('C.F.'!L11&lt;&gt;TRUE,"Errore nel carattere 9",IF('C.F.'!M11&lt;&gt;TRUE,"Errore nei caratteri 10-11",IF('C.F.'!N11&lt;&gt;TRUE,"Errore nei caratteri 10-11",IF('C.F.'!O11&lt;&gt;TRUE,"Errore nei caratteri 12-15",IF('C.F.'!P11&lt;&gt;TRUE,"Errore nell'ultimo carattere, oppure un altro carattere è errato","C.F. formalmente corretto")))))))))</f>
        <v>Lunghezza C.F. errata</v>
      </c>
      <c r="W14" s="2" t="e">
        <f>VLOOKUP(MID(U14,12,4),TAB_COMUNE[],2)</f>
        <v>#N/A</v>
      </c>
      <c r="X14" s="2" t="e">
        <f>VLOOKUP(MID(U14,12,4),TAB_COMUNE[],3)</f>
        <v>#N/A</v>
      </c>
      <c r="Y14" s="75"/>
      <c r="Z14" s="7" t="e" cm="1">
        <f t="array" ref="Z14">_xlfn.IFS(Y14="NO",DATE(MID(U14,7,2),FIND(MID(U14,9,1),"ABCDEHLMPRST"),MOD(MID(U14,10,2),40)),Y14="SI",DATE(MID(U14,7,2)+100,FIND(MID(U14,9,1),"ABCDEHLMPRST"),MOD(MID(U14,10,2),40)))</f>
        <v>#N/A</v>
      </c>
      <c r="AA14" s="75"/>
      <c r="AB14" s="75"/>
      <c r="AC14" s="76"/>
      <c r="AD14" s="2" t="str">
        <f t="shared" si="1"/>
        <v>ATTENZIONE: l'IBAN è normalmente di 27 caratteri</v>
      </c>
    </row>
    <row r="15" spans="2:30" x14ac:dyDescent="0.25">
      <c r="B15" s="8" t="str" cm="1">
        <f t="array" ref="B15">_xlfn.IFS(TRIM(D15&amp;E15&amp;F15&amp;G15&amp;J15&amp;L15&amp;N15&amp;O15&amp;P15&amp;R15&amp;T15&amp;U15&amp;Y15&amp;AA15&amp;AB15&amp;AC15)="","",OR(AND(LEN(TRIM(N15))&gt;0,LEN(TRIM(O15))&gt;0,LEN(TRIM(P15))=0),AND(LEN(TRIM(N15))=0,LEN(TRIM(O15))=0,LEN(TRIM(P15))&gt;0)),"Attenzione: verificare colonne N, O, P",OR(LEN(TRIM(D15))=0,LEN(TRIM(E15))=0,LEN(TRIM(F15))=0,LEN(TRIM(G15))=0,LEN(TRIM(J15))=0,LEN(TRIM(L15))=0,LEN(TRIM(R15))=0,LEN(TRIM(T15))=0,LEN(TRIM(U15))=0,LEN(TRIM(Y15))=0,LEN(TRIM(AA15))=0,LEN(TRIM(AB15))=0,LEN(TRIM(AC15))=0),"Attenzione: non tutte le celle sono state compilate",TRUE,"Riga compilata correttamente")</f>
        <v/>
      </c>
      <c r="C15" s="9">
        <v>9</v>
      </c>
      <c r="D15" s="61"/>
      <c r="E15" s="62"/>
      <c r="F15" s="63"/>
      <c r="G15" s="64"/>
      <c r="H15" s="28" t="str">
        <f>IF(G15&gt;Tabelle!$H$6,"NON IN POSSESSO DEI REQUISITI","REQUISITO OK")</f>
        <v>REQUISITO OK</v>
      </c>
      <c r="I15" s="29">
        <f>(Tabelle!$M$3*(Tabelle!$H$6-G15))/Tabelle!$H$6</f>
        <v>50</v>
      </c>
      <c r="J15" s="65"/>
      <c r="K15" s="30">
        <f>Tabelle!$M$4*(Tabelle!$H$4-J15)/Tabelle!$H$4</f>
        <v>12.5</v>
      </c>
      <c r="L15" s="66"/>
      <c r="M15" s="31">
        <f>(IF(L15&gt;Tabelle!$J$4,Tabelle!$J$4,L15)*Tabelle!$M$5)/Tabelle!$J$4</f>
        <v>0</v>
      </c>
      <c r="N15" s="68"/>
      <c r="O15" s="26" t="str">
        <f t="shared" si="0"/>
        <v/>
      </c>
      <c r="P15" s="70"/>
      <c r="Q15" s="32">
        <f>IF(IF(AND(O15&gt;=18,O15&lt;=64,P15&gt;=Tabelle!$J$6),P15,0)&gt;=Tabelle!$J$6,Tabelle!$M$6,0)</f>
        <v>0</v>
      </c>
      <c r="R15" s="72"/>
      <c r="S15" s="33">
        <f>IF(R15="SI",Tabelle!$M$7,0)</f>
        <v>0</v>
      </c>
      <c r="T15" s="73"/>
      <c r="U15" s="74"/>
      <c r="V15" s="1" t="str">
        <f>IF(AND('C.F.'!C12=TRUE,'C.F.'!J12=TRUE,'C.F.'!K12=TRUE,'C.F.'!L12=TRUE,'C.F.'!M12=TRUE,'C.F.'!O12=TRUE,'C.F.'!P12=TRUE),"C.F. formalmente corretto",IF('C.F.'!C12&lt;&gt;TRUE,"Lunghezza C.F. errata",IF('C.F.'!J12&lt;&gt;TRUE,"Errore nei caratteri 1-6",IF('C.F.'!K12&lt;&gt;TRUE,"Errore nei caratteri 7-8",IF('C.F.'!L12&lt;&gt;TRUE,"Errore nel carattere 9",IF('C.F.'!M12&lt;&gt;TRUE,"Errore nei caratteri 10-11",IF('C.F.'!N12&lt;&gt;TRUE,"Errore nei caratteri 10-11",IF('C.F.'!O12&lt;&gt;TRUE,"Errore nei caratteri 12-15",IF('C.F.'!P12&lt;&gt;TRUE,"Errore nell'ultimo carattere, oppure un altro carattere è errato","C.F. formalmente corretto")))))))))</f>
        <v>Lunghezza C.F. errata</v>
      </c>
      <c r="W15" s="2" t="e">
        <f>VLOOKUP(MID(U15,12,4),TAB_COMUNE[],2)</f>
        <v>#N/A</v>
      </c>
      <c r="X15" s="2" t="e">
        <f>VLOOKUP(MID(U15,12,4),TAB_COMUNE[],3)</f>
        <v>#N/A</v>
      </c>
      <c r="Y15" s="75"/>
      <c r="Z15" s="7" t="e" cm="1">
        <f t="array" ref="Z15">_xlfn.IFS(Y15="NO",DATE(MID(U15,7,2),FIND(MID(U15,9,1),"ABCDEHLMPRST"),MOD(MID(U15,10,2),40)),Y15="SI",DATE(MID(U15,7,2)+100,FIND(MID(U15,9,1),"ABCDEHLMPRST"),MOD(MID(U15,10,2),40)))</f>
        <v>#N/A</v>
      </c>
      <c r="AA15" s="75"/>
      <c r="AB15" s="75"/>
      <c r="AC15" s="76"/>
      <c r="AD15" s="2" t="str">
        <f t="shared" si="1"/>
        <v>ATTENZIONE: l'IBAN è normalmente di 27 caratteri</v>
      </c>
    </row>
    <row r="16" spans="2:30" x14ac:dyDescent="0.25">
      <c r="B16" s="8" t="str" cm="1">
        <f t="array" ref="B16">_xlfn.IFS(TRIM(D16&amp;E16&amp;F16&amp;G16&amp;J16&amp;L16&amp;N16&amp;O16&amp;P16&amp;R16&amp;T16&amp;U16&amp;Y16&amp;AA16&amp;AB16&amp;AC16)="","",OR(AND(LEN(TRIM(N16))&gt;0,LEN(TRIM(O16))&gt;0,LEN(TRIM(P16))=0),AND(LEN(TRIM(N16))=0,LEN(TRIM(O16))=0,LEN(TRIM(P16))&gt;0)),"Attenzione: verificare colonne N, O, P",OR(LEN(TRIM(D16))=0,LEN(TRIM(E16))=0,LEN(TRIM(F16))=0,LEN(TRIM(G16))=0,LEN(TRIM(J16))=0,LEN(TRIM(L16))=0,LEN(TRIM(R16))=0,LEN(TRIM(T16))=0,LEN(TRIM(U16))=0,LEN(TRIM(Y16))=0,LEN(TRIM(AA16))=0,LEN(TRIM(AB16))=0,LEN(TRIM(AC16))=0),"Attenzione: non tutte le celle sono state compilate",TRUE,"Riga compilata correttamente")</f>
        <v/>
      </c>
      <c r="C16" s="9">
        <v>10</v>
      </c>
      <c r="D16" s="61"/>
      <c r="E16" s="62"/>
      <c r="F16" s="63"/>
      <c r="G16" s="64"/>
      <c r="H16" s="28" t="str">
        <f>IF(G16&gt;Tabelle!$H$6,"NON IN POSSESSO DEI REQUISITI","REQUISITO OK")</f>
        <v>REQUISITO OK</v>
      </c>
      <c r="I16" s="29">
        <f>(Tabelle!$M$3*(Tabelle!$H$6-G16))/Tabelle!$H$6</f>
        <v>50</v>
      </c>
      <c r="J16" s="65"/>
      <c r="K16" s="30">
        <f>Tabelle!$M$4*(Tabelle!$H$4-J16)/Tabelle!$H$4</f>
        <v>12.5</v>
      </c>
      <c r="L16" s="66"/>
      <c r="M16" s="31">
        <f>(IF(L16&gt;Tabelle!$J$4,Tabelle!$J$4,L16)*Tabelle!$M$5)/Tabelle!$J$4</f>
        <v>0</v>
      </c>
      <c r="N16" s="68"/>
      <c r="O16" s="26" t="str">
        <f t="shared" si="0"/>
        <v/>
      </c>
      <c r="P16" s="70"/>
      <c r="Q16" s="32">
        <f>IF(IF(AND(O16&gt;=18,O16&lt;=64,P16&gt;=Tabelle!$J$6),P16,0)&gt;=Tabelle!$J$6,Tabelle!$M$6,0)</f>
        <v>0</v>
      </c>
      <c r="R16" s="72"/>
      <c r="S16" s="33">
        <f>IF(R16="SI",Tabelle!$M$7,0)</f>
        <v>0</v>
      </c>
      <c r="T16" s="73"/>
      <c r="U16" s="74"/>
      <c r="V16" s="1" t="str">
        <f>IF(AND('C.F.'!C13=TRUE,'C.F.'!J13=TRUE,'C.F.'!K13=TRUE,'C.F.'!L13=TRUE,'C.F.'!M13=TRUE,'C.F.'!O13=TRUE,'C.F.'!P13=TRUE),"C.F. formalmente corretto",IF('C.F.'!C13&lt;&gt;TRUE,"Lunghezza C.F. errata",IF('C.F.'!J13&lt;&gt;TRUE,"Errore nei caratteri 1-6",IF('C.F.'!K13&lt;&gt;TRUE,"Errore nei caratteri 7-8",IF('C.F.'!L13&lt;&gt;TRUE,"Errore nel carattere 9",IF('C.F.'!M13&lt;&gt;TRUE,"Errore nei caratteri 10-11",IF('C.F.'!N13&lt;&gt;TRUE,"Errore nei caratteri 10-11",IF('C.F.'!O13&lt;&gt;TRUE,"Errore nei caratteri 12-15",IF('C.F.'!P13&lt;&gt;TRUE,"Errore nell'ultimo carattere, oppure un altro carattere è errato","C.F. formalmente corretto")))))))))</f>
        <v>Lunghezza C.F. errata</v>
      </c>
      <c r="W16" s="2" t="e">
        <f>VLOOKUP(MID(U16,12,4),TAB_COMUNE[],2)</f>
        <v>#N/A</v>
      </c>
      <c r="X16" s="2" t="e">
        <f>VLOOKUP(MID(U16,12,4),TAB_COMUNE[],3)</f>
        <v>#N/A</v>
      </c>
      <c r="Y16" s="75"/>
      <c r="Z16" s="7" t="e" cm="1">
        <f t="array" ref="Z16">_xlfn.IFS(Y16="NO",DATE(MID(U16,7,2),FIND(MID(U16,9,1),"ABCDEHLMPRST"),MOD(MID(U16,10,2),40)),Y16="SI",DATE(MID(U16,7,2)+100,FIND(MID(U16,9,1),"ABCDEHLMPRST"),MOD(MID(U16,10,2),40)))</f>
        <v>#N/A</v>
      </c>
      <c r="AA16" s="75"/>
      <c r="AB16" s="75"/>
      <c r="AC16" s="76"/>
      <c r="AD16" s="2" t="str">
        <f t="shared" si="1"/>
        <v>ATTENZIONE: l'IBAN è normalmente di 27 caratteri</v>
      </c>
    </row>
    <row r="17" spans="2:30" x14ac:dyDescent="0.25">
      <c r="B17" s="8" t="str" cm="1">
        <f t="array" ref="B17">_xlfn.IFS(TRIM(D17&amp;E17&amp;F17&amp;G17&amp;J17&amp;L17&amp;N17&amp;O17&amp;P17&amp;R17&amp;T17&amp;U17&amp;Y17&amp;AA17&amp;AB17&amp;AC17)="","",OR(AND(LEN(TRIM(N17))&gt;0,LEN(TRIM(O17))&gt;0,LEN(TRIM(P17))=0),AND(LEN(TRIM(N17))=0,LEN(TRIM(O17))=0,LEN(TRIM(P17))&gt;0)),"Attenzione: verificare colonne N, O, P",OR(LEN(TRIM(D17))=0,LEN(TRIM(E17))=0,LEN(TRIM(F17))=0,LEN(TRIM(G17))=0,LEN(TRIM(J17))=0,LEN(TRIM(L17))=0,LEN(TRIM(R17))=0,LEN(TRIM(T17))=0,LEN(TRIM(U17))=0,LEN(TRIM(Y17))=0,LEN(TRIM(AA17))=0,LEN(TRIM(AB17))=0,LEN(TRIM(AC17))=0),"Attenzione: non tutte le celle sono state compilate",TRUE,"Riga compilata correttamente")</f>
        <v/>
      </c>
      <c r="C17" s="9">
        <v>11</v>
      </c>
      <c r="D17" s="61"/>
      <c r="E17" s="62"/>
      <c r="F17" s="63"/>
      <c r="G17" s="64"/>
      <c r="H17" s="28" t="str">
        <f>IF(G17&gt;Tabelle!$H$6,"NON IN POSSESSO DEI REQUISITI","REQUISITO OK")</f>
        <v>REQUISITO OK</v>
      </c>
      <c r="I17" s="29">
        <f>(Tabelle!$M$3*(Tabelle!$H$6-G17))/Tabelle!$H$6</f>
        <v>50</v>
      </c>
      <c r="J17" s="65"/>
      <c r="K17" s="30">
        <f>Tabelle!$M$4*(Tabelle!$H$4-J17)/Tabelle!$H$4</f>
        <v>12.5</v>
      </c>
      <c r="L17" s="66"/>
      <c r="M17" s="31">
        <f>(IF(L17&gt;Tabelle!$J$4,Tabelle!$J$4,L17)*Tabelle!$M$5)/Tabelle!$J$4</f>
        <v>0</v>
      </c>
      <c r="N17" s="68"/>
      <c r="O17" s="26" t="str">
        <f t="shared" si="0"/>
        <v/>
      </c>
      <c r="P17" s="70"/>
      <c r="Q17" s="32">
        <f>IF(IF(AND(O17&gt;=18,O17&lt;=64,P17&gt;=Tabelle!$J$6),P17,0)&gt;=Tabelle!$J$6,Tabelle!$M$6,0)</f>
        <v>0</v>
      </c>
      <c r="R17" s="72"/>
      <c r="S17" s="33">
        <f>IF(R17="SI",Tabelle!$M$7,0)</f>
        <v>0</v>
      </c>
      <c r="T17" s="73"/>
      <c r="U17" s="74"/>
      <c r="V17" s="1" t="str">
        <f>IF(AND('C.F.'!C14=TRUE,'C.F.'!J14=TRUE,'C.F.'!K14=TRUE,'C.F.'!L14=TRUE,'C.F.'!M14=TRUE,'C.F.'!O14=TRUE,'C.F.'!P14=TRUE),"C.F. formalmente corretto",IF('C.F.'!C14&lt;&gt;TRUE,"Lunghezza C.F. errata",IF('C.F.'!J14&lt;&gt;TRUE,"Errore nei caratteri 1-6",IF('C.F.'!K14&lt;&gt;TRUE,"Errore nei caratteri 7-8",IF('C.F.'!L14&lt;&gt;TRUE,"Errore nel carattere 9",IF('C.F.'!M14&lt;&gt;TRUE,"Errore nei caratteri 10-11",IF('C.F.'!N14&lt;&gt;TRUE,"Errore nei caratteri 10-11",IF('C.F.'!O14&lt;&gt;TRUE,"Errore nei caratteri 12-15",IF('C.F.'!P14&lt;&gt;TRUE,"Errore nell'ultimo carattere, oppure un altro carattere è errato","C.F. formalmente corretto")))))))))</f>
        <v>Lunghezza C.F. errata</v>
      </c>
      <c r="W17" s="2" t="e">
        <f>VLOOKUP(MID(U17,12,4),TAB_COMUNE[],2)</f>
        <v>#N/A</v>
      </c>
      <c r="X17" s="2" t="e">
        <f>VLOOKUP(MID(U17,12,4),TAB_COMUNE[],3)</f>
        <v>#N/A</v>
      </c>
      <c r="Y17" s="75"/>
      <c r="Z17" s="7" t="e" cm="1">
        <f t="array" ref="Z17">_xlfn.IFS(Y17="NO",DATE(MID(U17,7,2),FIND(MID(U17,9,1),"ABCDEHLMPRST"),MOD(MID(U17,10,2),40)),Y17="SI",DATE(MID(U17,7,2)+100,FIND(MID(U17,9,1),"ABCDEHLMPRST"),MOD(MID(U17,10,2),40)))</f>
        <v>#N/A</v>
      </c>
      <c r="AA17" s="75"/>
      <c r="AB17" s="75"/>
      <c r="AC17" s="76"/>
      <c r="AD17" s="2" t="str">
        <f t="shared" si="1"/>
        <v>ATTENZIONE: l'IBAN è normalmente di 27 caratteri</v>
      </c>
    </row>
    <row r="18" spans="2:30" x14ac:dyDescent="0.25">
      <c r="B18" s="8" t="str" cm="1">
        <f t="array" ref="B18">_xlfn.IFS(TRIM(D18&amp;E18&amp;F18&amp;G18&amp;J18&amp;L18&amp;N18&amp;O18&amp;P18&amp;R18&amp;T18&amp;U18&amp;Y18&amp;AA18&amp;AB18&amp;AC18)="","",OR(AND(LEN(TRIM(N18))&gt;0,LEN(TRIM(O18))&gt;0,LEN(TRIM(P18))=0),AND(LEN(TRIM(N18))=0,LEN(TRIM(O18))=0,LEN(TRIM(P18))&gt;0)),"Attenzione: verificare colonne N, O, P",OR(LEN(TRIM(D18))=0,LEN(TRIM(E18))=0,LEN(TRIM(F18))=0,LEN(TRIM(G18))=0,LEN(TRIM(J18))=0,LEN(TRIM(L18))=0,LEN(TRIM(R18))=0,LEN(TRIM(T18))=0,LEN(TRIM(U18))=0,LEN(TRIM(Y18))=0,LEN(TRIM(AA18))=0,LEN(TRIM(AB18))=0,LEN(TRIM(AC18))=0),"Attenzione: non tutte le celle sono state compilate",TRUE,"Riga compilata correttamente")</f>
        <v/>
      </c>
      <c r="C18" s="9">
        <v>12</v>
      </c>
      <c r="D18" s="61"/>
      <c r="E18" s="62"/>
      <c r="F18" s="63"/>
      <c r="G18" s="64"/>
      <c r="H18" s="28" t="str">
        <f>IF(G18&gt;Tabelle!$H$6,"NON IN POSSESSO DEI REQUISITI","REQUISITO OK")</f>
        <v>REQUISITO OK</v>
      </c>
      <c r="I18" s="29">
        <f>(Tabelle!$M$3*(Tabelle!$H$6-G18))/Tabelle!$H$6</f>
        <v>50</v>
      </c>
      <c r="J18" s="65"/>
      <c r="K18" s="30">
        <f>Tabelle!$M$4*(Tabelle!$H$4-J18)/Tabelle!$H$4</f>
        <v>12.5</v>
      </c>
      <c r="L18" s="66"/>
      <c r="M18" s="31">
        <f>(IF(L18&gt;Tabelle!$J$4,Tabelle!$J$4,L18)*Tabelle!$M$5)/Tabelle!$J$4</f>
        <v>0</v>
      </c>
      <c r="N18" s="68"/>
      <c r="O18" s="26" t="str">
        <f t="shared" si="0"/>
        <v/>
      </c>
      <c r="P18" s="70"/>
      <c r="Q18" s="32">
        <f>IF(IF(AND(O18&gt;=18,O18&lt;=64,P18&gt;=Tabelle!$J$6),P18,0)&gt;=Tabelle!$J$6,Tabelle!$M$6,0)</f>
        <v>0</v>
      </c>
      <c r="R18" s="72"/>
      <c r="S18" s="33">
        <f>IF(R18="SI",Tabelle!$M$7,0)</f>
        <v>0</v>
      </c>
      <c r="T18" s="73"/>
      <c r="U18" s="74"/>
      <c r="V18" s="1" t="str">
        <f>IF(AND('C.F.'!C15=TRUE,'C.F.'!J15=TRUE,'C.F.'!K15=TRUE,'C.F.'!L15=TRUE,'C.F.'!M15=TRUE,'C.F.'!O15=TRUE,'C.F.'!P15=TRUE),"C.F. formalmente corretto",IF('C.F.'!C15&lt;&gt;TRUE,"Lunghezza C.F. errata",IF('C.F.'!J15&lt;&gt;TRUE,"Errore nei caratteri 1-6",IF('C.F.'!K15&lt;&gt;TRUE,"Errore nei caratteri 7-8",IF('C.F.'!L15&lt;&gt;TRUE,"Errore nel carattere 9",IF('C.F.'!M15&lt;&gt;TRUE,"Errore nei caratteri 10-11",IF('C.F.'!N15&lt;&gt;TRUE,"Errore nei caratteri 10-11",IF('C.F.'!O15&lt;&gt;TRUE,"Errore nei caratteri 12-15",IF('C.F.'!P15&lt;&gt;TRUE,"Errore nell'ultimo carattere, oppure un altro carattere è errato","C.F. formalmente corretto")))))))))</f>
        <v>Lunghezza C.F. errata</v>
      </c>
      <c r="W18" s="2" t="e">
        <f>VLOOKUP(MID(U18,12,4),TAB_COMUNE[],2)</f>
        <v>#N/A</v>
      </c>
      <c r="X18" s="2" t="e">
        <f>VLOOKUP(MID(U18,12,4),TAB_COMUNE[],3)</f>
        <v>#N/A</v>
      </c>
      <c r="Y18" s="75"/>
      <c r="Z18" s="7" t="e" cm="1">
        <f t="array" ref="Z18">_xlfn.IFS(Y18="NO",DATE(MID(U18,7,2),FIND(MID(U18,9,1),"ABCDEHLMPRST"),MOD(MID(U18,10,2),40)),Y18="SI",DATE(MID(U18,7,2)+100,FIND(MID(U18,9,1),"ABCDEHLMPRST"),MOD(MID(U18,10,2),40)))</f>
        <v>#N/A</v>
      </c>
      <c r="AA18" s="75"/>
      <c r="AB18" s="75"/>
      <c r="AC18" s="76"/>
      <c r="AD18" s="2" t="str">
        <f t="shared" si="1"/>
        <v>ATTENZIONE: l'IBAN è normalmente di 27 caratteri</v>
      </c>
    </row>
    <row r="19" spans="2:30" x14ac:dyDescent="0.25">
      <c r="B19" s="8" t="str" cm="1">
        <f t="array" ref="B19">_xlfn.IFS(TRIM(D19&amp;E19&amp;F19&amp;G19&amp;J19&amp;L19&amp;N19&amp;O19&amp;P19&amp;R19&amp;T19&amp;U19&amp;Y19&amp;AA19&amp;AB19&amp;AC19)="","",OR(AND(LEN(TRIM(N19))&gt;0,LEN(TRIM(O19))&gt;0,LEN(TRIM(P19))=0),AND(LEN(TRIM(N19))=0,LEN(TRIM(O19))=0,LEN(TRIM(P19))&gt;0)),"Attenzione: verificare colonne N, O, P",OR(LEN(TRIM(D19))=0,LEN(TRIM(E19))=0,LEN(TRIM(F19))=0,LEN(TRIM(G19))=0,LEN(TRIM(J19))=0,LEN(TRIM(L19))=0,LEN(TRIM(R19))=0,LEN(TRIM(T19))=0,LEN(TRIM(U19))=0,LEN(TRIM(Y19))=0,LEN(TRIM(AA19))=0,LEN(TRIM(AB19))=0,LEN(TRIM(AC19))=0),"Attenzione: non tutte le celle sono state compilate",TRUE,"Riga compilata correttamente")</f>
        <v/>
      </c>
      <c r="C19" s="9">
        <v>13</v>
      </c>
      <c r="D19" s="61"/>
      <c r="E19" s="62"/>
      <c r="F19" s="63"/>
      <c r="G19" s="64"/>
      <c r="H19" s="28" t="str">
        <f>IF(G19&gt;Tabelle!$H$6,"NON IN POSSESSO DEI REQUISITI","REQUISITO OK")</f>
        <v>REQUISITO OK</v>
      </c>
      <c r="I19" s="29">
        <f>(Tabelle!$M$3*(Tabelle!$H$6-G19))/Tabelle!$H$6</f>
        <v>50</v>
      </c>
      <c r="J19" s="65"/>
      <c r="K19" s="30">
        <f>Tabelle!$M$4*(Tabelle!$H$4-J19)/Tabelle!$H$4</f>
        <v>12.5</v>
      </c>
      <c r="L19" s="66"/>
      <c r="M19" s="31">
        <f>(IF(L19&gt;Tabelle!$J$4,Tabelle!$J$4,L19)*Tabelle!$M$5)/Tabelle!$J$4</f>
        <v>0</v>
      </c>
      <c r="N19" s="68"/>
      <c r="O19" s="26" t="str">
        <f t="shared" si="0"/>
        <v/>
      </c>
      <c r="P19" s="70"/>
      <c r="Q19" s="32">
        <f>IF(IF(AND(O19&gt;=18,O19&lt;=64,P19&gt;=Tabelle!$J$6),P19,0)&gt;=Tabelle!$J$6,Tabelle!$M$6,0)</f>
        <v>0</v>
      </c>
      <c r="R19" s="72"/>
      <c r="S19" s="33">
        <f>IF(R19="SI",Tabelle!$M$7,0)</f>
        <v>0</v>
      </c>
      <c r="T19" s="73"/>
      <c r="U19" s="74"/>
      <c r="V19" s="1" t="str">
        <f>IF(AND('C.F.'!C16=TRUE,'C.F.'!J16=TRUE,'C.F.'!K16=TRUE,'C.F.'!L16=TRUE,'C.F.'!M16=TRUE,'C.F.'!O16=TRUE,'C.F.'!P16=TRUE),"C.F. formalmente corretto",IF('C.F.'!C16&lt;&gt;TRUE,"Lunghezza C.F. errata",IF('C.F.'!J16&lt;&gt;TRUE,"Errore nei caratteri 1-6",IF('C.F.'!K16&lt;&gt;TRUE,"Errore nei caratteri 7-8",IF('C.F.'!L16&lt;&gt;TRUE,"Errore nel carattere 9",IF('C.F.'!M16&lt;&gt;TRUE,"Errore nei caratteri 10-11",IF('C.F.'!N16&lt;&gt;TRUE,"Errore nei caratteri 10-11",IF('C.F.'!O16&lt;&gt;TRUE,"Errore nei caratteri 12-15",IF('C.F.'!P16&lt;&gt;TRUE,"Errore nell'ultimo carattere, oppure un altro carattere è errato","C.F. formalmente corretto")))))))))</f>
        <v>Lunghezza C.F. errata</v>
      </c>
      <c r="W19" s="2" t="e">
        <f>VLOOKUP(MID(U19,12,4),TAB_COMUNE[],2)</f>
        <v>#N/A</v>
      </c>
      <c r="X19" s="2" t="e">
        <f>VLOOKUP(MID(U19,12,4),TAB_COMUNE[],3)</f>
        <v>#N/A</v>
      </c>
      <c r="Y19" s="75"/>
      <c r="Z19" s="7" t="e" cm="1">
        <f t="array" ref="Z19">_xlfn.IFS(Y19="NO",DATE(MID(U19,7,2),FIND(MID(U19,9,1),"ABCDEHLMPRST"),MOD(MID(U19,10,2),40)),Y19="SI",DATE(MID(U19,7,2)+100,FIND(MID(U19,9,1),"ABCDEHLMPRST"),MOD(MID(U19,10,2),40)))</f>
        <v>#N/A</v>
      </c>
      <c r="AA19" s="75"/>
      <c r="AB19" s="75"/>
      <c r="AC19" s="76"/>
      <c r="AD19" s="2" t="str">
        <f t="shared" si="1"/>
        <v>ATTENZIONE: l'IBAN è normalmente di 27 caratteri</v>
      </c>
    </row>
    <row r="20" spans="2:30" x14ac:dyDescent="0.25">
      <c r="B20" s="8" t="str" cm="1">
        <f t="array" ref="B20">_xlfn.IFS(TRIM(D20&amp;E20&amp;F20&amp;G20&amp;J20&amp;L20&amp;N20&amp;O20&amp;P20&amp;R20&amp;T20&amp;U20&amp;Y20&amp;AA20&amp;AB20&amp;AC20)="","",OR(AND(LEN(TRIM(N20))&gt;0,LEN(TRIM(O20))&gt;0,LEN(TRIM(P20))=0),AND(LEN(TRIM(N20))=0,LEN(TRIM(O20))=0,LEN(TRIM(P20))&gt;0)),"Attenzione: verificare colonne N, O, P",OR(LEN(TRIM(D20))=0,LEN(TRIM(E20))=0,LEN(TRIM(F20))=0,LEN(TRIM(G20))=0,LEN(TRIM(J20))=0,LEN(TRIM(L20))=0,LEN(TRIM(R20))=0,LEN(TRIM(T20))=0,LEN(TRIM(U20))=0,LEN(TRIM(Y20))=0,LEN(TRIM(AA20))=0,LEN(TRIM(AB20))=0,LEN(TRIM(AC20))=0),"Attenzione: non tutte le celle sono state compilate",TRUE,"Riga compilata correttamente")</f>
        <v/>
      </c>
      <c r="C20" s="9">
        <v>14</v>
      </c>
      <c r="D20" s="61"/>
      <c r="E20" s="62"/>
      <c r="F20" s="63"/>
      <c r="G20" s="64"/>
      <c r="H20" s="28" t="str">
        <f>IF(G20&gt;Tabelle!$H$6,"NON IN POSSESSO DEI REQUISITI","REQUISITO OK")</f>
        <v>REQUISITO OK</v>
      </c>
      <c r="I20" s="29">
        <f>(Tabelle!$M$3*(Tabelle!$H$6-G20))/Tabelle!$H$6</f>
        <v>50</v>
      </c>
      <c r="J20" s="65"/>
      <c r="K20" s="30">
        <f>Tabelle!$M$4*(Tabelle!$H$4-J20)/Tabelle!$H$4</f>
        <v>12.5</v>
      </c>
      <c r="L20" s="66"/>
      <c r="M20" s="31">
        <f>(IF(L20&gt;Tabelle!$J$4,Tabelle!$J$4,L20)*Tabelle!$M$5)/Tabelle!$J$4</f>
        <v>0</v>
      </c>
      <c r="N20" s="68"/>
      <c r="O20" s="26" t="str">
        <f t="shared" si="0"/>
        <v/>
      </c>
      <c r="P20" s="70"/>
      <c r="Q20" s="32">
        <f>IF(IF(AND(O20&gt;=18,O20&lt;=64,P20&gt;=Tabelle!$J$6),P20,0)&gt;=Tabelle!$J$6,Tabelle!$M$6,0)</f>
        <v>0</v>
      </c>
      <c r="R20" s="72"/>
      <c r="S20" s="33">
        <f>IF(R20="SI",Tabelle!$M$7,0)</f>
        <v>0</v>
      </c>
      <c r="T20" s="73"/>
      <c r="U20" s="74"/>
      <c r="V20" s="1" t="str">
        <f>IF(AND('C.F.'!C17=TRUE,'C.F.'!J17=TRUE,'C.F.'!K17=TRUE,'C.F.'!L17=TRUE,'C.F.'!M17=TRUE,'C.F.'!O17=TRUE,'C.F.'!P17=TRUE),"C.F. formalmente corretto",IF('C.F.'!C17&lt;&gt;TRUE,"Lunghezza C.F. errata",IF('C.F.'!J17&lt;&gt;TRUE,"Errore nei caratteri 1-6",IF('C.F.'!K17&lt;&gt;TRUE,"Errore nei caratteri 7-8",IF('C.F.'!L17&lt;&gt;TRUE,"Errore nel carattere 9",IF('C.F.'!M17&lt;&gt;TRUE,"Errore nei caratteri 10-11",IF('C.F.'!N17&lt;&gt;TRUE,"Errore nei caratteri 10-11",IF('C.F.'!O17&lt;&gt;TRUE,"Errore nei caratteri 12-15",IF('C.F.'!P17&lt;&gt;TRUE,"Errore nell'ultimo carattere, oppure un altro carattere è errato","C.F. formalmente corretto")))))))))</f>
        <v>Lunghezza C.F. errata</v>
      </c>
      <c r="W20" s="2" t="e">
        <f>VLOOKUP(MID(U20,12,4),TAB_COMUNE[],2)</f>
        <v>#N/A</v>
      </c>
      <c r="X20" s="2" t="e">
        <f>VLOOKUP(MID(U20,12,4),TAB_COMUNE[],3)</f>
        <v>#N/A</v>
      </c>
      <c r="Y20" s="75"/>
      <c r="Z20" s="7" t="e" cm="1">
        <f t="array" ref="Z20">_xlfn.IFS(Y20="NO",DATE(MID(U20,7,2),FIND(MID(U20,9,1),"ABCDEHLMPRST"),MOD(MID(U20,10,2),40)),Y20="SI",DATE(MID(U20,7,2)+100,FIND(MID(U20,9,1),"ABCDEHLMPRST"),MOD(MID(U20,10,2),40)))</f>
        <v>#N/A</v>
      </c>
      <c r="AA20" s="75"/>
      <c r="AB20" s="75"/>
      <c r="AC20" s="76"/>
      <c r="AD20" s="2" t="str">
        <f t="shared" si="1"/>
        <v>ATTENZIONE: l'IBAN è normalmente di 27 caratteri</v>
      </c>
    </row>
    <row r="21" spans="2:30" x14ac:dyDescent="0.25">
      <c r="B21" s="8" t="str" cm="1">
        <f t="array" ref="B21">_xlfn.IFS(TRIM(D21&amp;E21&amp;F21&amp;G21&amp;J21&amp;L21&amp;N21&amp;O21&amp;P21&amp;R21&amp;T21&amp;U21&amp;Y21&amp;AA21&amp;AB21&amp;AC21)="","",OR(AND(LEN(TRIM(N21))&gt;0,LEN(TRIM(O21))&gt;0,LEN(TRIM(P21))=0),AND(LEN(TRIM(N21))=0,LEN(TRIM(O21))=0,LEN(TRIM(P21))&gt;0)),"Attenzione: verificare colonne N, O, P",OR(LEN(TRIM(D21))=0,LEN(TRIM(E21))=0,LEN(TRIM(F21))=0,LEN(TRIM(G21))=0,LEN(TRIM(J21))=0,LEN(TRIM(L21))=0,LEN(TRIM(R21))=0,LEN(TRIM(T21))=0,LEN(TRIM(U21))=0,LEN(TRIM(Y21))=0,LEN(TRIM(AA21))=0,LEN(TRIM(AB21))=0,LEN(TRIM(AC21))=0),"Attenzione: non tutte le celle sono state compilate",TRUE,"Riga compilata correttamente")</f>
        <v/>
      </c>
      <c r="C21" s="9">
        <v>15</v>
      </c>
      <c r="D21" s="61"/>
      <c r="E21" s="62"/>
      <c r="F21" s="63"/>
      <c r="G21" s="64"/>
      <c r="H21" s="28" t="str">
        <f>IF(G21&gt;Tabelle!$H$6,"NON IN POSSESSO DEI REQUISITI","REQUISITO OK")</f>
        <v>REQUISITO OK</v>
      </c>
      <c r="I21" s="29">
        <f>(Tabelle!$M$3*(Tabelle!$H$6-G21))/Tabelle!$H$6</f>
        <v>50</v>
      </c>
      <c r="J21" s="65"/>
      <c r="K21" s="30">
        <f>Tabelle!$M$4*(Tabelle!$H$4-J21)/Tabelle!$H$4</f>
        <v>12.5</v>
      </c>
      <c r="L21" s="66"/>
      <c r="M21" s="31">
        <f>(IF(L21&gt;Tabelle!$J$4,Tabelle!$J$4,L21)*Tabelle!$M$5)/Tabelle!$J$4</f>
        <v>0</v>
      </c>
      <c r="N21" s="68"/>
      <c r="O21" s="26" t="str">
        <f t="shared" si="0"/>
        <v/>
      </c>
      <c r="P21" s="70"/>
      <c r="Q21" s="32">
        <f>IF(IF(AND(O21&gt;=18,O21&lt;=64,P21&gt;=Tabelle!$J$6),P21,0)&gt;=Tabelle!$J$6,Tabelle!$M$6,0)</f>
        <v>0</v>
      </c>
      <c r="R21" s="72"/>
      <c r="S21" s="33">
        <f>IF(R21="SI",Tabelle!$M$7,0)</f>
        <v>0</v>
      </c>
      <c r="T21" s="73"/>
      <c r="U21" s="74"/>
      <c r="V21" s="1" t="str">
        <f>IF(AND('C.F.'!C18=TRUE,'C.F.'!J18=TRUE,'C.F.'!K18=TRUE,'C.F.'!L18=TRUE,'C.F.'!M18=TRUE,'C.F.'!O18=TRUE,'C.F.'!P18=TRUE),"C.F. formalmente corretto",IF('C.F.'!C18&lt;&gt;TRUE,"Lunghezza C.F. errata",IF('C.F.'!J18&lt;&gt;TRUE,"Errore nei caratteri 1-6",IF('C.F.'!K18&lt;&gt;TRUE,"Errore nei caratteri 7-8",IF('C.F.'!L18&lt;&gt;TRUE,"Errore nel carattere 9",IF('C.F.'!M18&lt;&gt;TRUE,"Errore nei caratteri 10-11",IF('C.F.'!N18&lt;&gt;TRUE,"Errore nei caratteri 10-11",IF('C.F.'!O18&lt;&gt;TRUE,"Errore nei caratteri 12-15",IF('C.F.'!P18&lt;&gt;TRUE,"Errore nell'ultimo carattere, oppure un altro carattere è errato","C.F. formalmente corretto")))))))))</f>
        <v>Lunghezza C.F. errata</v>
      </c>
      <c r="W21" s="2" t="e">
        <f>VLOOKUP(MID(U21,12,4),TAB_COMUNE[],2)</f>
        <v>#N/A</v>
      </c>
      <c r="X21" s="2" t="e">
        <f>VLOOKUP(MID(U21,12,4),TAB_COMUNE[],3)</f>
        <v>#N/A</v>
      </c>
      <c r="Y21" s="75"/>
      <c r="Z21" s="7" t="e" cm="1">
        <f t="array" ref="Z21">_xlfn.IFS(Y21="NO",DATE(MID(U21,7,2),FIND(MID(U21,9,1),"ABCDEHLMPRST"),MOD(MID(U21,10,2),40)),Y21="SI",DATE(MID(U21,7,2)+100,FIND(MID(U21,9,1),"ABCDEHLMPRST"),MOD(MID(U21,10,2),40)))</f>
        <v>#N/A</v>
      </c>
      <c r="AA21" s="75"/>
      <c r="AB21" s="75"/>
      <c r="AC21" s="76"/>
      <c r="AD21" s="2" t="str">
        <f t="shared" si="1"/>
        <v>ATTENZIONE: l'IBAN è normalmente di 27 caratteri</v>
      </c>
    </row>
    <row r="22" spans="2:30" x14ac:dyDescent="0.25">
      <c r="B22" s="8" t="str" cm="1">
        <f t="array" ref="B22">_xlfn.IFS(TRIM(D22&amp;E22&amp;F22&amp;G22&amp;J22&amp;L22&amp;N22&amp;O22&amp;P22&amp;R22&amp;T22&amp;U22&amp;Y22&amp;AA22&amp;AB22&amp;AC22)="","",OR(AND(LEN(TRIM(N22))&gt;0,LEN(TRIM(O22))&gt;0,LEN(TRIM(P22))=0),AND(LEN(TRIM(N22))=0,LEN(TRIM(O22))=0,LEN(TRIM(P22))&gt;0)),"Attenzione: verificare colonne N, O, P",OR(LEN(TRIM(D22))=0,LEN(TRIM(E22))=0,LEN(TRIM(F22))=0,LEN(TRIM(G22))=0,LEN(TRIM(J22))=0,LEN(TRIM(L22))=0,LEN(TRIM(R22))=0,LEN(TRIM(T22))=0,LEN(TRIM(U22))=0,LEN(TRIM(Y22))=0,LEN(TRIM(AA22))=0,LEN(TRIM(AB22))=0,LEN(TRIM(AC22))=0),"Attenzione: non tutte le celle sono state compilate",TRUE,"Riga compilata correttamente")</f>
        <v/>
      </c>
      <c r="C22" s="9">
        <v>16</v>
      </c>
      <c r="D22" s="61"/>
      <c r="E22" s="62"/>
      <c r="F22" s="63"/>
      <c r="G22" s="64"/>
      <c r="H22" s="28" t="str">
        <f>IF(G22&gt;Tabelle!$H$6,"NON IN POSSESSO DEI REQUISITI","REQUISITO OK")</f>
        <v>REQUISITO OK</v>
      </c>
      <c r="I22" s="29">
        <f>(Tabelle!$M$3*(Tabelle!$H$6-G22))/Tabelle!$H$6</f>
        <v>50</v>
      </c>
      <c r="J22" s="65"/>
      <c r="K22" s="30">
        <f>Tabelle!$M$4*(Tabelle!$H$4-J22)/Tabelle!$H$4</f>
        <v>12.5</v>
      </c>
      <c r="L22" s="66"/>
      <c r="M22" s="31">
        <f>(IF(L22&gt;Tabelle!$J$4,Tabelle!$J$4,L22)*Tabelle!$M$5)/Tabelle!$J$4</f>
        <v>0</v>
      </c>
      <c r="N22" s="68"/>
      <c r="O22" s="26" t="str">
        <f t="shared" si="0"/>
        <v/>
      </c>
      <c r="P22" s="70"/>
      <c r="Q22" s="32">
        <f>IF(IF(AND(O22&gt;=18,O22&lt;=64,P22&gt;=Tabelle!$J$6),P22,0)&gt;=Tabelle!$J$6,Tabelle!$M$6,0)</f>
        <v>0</v>
      </c>
      <c r="R22" s="72"/>
      <c r="S22" s="33">
        <f>IF(R22="SI",Tabelle!$M$7,0)</f>
        <v>0</v>
      </c>
      <c r="T22" s="73"/>
      <c r="U22" s="74"/>
      <c r="V22" s="1" t="str">
        <f>IF(AND('C.F.'!C19=TRUE,'C.F.'!J19=TRUE,'C.F.'!K19=TRUE,'C.F.'!L19=TRUE,'C.F.'!M19=TRUE,'C.F.'!O19=TRUE,'C.F.'!P19=TRUE),"C.F. formalmente corretto",IF('C.F.'!C19&lt;&gt;TRUE,"Lunghezza C.F. errata",IF('C.F.'!J19&lt;&gt;TRUE,"Errore nei caratteri 1-6",IF('C.F.'!K19&lt;&gt;TRUE,"Errore nei caratteri 7-8",IF('C.F.'!L19&lt;&gt;TRUE,"Errore nel carattere 9",IF('C.F.'!M19&lt;&gt;TRUE,"Errore nei caratteri 10-11",IF('C.F.'!N19&lt;&gt;TRUE,"Errore nei caratteri 10-11",IF('C.F.'!O19&lt;&gt;TRUE,"Errore nei caratteri 12-15",IF('C.F.'!P19&lt;&gt;TRUE,"Errore nell'ultimo carattere, oppure un altro carattere è errato","C.F. formalmente corretto")))))))))</f>
        <v>Lunghezza C.F. errata</v>
      </c>
      <c r="W22" s="2" t="e">
        <f>VLOOKUP(MID(U22,12,4),TAB_COMUNE[],2)</f>
        <v>#N/A</v>
      </c>
      <c r="X22" s="2" t="e">
        <f>VLOOKUP(MID(U22,12,4),TAB_COMUNE[],3)</f>
        <v>#N/A</v>
      </c>
      <c r="Y22" s="75"/>
      <c r="Z22" s="7" t="e" cm="1">
        <f t="array" ref="Z22">_xlfn.IFS(Y22="NO",DATE(MID(U22,7,2),FIND(MID(U22,9,1),"ABCDEHLMPRST"),MOD(MID(U22,10,2),40)),Y22="SI",DATE(MID(U22,7,2)+100,FIND(MID(U22,9,1),"ABCDEHLMPRST"),MOD(MID(U22,10,2),40)))</f>
        <v>#N/A</v>
      </c>
      <c r="AA22" s="75"/>
      <c r="AB22" s="75"/>
      <c r="AC22" s="76"/>
      <c r="AD22" s="2" t="str">
        <f t="shared" si="1"/>
        <v>ATTENZIONE: l'IBAN è normalmente di 27 caratteri</v>
      </c>
    </row>
    <row r="23" spans="2:30" x14ac:dyDescent="0.25">
      <c r="B23" s="8" t="str" cm="1">
        <f t="array" ref="B23">_xlfn.IFS(TRIM(D23&amp;E23&amp;F23&amp;G23&amp;J23&amp;L23&amp;N23&amp;O23&amp;P23&amp;R23&amp;T23&amp;U23&amp;Y23&amp;AA23&amp;AB23&amp;AC23)="","",OR(AND(LEN(TRIM(N23))&gt;0,LEN(TRIM(O23))&gt;0,LEN(TRIM(P23))=0),AND(LEN(TRIM(N23))=0,LEN(TRIM(O23))=0,LEN(TRIM(P23))&gt;0)),"Attenzione: verificare colonne N, O, P",OR(LEN(TRIM(D23))=0,LEN(TRIM(E23))=0,LEN(TRIM(F23))=0,LEN(TRIM(G23))=0,LEN(TRIM(J23))=0,LEN(TRIM(L23))=0,LEN(TRIM(R23))=0,LEN(TRIM(T23))=0,LEN(TRIM(U23))=0,LEN(TRIM(Y23))=0,LEN(TRIM(AA23))=0,LEN(TRIM(AB23))=0,LEN(TRIM(AC23))=0),"Attenzione: non tutte le celle sono state compilate",TRUE,"Riga compilata correttamente")</f>
        <v/>
      </c>
      <c r="C23" s="9">
        <v>17</v>
      </c>
      <c r="D23" s="61"/>
      <c r="E23" s="62"/>
      <c r="F23" s="63"/>
      <c r="G23" s="64"/>
      <c r="H23" s="28" t="str">
        <f>IF(G23&gt;Tabelle!$H$6,"NON IN POSSESSO DEI REQUISITI","REQUISITO OK")</f>
        <v>REQUISITO OK</v>
      </c>
      <c r="I23" s="29">
        <f>(Tabelle!$M$3*(Tabelle!$H$6-G23))/Tabelle!$H$6</f>
        <v>50</v>
      </c>
      <c r="J23" s="65"/>
      <c r="K23" s="30">
        <f>Tabelle!$M$4*(Tabelle!$H$4-J23)/Tabelle!$H$4</f>
        <v>12.5</v>
      </c>
      <c r="L23" s="66"/>
      <c r="M23" s="31">
        <f>(IF(L23&gt;Tabelle!$J$4,Tabelle!$J$4,L23)*Tabelle!$M$5)/Tabelle!$J$4</f>
        <v>0</v>
      </c>
      <c r="N23" s="68"/>
      <c r="O23" s="26" t="str">
        <f t="shared" si="0"/>
        <v/>
      </c>
      <c r="P23" s="70"/>
      <c r="Q23" s="32">
        <f>IF(IF(AND(O23&gt;=18,O23&lt;=64,P23&gt;=Tabelle!$J$6),P23,0)&gt;=Tabelle!$J$6,Tabelle!$M$6,0)</f>
        <v>0</v>
      </c>
      <c r="R23" s="72"/>
      <c r="S23" s="33">
        <f>IF(R23="SI",Tabelle!$M$7,0)</f>
        <v>0</v>
      </c>
      <c r="T23" s="73"/>
      <c r="U23" s="74"/>
      <c r="V23" s="1" t="str">
        <f>IF(AND('C.F.'!C20=TRUE,'C.F.'!J20=TRUE,'C.F.'!K20=TRUE,'C.F.'!L20=TRUE,'C.F.'!M20=TRUE,'C.F.'!O20=TRUE,'C.F.'!P20=TRUE),"C.F. formalmente corretto",IF('C.F.'!C20&lt;&gt;TRUE,"Lunghezza C.F. errata",IF('C.F.'!J20&lt;&gt;TRUE,"Errore nei caratteri 1-6",IF('C.F.'!K20&lt;&gt;TRUE,"Errore nei caratteri 7-8",IF('C.F.'!L20&lt;&gt;TRUE,"Errore nel carattere 9",IF('C.F.'!M20&lt;&gt;TRUE,"Errore nei caratteri 10-11",IF('C.F.'!N20&lt;&gt;TRUE,"Errore nei caratteri 10-11",IF('C.F.'!O20&lt;&gt;TRUE,"Errore nei caratteri 12-15",IF('C.F.'!P20&lt;&gt;TRUE,"Errore nell'ultimo carattere, oppure un altro carattere è errato","C.F. formalmente corretto")))))))))</f>
        <v>Lunghezza C.F. errata</v>
      </c>
      <c r="W23" s="2" t="e">
        <f>VLOOKUP(MID(U23,12,4),TAB_COMUNE[],2)</f>
        <v>#N/A</v>
      </c>
      <c r="X23" s="2" t="e">
        <f>VLOOKUP(MID(U23,12,4),TAB_COMUNE[],3)</f>
        <v>#N/A</v>
      </c>
      <c r="Y23" s="75"/>
      <c r="Z23" s="7" t="e" cm="1">
        <f t="array" ref="Z23">_xlfn.IFS(Y23="NO",DATE(MID(U23,7,2),FIND(MID(U23,9,1),"ABCDEHLMPRST"),MOD(MID(U23,10,2),40)),Y23="SI",DATE(MID(U23,7,2)+100,FIND(MID(U23,9,1),"ABCDEHLMPRST"),MOD(MID(U23,10,2),40)))</f>
        <v>#N/A</v>
      </c>
      <c r="AA23" s="75"/>
      <c r="AB23" s="75"/>
      <c r="AC23" s="76"/>
      <c r="AD23" s="2" t="str">
        <f t="shared" si="1"/>
        <v>ATTENZIONE: l'IBAN è normalmente di 27 caratteri</v>
      </c>
    </row>
    <row r="24" spans="2:30" x14ac:dyDescent="0.25">
      <c r="B24" s="8" t="str" cm="1">
        <f t="array" ref="B24">_xlfn.IFS(TRIM(D24&amp;E24&amp;F24&amp;G24&amp;J24&amp;L24&amp;N24&amp;O24&amp;P24&amp;R24&amp;T24&amp;U24&amp;Y24&amp;AA24&amp;AB24&amp;AC24)="","",OR(AND(LEN(TRIM(N24))&gt;0,LEN(TRIM(O24))&gt;0,LEN(TRIM(P24))=0),AND(LEN(TRIM(N24))=0,LEN(TRIM(O24))=0,LEN(TRIM(P24))&gt;0)),"Attenzione: verificare colonne N, O, P",OR(LEN(TRIM(D24))=0,LEN(TRIM(E24))=0,LEN(TRIM(F24))=0,LEN(TRIM(G24))=0,LEN(TRIM(J24))=0,LEN(TRIM(L24))=0,LEN(TRIM(R24))=0,LEN(TRIM(T24))=0,LEN(TRIM(U24))=0,LEN(TRIM(Y24))=0,LEN(TRIM(AA24))=0,LEN(TRIM(AB24))=0,LEN(TRIM(AC24))=0),"Attenzione: non tutte le celle sono state compilate",TRUE,"Riga compilata correttamente")</f>
        <v/>
      </c>
      <c r="C24" s="9">
        <v>18</v>
      </c>
      <c r="D24" s="61"/>
      <c r="E24" s="62"/>
      <c r="F24" s="63"/>
      <c r="G24" s="64"/>
      <c r="H24" s="28" t="str">
        <f>IF(G24&gt;Tabelle!$H$6,"NON IN POSSESSO DEI REQUISITI","REQUISITO OK")</f>
        <v>REQUISITO OK</v>
      </c>
      <c r="I24" s="29">
        <f>(Tabelle!$M$3*(Tabelle!$H$6-G24))/Tabelle!$H$6</f>
        <v>50</v>
      </c>
      <c r="J24" s="65"/>
      <c r="K24" s="30">
        <f>Tabelle!$M$4*(Tabelle!$H$4-J24)/Tabelle!$H$4</f>
        <v>12.5</v>
      </c>
      <c r="L24" s="66"/>
      <c r="M24" s="31">
        <f>(IF(L24&gt;Tabelle!$J$4,Tabelle!$J$4,L24)*Tabelle!$M$5)/Tabelle!$J$4</f>
        <v>0</v>
      </c>
      <c r="N24" s="68"/>
      <c r="O24" s="26" t="str">
        <f t="shared" si="0"/>
        <v/>
      </c>
      <c r="P24" s="70"/>
      <c r="Q24" s="32">
        <f>IF(IF(AND(O24&gt;=18,O24&lt;=64,P24&gt;=Tabelle!$J$6),P24,0)&gt;=Tabelle!$J$6,Tabelle!$M$6,0)</f>
        <v>0</v>
      </c>
      <c r="R24" s="72"/>
      <c r="S24" s="33">
        <f>IF(R24="SI",Tabelle!$M$7,0)</f>
        <v>0</v>
      </c>
      <c r="T24" s="73"/>
      <c r="U24" s="74"/>
      <c r="V24" s="1" t="str">
        <f>IF(AND('C.F.'!C21=TRUE,'C.F.'!J21=TRUE,'C.F.'!K21=TRUE,'C.F.'!L21=TRUE,'C.F.'!M21=TRUE,'C.F.'!O21=TRUE,'C.F.'!P21=TRUE),"C.F. formalmente corretto",IF('C.F.'!C21&lt;&gt;TRUE,"Lunghezza C.F. errata",IF('C.F.'!J21&lt;&gt;TRUE,"Errore nei caratteri 1-6",IF('C.F.'!K21&lt;&gt;TRUE,"Errore nei caratteri 7-8",IF('C.F.'!L21&lt;&gt;TRUE,"Errore nel carattere 9",IF('C.F.'!M21&lt;&gt;TRUE,"Errore nei caratteri 10-11",IF('C.F.'!N21&lt;&gt;TRUE,"Errore nei caratteri 10-11",IF('C.F.'!O21&lt;&gt;TRUE,"Errore nei caratteri 12-15",IF('C.F.'!P21&lt;&gt;TRUE,"Errore nell'ultimo carattere, oppure un altro carattere è errato","C.F. formalmente corretto")))))))))</f>
        <v>Lunghezza C.F. errata</v>
      </c>
      <c r="W24" s="2" t="e">
        <f>VLOOKUP(MID(U24,12,4),TAB_COMUNE[],2)</f>
        <v>#N/A</v>
      </c>
      <c r="X24" s="2" t="e">
        <f>VLOOKUP(MID(U24,12,4),TAB_COMUNE[],3)</f>
        <v>#N/A</v>
      </c>
      <c r="Y24" s="75"/>
      <c r="Z24" s="7" t="e" cm="1">
        <f t="array" ref="Z24">_xlfn.IFS(Y24="NO",DATE(MID(U24,7,2),FIND(MID(U24,9,1),"ABCDEHLMPRST"),MOD(MID(U24,10,2),40)),Y24="SI",DATE(MID(U24,7,2)+100,FIND(MID(U24,9,1),"ABCDEHLMPRST"),MOD(MID(U24,10,2),40)))</f>
        <v>#N/A</v>
      </c>
      <c r="AA24" s="75"/>
      <c r="AB24" s="75"/>
      <c r="AC24" s="76"/>
      <c r="AD24" s="2" t="str">
        <f t="shared" si="1"/>
        <v>ATTENZIONE: l'IBAN è normalmente di 27 caratteri</v>
      </c>
    </row>
    <row r="25" spans="2:30" x14ac:dyDescent="0.25">
      <c r="B25" s="8" t="str" cm="1">
        <f t="array" ref="B25">_xlfn.IFS(TRIM(D25&amp;E25&amp;F25&amp;G25&amp;J25&amp;L25&amp;N25&amp;O25&amp;P25&amp;R25&amp;T25&amp;U25&amp;Y25&amp;AA25&amp;AB25&amp;AC25)="","",OR(AND(LEN(TRIM(N25))&gt;0,LEN(TRIM(O25))&gt;0,LEN(TRIM(P25))=0),AND(LEN(TRIM(N25))=0,LEN(TRIM(O25))=0,LEN(TRIM(P25))&gt;0)),"Attenzione: verificare colonne N, O, P",OR(LEN(TRIM(D25))=0,LEN(TRIM(E25))=0,LEN(TRIM(F25))=0,LEN(TRIM(G25))=0,LEN(TRIM(J25))=0,LEN(TRIM(L25))=0,LEN(TRIM(R25))=0,LEN(TRIM(T25))=0,LEN(TRIM(U25))=0,LEN(TRIM(Y25))=0,LEN(TRIM(AA25))=0,LEN(TRIM(AB25))=0,LEN(TRIM(AC25))=0),"Attenzione: non tutte le celle sono state compilate",TRUE,"Riga compilata correttamente")</f>
        <v/>
      </c>
      <c r="C25" s="9">
        <v>19</v>
      </c>
      <c r="D25" s="61"/>
      <c r="E25" s="62"/>
      <c r="F25" s="63"/>
      <c r="G25" s="64"/>
      <c r="H25" s="28" t="str">
        <f>IF(G25&gt;Tabelle!$H$6,"NON IN POSSESSO DEI REQUISITI","REQUISITO OK")</f>
        <v>REQUISITO OK</v>
      </c>
      <c r="I25" s="29">
        <f>(Tabelle!$M$3*(Tabelle!$H$6-G25))/Tabelle!$H$6</f>
        <v>50</v>
      </c>
      <c r="J25" s="65"/>
      <c r="K25" s="30">
        <f>Tabelle!$M$4*(Tabelle!$H$4-J25)/Tabelle!$H$4</f>
        <v>12.5</v>
      </c>
      <c r="L25" s="66"/>
      <c r="M25" s="31">
        <f>(IF(L25&gt;Tabelle!$J$4,Tabelle!$J$4,L25)*Tabelle!$M$5)/Tabelle!$J$4</f>
        <v>0</v>
      </c>
      <c r="N25" s="68"/>
      <c r="O25" s="26" t="str">
        <f t="shared" si="0"/>
        <v/>
      </c>
      <c r="P25" s="70"/>
      <c r="Q25" s="32">
        <f>IF(IF(AND(O25&gt;=18,O25&lt;=64,P25&gt;=Tabelle!$J$6),P25,0)&gt;=Tabelle!$J$6,Tabelle!$M$6,0)</f>
        <v>0</v>
      </c>
      <c r="R25" s="72"/>
      <c r="S25" s="33">
        <f>IF(R25="SI",Tabelle!$M$7,0)</f>
        <v>0</v>
      </c>
      <c r="T25" s="73"/>
      <c r="U25" s="74"/>
      <c r="V25" s="1" t="str">
        <f>IF(AND('C.F.'!C22=TRUE,'C.F.'!J22=TRUE,'C.F.'!K22=TRUE,'C.F.'!L22=TRUE,'C.F.'!M22=TRUE,'C.F.'!O22=TRUE,'C.F.'!P22=TRUE),"C.F. formalmente corretto",IF('C.F.'!C22&lt;&gt;TRUE,"Lunghezza C.F. errata",IF('C.F.'!J22&lt;&gt;TRUE,"Errore nei caratteri 1-6",IF('C.F.'!K22&lt;&gt;TRUE,"Errore nei caratteri 7-8",IF('C.F.'!L22&lt;&gt;TRUE,"Errore nel carattere 9",IF('C.F.'!M22&lt;&gt;TRUE,"Errore nei caratteri 10-11",IF('C.F.'!N22&lt;&gt;TRUE,"Errore nei caratteri 10-11",IF('C.F.'!O22&lt;&gt;TRUE,"Errore nei caratteri 12-15",IF('C.F.'!P22&lt;&gt;TRUE,"Errore nell'ultimo carattere, oppure un altro carattere è errato","C.F. formalmente corretto")))))))))</f>
        <v>Lunghezza C.F. errata</v>
      </c>
      <c r="W25" s="2" t="e">
        <f>VLOOKUP(MID(U25,12,4),TAB_COMUNE[],2)</f>
        <v>#N/A</v>
      </c>
      <c r="X25" s="2" t="e">
        <f>VLOOKUP(MID(U25,12,4),TAB_COMUNE[],3)</f>
        <v>#N/A</v>
      </c>
      <c r="Y25" s="75"/>
      <c r="Z25" s="7" t="e" cm="1">
        <f t="array" ref="Z25">_xlfn.IFS(Y25="NO",DATE(MID(U25,7,2),FIND(MID(U25,9,1),"ABCDEHLMPRST"),MOD(MID(U25,10,2),40)),Y25="SI",DATE(MID(U25,7,2)+100,FIND(MID(U25,9,1),"ABCDEHLMPRST"),MOD(MID(U25,10,2),40)))</f>
        <v>#N/A</v>
      </c>
      <c r="AA25" s="75"/>
      <c r="AB25" s="75"/>
      <c r="AC25" s="76"/>
      <c r="AD25" s="2" t="str">
        <f t="shared" si="1"/>
        <v>ATTENZIONE: l'IBAN è normalmente di 27 caratteri</v>
      </c>
    </row>
    <row r="26" spans="2:30" x14ac:dyDescent="0.25">
      <c r="B26" s="8" t="str" cm="1">
        <f t="array" ref="B26">_xlfn.IFS(TRIM(D26&amp;E26&amp;F26&amp;G26&amp;J26&amp;L26&amp;N26&amp;O26&amp;P26&amp;R26&amp;T26&amp;U26&amp;Y26&amp;AA26&amp;AB26&amp;AC26)="","",OR(AND(LEN(TRIM(N26))&gt;0,LEN(TRIM(O26))&gt;0,LEN(TRIM(P26))=0),AND(LEN(TRIM(N26))=0,LEN(TRIM(O26))=0,LEN(TRIM(P26))&gt;0)),"Attenzione: verificare colonne N, O, P",OR(LEN(TRIM(D26))=0,LEN(TRIM(E26))=0,LEN(TRIM(F26))=0,LEN(TRIM(G26))=0,LEN(TRIM(J26))=0,LEN(TRIM(L26))=0,LEN(TRIM(R26))=0,LEN(TRIM(T26))=0,LEN(TRIM(U26))=0,LEN(TRIM(Y26))=0,LEN(TRIM(AA26))=0,LEN(TRIM(AB26))=0,LEN(TRIM(AC26))=0),"Attenzione: non tutte le celle sono state compilate",TRUE,"Riga compilata correttamente")</f>
        <v/>
      </c>
      <c r="C26" s="9">
        <v>20</v>
      </c>
      <c r="D26" s="61"/>
      <c r="E26" s="62"/>
      <c r="F26" s="63"/>
      <c r="G26" s="64"/>
      <c r="H26" s="28" t="str">
        <f>IF(G26&gt;Tabelle!$H$6,"NON IN POSSESSO DEI REQUISITI","REQUISITO OK")</f>
        <v>REQUISITO OK</v>
      </c>
      <c r="I26" s="29">
        <f>(Tabelle!$M$3*(Tabelle!$H$6-G26))/Tabelle!$H$6</f>
        <v>50</v>
      </c>
      <c r="J26" s="65"/>
      <c r="K26" s="30">
        <f>Tabelle!$M$4*(Tabelle!$H$4-J26)/Tabelle!$H$4</f>
        <v>12.5</v>
      </c>
      <c r="L26" s="66"/>
      <c r="M26" s="31">
        <f>(IF(L26&gt;Tabelle!$J$4,Tabelle!$J$4,L26)*Tabelle!$M$5)/Tabelle!$J$4</f>
        <v>0</v>
      </c>
      <c r="N26" s="68"/>
      <c r="O26" s="26" t="str">
        <f t="shared" si="0"/>
        <v/>
      </c>
      <c r="P26" s="70"/>
      <c r="Q26" s="32">
        <f>IF(IF(AND(O26&gt;=18,O26&lt;=64,P26&gt;=Tabelle!$J$6),P26,0)&gt;=Tabelle!$J$6,Tabelle!$M$6,0)</f>
        <v>0</v>
      </c>
      <c r="R26" s="72"/>
      <c r="S26" s="33">
        <f>IF(R26="SI",Tabelle!$M$7,0)</f>
        <v>0</v>
      </c>
      <c r="T26" s="73"/>
      <c r="U26" s="74"/>
      <c r="V26" s="1" t="str">
        <f>IF(AND('C.F.'!C23=TRUE,'C.F.'!J23=TRUE,'C.F.'!K23=TRUE,'C.F.'!L23=TRUE,'C.F.'!M23=TRUE,'C.F.'!O23=TRUE,'C.F.'!P23=TRUE),"C.F. formalmente corretto",IF('C.F.'!C23&lt;&gt;TRUE,"Lunghezza C.F. errata",IF('C.F.'!J23&lt;&gt;TRUE,"Errore nei caratteri 1-6",IF('C.F.'!K23&lt;&gt;TRUE,"Errore nei caratteri 7-8",IF('C.F.'!L23&lt;&gt;TRUE,"Errore nel carattere 9",IF('C.F.'!M23&lt;&gt;TRUE,"Errore nei caratteri 10-11",IF('C.F.'!N23&lt;&gt;TRUE,"Errore nei caratteri 10-11",IF('C.F.'!O23&lt;&gt;TRUE,"Errore nei caratteri 12-15",IF('C.F.'!P23&lt;&gt;TRUE,"Errore nell'ultimo carattere, oppure un altro carattere è errato","C.F. formalmente corretto")))))))))</f>
        <v>Lunghezza C.F. errata</v>
      </c>
      <c r="W26" s="2" t="e">
        <f>VLOOKUP(MID(U26,12,4),TAB_COMUNE[],2)</f>
        <v>#N/A</v>
      </c>
      <c r="X26" s="2" t="e">
        <f>VLOOKUP(MID(U26,12,4),TAB_COMUNE[],3)</f>
        <v>#N/A</v>
      </c>
      <c r="Y26" s="75"/>
      <c r="Z26" s="7" t="e" cm="1">
        <f t="array" ref="Z26">_xlfn.IFS(Y26="NO",DATE(MID(U26,7,2),FIND(MID(U26,9,1),"ABCDEHLMPRST"),MOD(MID(U26,10,2),40)),Y26="SI",DATE(MID(U26,7,2)+100,FIND(MID(U26,9,1),"ABCDEHLMPRST"),MOD(MID(U26,10,2),40)))</f>
        <v>#N/A</v>
      </c>
      <c r="AA26" s="75"/>
      <c r="AB26" s="75"/>
      <c r="AC26" s="76"/>
      <c r="AD26" s="2" t="str">
        <f t="shared" si="1"/>
        <v>ATTENZIONE: l'IBAN è normalmente di 27 caratteri</v>
      </c>
    </row>
    <row r="27" spans="2:30" x14ac:dyDescent="0.25">
      <c r="B27" s="8" t="str" cm="1">
        <f t="array" ref="B27">_xlfn.IFS(TRIM(D27&amp;E27&amp;F27&amp;G27&amp;J27&amp;L27&amp;N27&amp;O27&amp;P27&amp;R27&amp;T27&amp;U27&amp;Y27&amp;AA27&amp;AB27&amp;AC27)="","",OR(AND(LEN(TRIM(N27))&gt;0,LEN(TRIM(O27))&gt;0,LEN(TRIM(P27))=0),AND(LEN(TRIM(N27))=0,LEN(TRIM(O27))=0,LEN(TRIM(P27))&gt;0)),"Attenzione: verificare colonne N, O, P",OR(LEN(TRIM(D27))=0,LEN(TRIM(E27))=0,LEN(TRIM(F27))=0,LEN(TRIM(G27))=0,LEN(TRIM(J27))=0,LEN(TRIM(L27))=0,LEN(TRIM(R27))=0,LEN(TRIM(T27))=0,LEN(TRIM(U27))=0,LEN(TRIM(Y27))=0,LEN(TRIM(AA27))=0,LEN(TRIM(AB27))=0,LEN(TRIM(AC27))=0),"Attenzione: non tutte le celle sono state compilate",TRUE,"Riga compilata correttamente")</f>
        <v/>
      </c>
      <c r="C27" s="9">
        <v>21</v>
      </c>
      <c r="D27" s="61"/>
      <c r="E27" s="62"/>
      <c r="F27" s="63"/>
      <c r="G27" s="64"/>
      <c r="H27" s="28" t="str">
        <f>IF(G27&gt;Tabelle!$H$6,"NON IN POSSESSO DEI REQUISITI","REQUISITO OK")</f>
        <v>REQUISITO OK</v>
      </c>
      <c r="I27" s="29">
        <f>(Tabelle!$M$3*(Tabelle!$H$6-G27))/Tabelle!$H$6</f>
        <v>50</v>
      </c>
      <c r="J27" s="65"/>
      <c r="K27" s="30">
        <f>Tabelle!$M$4*(Tabelle!$H$4-J27)/Tabelle!$H$4</f>
        <v>12.5</v>
      </c>
      <c r="L27" s="66"/>
      <c r="M27" s="31">
        <f>(IF(L27&gt;Tabelle!$J$4,Tabelle!$J$4,L27)*Tabelle!$M$5)/Tabelle!$J$4</f>
        <v>0</v>
      </c>
      <c r="N27" s="68"/>
      <c r="O27" s="26" t="str">
        <f t="shared" si="0"/>
        <v/>
      </c>
      <c r="P27" s="70"/>
      <c r="Q27" s="32">
        <f>IF(IF(AND(O27&gt;=18,O27&lt;=64,P27&gt;=Tabelle!$J$6),P27,0)&gt;=Tabelle!$J$6,Tabelle!$M$6,0)</f>
        <v>0</v>
      </c>
      <c r="R27" s="72"/>
      <c r="S27" s="33">
        <f>IF(R27="SI",Tabelle!$M$7,0)</f>
        <v>0</v>
      </c>
      <c r="T27" s="73"/>
      <c r="U27" s="74"/>
      <c r="V27" s="1" t="str">
        <f>IF(AND('C.F.'!C24=TRUE,'C.F.'!J24=TRUE,'C.F.'!K24=TRUE,'C.F.'!L24=TRUE,'C.F.'!M24=TRUE,'C.F.'!O24=TRUE,'C.F.'!P24=TRUE),"C.F. formalmente corretto",IF('C.F.'!C24&lt;&gt;TRUE,"Lunghezza C.F. errata",IF('C.F.'!J24&lt;&gt;TRUE,"Errore nei caratteri 1-6",IF('C.F.'!K24&lt;&gt;TRUE,"Errore nei caratteri 7-8",IF('C.F.'!L24&lt;&gt;TRUE,"Errore nel carattere 9",IF('C.F.'!M24&lt;&gt;TRUE,"Errore nei caratteri 10-11",IF('C.F.'!N24&lt;&gt;TRUE,"Errore nei caratteri 10-11",IF('C.F.'!O24&lt;&gt;TRUE,"Errore nei caratteri 12-15",IF('C.F.'!P24&lt;&gt;TRUE,"Errore nell'ultimo carattere, oppure un altro carattere è errato","C.F. formalmente corretto")))))))))</f>
        <v>Lunghezza C.F. errata</v>
      </c>
      <c r="W27" s="2" t="e">
        <f>VLOOKUP(MID(U27,12,4),TAB_COMUNE[],2)</f>
        <v>#N/A</v>
      </c>
      <c r="X27" s="2" t="e">
        <f>VLOOKUP(MID(U27,12,4),TAB_COMUNE[],3)</f>
        <v>#N/A</v>
      </c>
      <c r="Y27" s="75"/>
      <c r="Z27" s="7" t="e" cm="1">
        <f t="array" ref="Z27">_xlfn.IFS(Y27="NO",DATE(MID(U27,7,2),FIND(MID(U27,9,1),"ABCDEHLMPRST"),MOD(MID(U27,10,2),40)),Y27="SI",DATE(MID(U27,7,2)+100,FIND(MID(U27,9,1),"ABCDEHLMPRST"),MOD(MID(U27,10,2),40)))</f>
        <v>#N/A</v>
      </c>
      <c r="AA27" s="75"/>
      <c r="AB27" s="75"/>
      <c r="AC27" s="76"/>
      <c r="AD27" s="2" t="str">
        <f t="shared" si="1"/>
        <v>ATTENZIONE: l'IBAN è normalmente di 27 caratteri</v>
      </c>
    </row>
    <row r="28" spans="2:30" x14ac:dyDescent="0.25">
      <c r="B28" s="8" t="str" cm="1">
        <f t="array" ref="B28">_xlfn.IFS(TRIM(D28&amp;E28&amp;F28&amp;G28&amp;J28&amp;L28&amp;N28&amp;O28&amp;P28&amp;R28&amp;T28&amp;U28&amp;Y28&amp;AA28&amp;AB28&amp;AC28)="","",OR(AND(LEN(TRIM(N28))&gt;0,LEN(TRIM(O28))&gt;0,LEN(TRIM(P28))=0),AND(LEN(TRIM(N28))=0,LEN(TRIM(O28))=0,LEN(TRIM(P28))&gt;0)),"Attenzione: verificare colonne N, O, P",OR(LEN(TRIM(D28))=0,LEN(TRIM(E28))=0,LEN(TRIM(F28))=0,LEN(TRIM(G28))=0,LEN(TRIM(J28))=0,LEN(TRIM(L28))=0,LEN(TRIM(R28))=0,LEN(TRIM(T28))=0,LEN(TRIM(U28))=0,LEN(TRIM(Y28))=0,LEN(TRIM(AA28))=0,LEN(TRIM(AB28))=0,LEN(TRIM(AC28))=0),"Attenzione: non tutte le celle sono state compilate",TRUE,"Riga compilata correttamente")</f>
        <v/>
      </c>
      <c r="C28" s="9">
        <v>22</v>
      </c>
      <c r="D28" s="61"/>
      <c r="E28" s="62"/>
      <c r="F28" s="63"/>
      <c r="G28" s="64"/>
      <c r="H28" s="28" t="str">
        <f>IF(G28&gt;Tabelle!$H$6,"NON IN POSSESSO DEI REQUISITI","REQUISITO OK")</f>
        <v>REQUISITO OK</v>
      </c>
      <c r="I28" s="29">
        <f>(Tabelle!$M$3*(Tabelle!$H$6-G28))/Tabelle!$H$6</f>
        <v>50</v>
      </c>
      <c r="J28" s="65"/>
      <c r="K28" s="30">
        <f>Tabelle!$M$4*(Tabelle!$H$4-J28)/Tabelle!$H$4</f>
        <v>12.5</v>
      </c>
      <c r="L28" s="66"/>
      <c r="M28" s="31">
        <f>(IF(L28&gt;Tabelle!$J$4,Tabelle!$J$4,L28)*Tabelle!$M$5)/Tabelle!$J$4</f>
        <v>0</v>
      </c>
      <c r="N28" s="68"/>
      <c r="O28" s="26" t="str">
        <f t="shared" si="0"/>
        <v/>
      </c>
      <c r="P28" s="70"/>
      <c r="Q28" s="32">
        <f>IF(IF(AND(O28&gt;=18,O28&lt;=64,P28&gt;=Tabelle!$J$6),P28,0)&gt;=Tabelle!$J$6,Tabelle!$M$6,0)</f>
        <v>0</v>
      </c>
      <c r="R28" s="72"/>
      <c r="S28" s="33">
        <f>IF(R28="SI",Tabelle!$M$7,0)</f>
        <v>0</v>
      </c>
      <c r="T28" s="73"/>
      <c r="U28" s="74"/>
      <c r="V28" s="1" t="str">
        <f>IF(AND('C.F.'!C25=TRUE,'C.F.'!J25=TRUE,'C.F.'!K25=TRUE,'C.F.'!L25=TRUE,'C.F.'!M25=TRUE,'C.F.'!O25=TRUE,'C.F.'!P25=TRUE),"C.F. formalmente corretto",IF('C.F.'!C25&lt;&gt;TRUE,"Lunghezza C.F. errata",IF('C.F.'!J25&lt;&gt;TRUE,"Errore nei caratteri 1-6",IF('C.F.'!K25&lt;&gt;TRUE,"Errore nei caratteri 7-8",IF('C.F.'!L25&lt;&gt;TRUE,"Errore nel carattere 9",IF('C.F.'!M25&lt;&gt;TRUE,"Errore nei caratteri 10-11",IF('C.F.'!N25&lt;&gt;TRUE,"Errore nei caratteri 10-11",IF('C.F.'!O25&lt;&gt;TRUE,"Errore nei caratteri 12-15",IF('C.F.'!P25&lt;&gt;TRUE,"Errore nell'ultimo carattere, oppure un altro carattere è errato","C.F. formalmente corretto")))))))))</f>
        <v>Lunghezza C.F. errata</v>
      </c>
      <c r="W28" s="2" t="e">
        <f>VLOOKUP(MID(U28,12,4),TAB_COMUNE[],2)</f>
        <v>#N/A</v>
      </c>
      <c r="X28" s="2" t="e">
        <f>VLOOKUP(MID(U28,12,4),TAB_COMUNE[],3)</f>
        <v>#N/A</v>
      </c>
      <c r="Y28" s="75"/>
      <c r="Z28" s="7" t="e" cm="1">
        <f t="array" ref="Z28">_xlfn.IFS(Y28="NO",DATE(MID(U28,7,2),FIND(MID(U28,9,1),"ABCDEHLMPRST"),MOD(MID(U28,10,2),40)),Y28="SI",DATE(MID(U28,7,2)+100,FIND(MID(U28,9,1),"ABCDEHLMPRST"),MOD(MID(U28,10,2),40)))</f>
        <v>#N/A</v>
      </c>
      <c r="AA28" s="75"/>
      <c r="AB28" s="75"/>
      <c r="AC28" s="76"/>
      <c r="AD28" s="2" t="str">
        <f t="shared" si="1"/>
        <v>ATTENZIONE: l'IBAN è normalmente di 27 caratteri</v>
      </c>
    </row>
    <row r="29" spans="2:30" x14ac:dyDescent="0.25">
      <c r="B29" s="8" t="str" cm="1">
        <f t="array" ref="B29">_xlfn.IFS(TRIM(D29&amp;E29&amp;F29&amp;G29&amp;J29&amp;L29&amp;N29&amp;O29&amp;P29&amp;R29&amp;T29&amp;U29&amp;Y29&amp;AA29&amp;AB29&amp;AC29)="","",OR(AND(LEN(TRIM(N29))&gt;0,LEN(TRIM(O29))&gt;0,LEN(TRIM(P29))=0),AND(LEN(TRIM(N29))=0,LEN(TRIM(O29))=0,LEN(TRIM(P29))&gt;0)),"Attenzione: verificare colonne N, O, P",OR(LEN(TRIM(D29))=0,LEN(TRIM(E29))=0,LEN(TRIM(F29))=0,LEN(TRIM(G29))=0,LEN(TRIM(J29))=0,LEN(TRIM(L29))=0,LEN(TRIM(R29))=0,LEN(TRIM(T29))=0,LEN(TRIM(U29))=0,LEN(TRIM(Y29))=0,LEN(TRIM(AA29))=0,LEN(TRIM(AB29))=0,LEN(TRIM(AC29))=0),"Attenzione: non tutte le celle sono state compilate",TRUE,"Riga compilata correttamente")</f>
        <v/>
      </c>
      <c r="C29" s="9">
        <v>23</v>
      </c>
      <c r="D29" s="61"/>
      <c r="E29" s="62"/>
      <c r="F29" s="63"/>
      <c r="G29" s="64"/>
      <c r="H29" s="28" t="str">
        <f>IF(G29&gt;Tabelle!$H$6,"NON IN POSSESSO DEI REQUISITI","REQUISITO OK")</f>
        <v>REQUISITO OK</v>
      </c>
      <c r="I29" s="29">
        <f>(Tabelle!$M$3*(Tabelle!$H$6-G29))/Tabelle!$H$6</f>
        <v>50</v>
      </c>
      <c r="J29" s="65"/>
      <c r="K29" s="30">
        <f>Tabelle!$M$4*(Tabelle!$H$4-J29)/Tabelle!$H$4</f>
        <v>12.5</v>
      </c>
      <c r="L29" s="66"/>
      <c r="M29" s="31">
        <f>(IF(L29&gt;Tabelle!$J$4,Tabelle!$J$4,L29)*Tabelle!$M$5)/Tabelle!$J$4</f>
        <v>0</v>
      </c>
      <c r="N29" s="68"/>
      <c r="O29" s="26" t="str">
        <f t="shared" si="0"/>
        <v/>
      </c>
      <c r="P29" s="70"/>
      <c r="Q29" s="32">
        <f>IF(IF(AND(O29&gt;=18,O29&lt;=64,P29&gt;=Tabelle!$J$6),P29,0)&gt;=Tabelle!$J$6,Tabelle!$M$6,0)</f>
        <v>0</v>
      </c>
      <c r="R29" s="72"/>
      <c r="S29" s="33">
        <f>IF(R29="SI",Tabelle!$M$7,0)</f>
        <v>0</v>
      </c>
      <c r="T29" s="73"/>
      <c r="U29" s="74"/>
      <c r="V29" s="1" t="str">
        <f>IF(AND('C.F.'!C26=TRUE,'C.F.'!J26=TRUE,'C.F.'!K26=TRUE,'C.F.'!L26=TRUE,'C.F.'!M26=TRUE,'C.F.'!O26=TRUE,'C.F.'!P26=TRUE),"C.F. formalmente corretto",IF('C.F.'!C26&lt;&gt;TRUE,"Lunghezza C.F. errata",IF('C.F.'!J26&lt;&gt;TRUE,"Errore nei caratteri 1-6",IF('C.F.'!K26&lt;&gt;TRUE,"Errore nei caratteri 7-8",IF('C.F.'!L26&lt;&gt;TRUE,"Errore nel carattere 9",IF('C.F.'!M26&lt;&gt;TRUE,"Errore nei caratteri 10-11",IF('C.F.'!N26&lt;&gt;TRUE,"Errore nei caratteri 10-11",IF('C.F.'!O26&lt;&gt;TRUE,"Errore nei caratteri 12-15",IF('C.F.'!P26&lt;&gt;TRUE,"Errore nell'ultimo carattere, oppure un altro carattere è errato","C.F. formalmente corretto")))))))))</f>
        <v>Lunghezza C.F. errata</v>
      </c>
      <c r="W29" s="2" t="e">
        <f>VLOOKUP(MID(U29,12,4),TAB_COMUNE[],2)</f>
        <v>#N/A</v>
      </c>
      <c r="X29" s="2" t="e">
        <f>VLOOKUP(MID(U29,12,4),TAB_COMUNE[],3)</f>
        <v>#N/A</v>
      </c>
      <c r="Y29" s="75"/>
      <c r="Z29" s="7" t="e" cm="1">
        <f t="array" ref="Z29">_xlfn.IFS(Y29="NO",DATE(MID(U29,7,2),FIND(MID(U29,9,1),"ABCDEHLMPRST"),MOD(MID(U29,10,2),40)),Y29="SI",DATE(MID(U29,7,2)+100,FIND(MID(U29,9,1),"ABCDEHLMPRST"),MOD(MID(U29,10,2),40)))</f>
        <v>#N/A</v>
      </c>
      <c r="AA29" s="75"/>
      <c r="AB29" s="75"/>
      <c r="AC29" s="76"/>
      <c r="AD29" s="2" t="str">
        <f t="shared" si="1"/>
        <v>ATTENZIONE: l'IBAN è normalmente di 27 caratteri</v>
      </c>
    </row>
    <row r="30" spans="2:30" x14ac:dyDescent="0.25">
      <c r="B30" s="8" t="str" cm="1">
        <f t="array" ref="B30">_xlfn.IFS(TRIM(D30&amp;E30&amp;F30&amp;G30&amp;J30&amp;L30&amp;N30&amp;O30&amp;P30&amp;R30&amp;T30&amp;U30&amp;Y30&amp;AA30&amp;AB30&amp;AC30)="","",OR(AND(LEN(TRIM(N30))&gt;0,LEN(TRIM(O30))&gt;0,LEN(TRIM(P30))=0),AND(LEN(TRIM(N30))=0,LEN(TRIM(O30))=0,LEN(TRIM(P30))&gt;0)),"Attenzione: verificare colonne N, O, P",OR(LEN(TRIM(D30))=0,LEN(TRIM(E30))=0,LEN(TRIM(F30))=0,LEN(TRIM(G30))=0,LEN(TRIM(J30))=0,LEN(TRIM(L30))=0,LEN(TRIM(R30))=0,LEN(TRIM(T30))=0,LEN(TRIM(U30))=0,LEN(TRIM(Y30))=0,LEN(TRIM(AA30))=0,LEN(TRIM(AB30))=0,LEN(TRIM(AC30))=0),"Attenzione: non tutte le celle sono state compilate",TRUE,"Riga compilata correttamente")</f>
        <v/>
      </c>
      <c r="C30" s="9">
        <v>24</v>
      </c>
      <c r="D30" s="61"/>
      <c r="E30" s="62"/>
      <c r="F30" s="63"/>
      <c r="G30" s="64"/>
      <c r="H30" s="28" t="str">
        <f>IF(G30&gt;Tabelle!$H$6,"NON IN POSSESSO DEI REQUISITI","REQUISITO OK")</f>
        <v>REQUISITO OK</v>
      </c>
      <c r="I30" s="29">
        <f>(Tabelle!$M$3*(Tabelle!$H$6-G30))/Tabelle!$H$6</f>
        <v>50</v>
      </c>
      <c r="J30" s="65"/>
      <c r="K30" s="30">
        <f>Tabelle!$M$4*(Tabelle!$H$4-J30)/Tabelle!$H$4</f>
        <v>12.5</v>
      </c>
      <c r="L30" s="66"/>
      <c r="M30" s="31">
        <f>(IF(L30&gt;Tabelle!$J$4,Tabelle!$J$4,L30)*Tabelle!$M$5)/Tabelle!$J$4</f>
        <v>0</v>
      </c>
      <c r="N30" s="68"/>
      <c r="O30" s="26" t="str">
        <f t="shared" si="0"/>
        <v/>
      </c>
      <c r="P30" s="70"/>
      <c r="Q30" s="32">
        <f>IF(IF(AND(O30&gt;=18,O30&lt;=64,P30&gt;=Tabelle!$J$6),P30,0)&gt;=Tabelle!$J$6,Tabelle!$M$6,0)</f>
        <v>0</v>
      </c>
      <c r="R30" s="72"/>
      <c r="S30" s="33">
        <f>IF(R30="SI",Tabelle!$M$7,0)</f>
        <v>0</v>
      </c>
      <c r="T30" s="73"/>
      <c r="U30" s="74"/>
      <c r="V30" s="1" t="str">
        <f>IF(AND('C.F.'!C27=TRUE,'C.F.'!J27=TRUE,'C.F.'!K27=TRUE,'C.F.'!L27=TRUE,'C.F.'!M27=TRUE,'C.F.'!O27=TRUE,'C.F.'!P27=TRUE),"C.F. formalmente corretto",IF('C.F.'!C27&lt;&gt;TRUE,"Lunghezza C.F. errata",IF('C.F.'!J27&lt;&gt;TRUE,"Errore nei caratteri 1-6",IF('C.F.'!K27&lt;&gt;TRUE,"Errore nei caratteri 7-8",IF('C.F.'!L27&lt;&gt;TRUE,"Errore nel carattere 9",IF('C.F.'!M27&lt;&gt;TRUE,"Errore nei caratteri 10-11",IF('C.F.'!N27&lt;&gt;TRUE,"Errore nei caratteri 10-11",IF('C.F.'!O27&lt;&gt;TRUE,"Errore nei caratteri 12-15",IF('C.F.'!P27&lt;&gt;TRUE,"Errore nell'ultimo carattere, oppure un altro carattere è errato","C.F. formalmente corretto")))))))))</f>
        <v>Lunghezza C.F. errata</v>
      </c>
      <c r="W30" s="2" t="e">
        <f>VLOOKUP(MID(U30,12,4),TAB_COMUNE[],2)</f>
        <v>#N/A</v>
      </c>
      <c r="X30" s="2" t="e">
        <f>VLOOKUP(MID(U30,12,4),TAB_COMUNE[],3)</f>
        <v>#N/A</v>
      </c>
      <c r="Y30" s="75"/>
      <c r="Z30" s="7" t="e" cm="1">
        <f t="array" ref="Z30">_xlfn.IFS(Y30="NO",DATE(MID(U30,7,2),FIND(MID(U30,9,1),"ABCDEHLMPRST"),MOD(MID(U30,10,2),40)),Y30="SI",DATE(MID(U30,7,2)+100,FIND(MID(U30,9,1),"ABCDEHLMPRST"),MOD(MID(U30,10,2),40)))</f>
        <v>#N/A</v>
      </c>
      <c r="AA30" s="75"/>
      <c r="AB30" s="75"/>
      <c r="AC30" s="76"/>
      <c r="AD30" s="2" t="str">
        <f t="shared" si="1"/>
        <v>ATTENZIONE: l'IBAN è normalmente di 27 caratteri</v>
      </c>
    </row>
    <row r="31" spans="2:30" x14ac:dyDescent="0.25">
      <c r="B31" s="8" t="str" cm="1">
        <f t="array" ref="B31">_xlfn.IFS(TRIM(D31&amp;E31&amp;F31&amp;G31&amp;J31&amp;L31&amp;N31&amp;O31&amp;P31&amp;R31&amp;T31&amp;U31&amp;Y31&amp;AA31&amp;AB31&amp;AC31)="","",OR(AND(LEN(TRIM(N31))&gt;0,LEN(TRIM(O31))&gt;0,LEN(TRIM(P31))=0),AND(LEN(TRIM(N31))=0,LEN(TRIM(O31))=0,LEN(TRIM(P31))&gt;0)),"Attenzione: verificare colonne N, O, P",OR(LEN(TRIM(D31))=0,LEN(TRIM(E31))=0,LEN(TRIM(F31))=0,LEN(TRIM(G31))=0,LEN(TRIM(J31))=0,LEN(TRIM(L31))=0,LEN(TRIM(R31))=0,LEN(TRIM(T31))=0,LEN(TRIM(U31))=0,LEN(TRIM(Y31))=0,LEN(TRIM(AA31))=0,LEN(TRIM(AB31))=0,LEN(TRIM(AC31))=0),"Attenzione: non tutte le celle sono state compilate",TRUE,"Riga compilata correttamente")</f>
        <v/>
      </c>
      <c r="C31" s="9">
        <v>25</v>
      </c>
      <c r="D31" s="61"/>
      <c r="E31" s="62"/>
      <c r="F31" s="63"/>
      <c r="G31" s="64"/>
      <c r="H31" s="28" t="str">
        <f>IF(G31&gt;Tabelle!$H$6,"NON IN POSSESSO DEI REQUISITI","REQUISITO OK")</f>
        <v>REQUISITO OK</v>
      </c>
      <c r="I31" s="29">
        <f>(Tabelle!$M$3*(Tabelle!$H$6-G31))/Tabelle!$H$6</f>
        <v>50</v>
      </c>
      <c r="J31" s="65"/>
      <c r="K31" s="30">
        <f>Tabelle!$M$4*(Tabelle!$H$4-J31)/Tabelle!$H$4</f>
        <v>12.5</v>
      </c>
      <c r="L31" s="66"/>
      <c r="M31" s="31">
        <f>(IF(L31&gt;Tabelle!$J$4,Tabelle!$J$4,L31)*Tabelle!$M$5)/Tabelle!$J$4</f>
        <v>0</v>
      </c>
      <c r="N31" s="68"/>
      <c r="O31" s="26" t="str">
        <f t="shared" si="0"/>
        <v/>
      </c>
      <c r="P31" s="70"/>
      <c r="Q31" s="32">
        <f>IF(IF(AND(O31&gt;=18,O31&lt;=64,P31&gt;=Tabelle!$J$6),P31,0)&gt;=Tabelle!$J$6,Tabelle!$M$6,0)</f>
        <v>0</v>
      </c>
      <c r="R31" s="72"/>
      <c r="S31" s="33">
        <f>IF(R31="SI",Tabelle!$M$7,0)</f>
        <v>0</v>
      </c>
      <c r="T31" s="73"/>
      <c r="U31" s="74"/>
      <c r="V31" s="1" t="str">
        <f>IF(AND('C.F.'!C28=TRUE,'C.F.'!J28=TRUE,'C.F.'!K28=TRUE,'C.F.'!L28=TRUE,'C.F.'!M28=TRUE,'C.F.'!O28=TRUE,'C.F.'!P28=TRUE),"C.F. formalmente corretto",IF('C.F.'!C28&lt;&gt;TRUE,"Lunghezza C.F. errata",IF('C.F.'!J28&lt;&gt;TRUE,"Errore nei caratteri 1-6",IF('C.F.'!K28&lt;&gt;TRUE,"Errore nei caratteri 7-8",IF('C.F.'!L28&lt;&gt;TRUE,"Errore nel carattere 9",IF('C.F.'!M28&lt;&gt;TRUE,"Errore nei caratteri 10-11",IF('C.F.'!N28&lt;&gt;TRUE,"Errore nei caratteri 10-11",IF('C.F.'!O28&lt;&gt;TRUE,"Errore nei caratteri 12-15",IF('C.F.'!P28&lt;&gt;TRUE,"Errore nell'ultimo carattere, oppure un altro carattere è errato","C.F. formalmente corretto")))))))))</f>
        <v>Lunghezza C.F. errata</v>
      </c>
      <c r="W31" s="2" t="e">
        <f>VLOOKUP(MID(U31,12,4),TAB_COMUNE[],2)</f>
        <v>#N/A</v>
      </c>
      <c r="X31" s="2" t="e">
        <f>VLOOKUP(MID(U31,12,4),TAB_COMUNE[],3)</f>
        <v>#N/A</v>
      </c>
      <c r="Y31" s="75"/>
      <c r="Z31" s="7" t="e" cm="1">
        <f t="array" ref="Z31">_xlfn.IFS(Y31="NO",DATE(MID(U31,7,2),FIND(MID(U31,9,1),"ABCDEHLMPRST"),MOD(MID(U31,10,2),40)),Y31="SI",DATE(MID(U31,7,2)+100,FIND(MID(U31,9,1),"ABCDEHLMPRST"),MOD(MID(U31,10,2),40)))</f>
        <v>#N/A</v>
      </c>
      <c r="AA31" s="75"/>
      <c r="AB31" s="75"/>
      <c r="AC31" s="76"/>
      <c r="AD31" s="2" t="str">
        <f t="shared" si="1"/>
        <v>ATTENZIONE: l'IBAN è normalmente di 27 caratteri</v>
      </c>
    </row>
    <row r="32" spans="2:30" x14ac:dyDescent="0.25">
      <c r="B32" s="8" t="str" cm="1">
        <f t="array" ref="B32">_xlfn.IFS(TRIM(D32&amp;E32&amp;F32&amp;G32&amp;J32&amp;L32&amp;N32&amp;O32&amp;P32&amp;R32&amp;T32&amp;U32&amp;Y32&amp;AA32&amp;AB32&amp;AC32)="","",OR(AND(LEN(TRIM(N32))&gt;0,LEN(TRIM(O32))&gt;0,LEN(TRIM(P32))=0),AND(LEN(TRIM(N32))=0,LEN(TRIM(O32))=0,LEN(TRIM(P32))&gt;0)),"Attenzione: verificare colonne N, O, P",OR(LEN(TRIM(D32))=0,LEN(TRIM(E32))=0,LEN(TRIM(F32))=0,LEN(TRIM(G32))=0,LEN(TRIM(J32))=0,LEN(TRIM(L32))=0,LEN(TRIM(R32))=0,LEN(TRIM(T32))=0,LEN(TRIM(U32))=0,LEN(TRIM(Y32))=0,LEN(TRIM(AA32))=0,LEN(TRIM(AB32))=0,LEN(TRIM(AC32))=0),"Attenzione: non tutte le celle sono state compilate",TRUE,"Riga compilata correttamente")</f>
        <v/>
      </c>
      <c r="C32" s="9">
        <v>26</v>
      </c>
      <c r="D32" s="61"/>
      <c r="E32" s="62"/>
      <c r="F32" s="63"/>
      <c r="G32" s="64"/>
      <c r="H32" s="28" t="str">
        <f>IF(G32&gt;Tabelle!$H$6,"NON IN POSSESSO DEI REQUISITI","REQUISITO OK")</f>
        <v>REQUISITO OK</v>
      </c>
      <c r="I32" s="29">
        <f>(Tabelle!$M$3*(Tabelle!$H$6-G32))/Tabelle!$H$6</f>
        <v>50</v>
      </c>
      <c r="J32" s="65"/>
      <c r="K32" s="30">
        <f>Tabelle!$M$4*(Tabelle!$H$4-J32)/Tabelle!$H$4</f>
        <v>12.5</v>
      </c>
      <c r="L32" s="66"/>
      <c r="M32" s="31">
        <f>(IF(L32&gt;Tabelle!$J$4,Tabelle!$J$4,L32)*Tabelle!$M$5)/Tabelle!$J$4</f>
        <v>0</v>
      </c>
      <c r="N32" s="68"/>
      <c r="O32" s="26" t="str">
        <f t="shared" si="0"/>
        <v/>
      </c>
      <c r="P32" s="70"/>
      <c r="Q32" s="32">
        <f>IF(IF(AND(O32&gt;=18,O32&lt;=64,P32&gt;=Tabelle!$J$6),P32,0)&gt;=Tabelle!$J$6,Tabelle!$M$6,0)</f>
        <v>0</v>
      </c>
      <c r="R32" s="72"/>
      <c r="S32" s="33">
        <f>IF(R32="SI",Tabelle!$M$7,0)</f>
        <v>0</v>
      </c>
      <c r="T32" s="73"/>
      <c r="U32" s="74"/>
      <c r="V32" s="1" t="str">
        <f>IF(AND('C.F.'!C29=TRUE,'C.F.'!J29=TRUE,'C.F.'!K29=TRUE,'C.F.'!L29=TRUE,'C.F.'!M29=TRUE,'C.F.'!O29=TRUE,'C.F.'!P29=TRUE),"C.F. formalmente corretto",IF('C.F.'!C29&lt;&gt;TRUE,"Lunghezza C.F. errata",IF('C.F.'!J29&lt;&gt;TRUE,"Errore nei caratteri 1-6",IF('C.F.'!K29&lt;&gt;TRUE,"Errore nei caratteri 7-8",IF('C.F.'!L29&lt;&gt;TRUE,"Errore nel carattere 9",IF('C.F.'!M29&lt;&gt;TRUE,"Errore nei caratteri 10-11",IF('C.F.'!N29&lt;&gt;TRUE,"Errore nei caratteri 10-11",IF('C.F.'!O29&lt;&gt;TRUE,"Errore nei caratteri 12-15",IF('C.F.'!P29&lt;&gt;TRUE,"Errore nell'ultimo carattere, oppure un altro carattere è errato","C.F. formalmente corretto")))))))))</f>
        <v>Lunghezza C.F. errata</v>
      </c>
      <c r="W32" s="2" t="e">
        <f>VLOOKUP(MID(U32,12,4),TAB_COMUNE[],2)</f>
        <v>#N/A</v>
      </c>
      <c r="X32" s="2" t="e">
        <f>VLOOKUP(MID(U32,12,4),TAB_COMUNE[],3)</f>
        <v>#N/A</v>
      </c>
      <c r="Y32" s="75"/>
      <c r="Z32" s="7" t="e" cm="1">
        <f t="array" ref="Z32">_xlfn.IFS(Y32="NO",DATE(MID(U32,7,2),FIND(MID(U32,9,1),"ABCDEHLMPRST"),MOD(MID(U32,10,2),40)),Y32="SI",DATE(MID(U32,7,2)+100,FIND(MID(U32,9,1),"ABCDEHLMPRST"),MOD(MID(U32,10,2),40)))</f>
        <v>#N/A</v>
      </c>
      <c r="AA32" s="75"/>
      <c r="AB32" s="75"/>
      <c r="AC32" s="76"/>
      <c r="AD32" s="2" t="str">
        <f t="shared" si="1"/>
        <v>ATTENZIONE: l'IBAN è normalmente di 27 caratteri</v>
      </c>
    </row>
    <row r="33" spans="2:30" x14ac:dyDescent="0.25">
      <c r="B33" s="8" t="str" cm="1">
        <f t="array" ref="B33">_xlfn.IFS(TRIM(D33&amp;E33&amp;F33&amp;G33&amp;J33&amp;L33&amp;N33&amp;O33&amp;P33&amp;R33&amp;T33&amp;U33&amp;Y33&amp;AA33&amp;AB33&amp;AC33)="","",OR(AND(LEN(TRIM(N33))&gt;0,LEN(TRIM(O33))&gt;0,LEN(TRIM(P33))=0),AND(LEN(TRIM(N33))=0,LEN(TRIM(O33))=0,LEN(TRIM(P33))&gt;0)),"Attenzione: verificare colonne N, O, P",OR(LEN(TRIM(D33))=0,LEN(TRIM(E33))=0,LEN(TRIM(F33))=0,LEN(TRIM(G33))=0,LEN(TRIM(J33))=0,LEN(TRIM(L33))=0,LEN(TRIM(R33))=0,LEN(TRIM(T33))=0,LEN(TRIM(U33))=0,LEN(TRIM(Y33))=0,LEN(TRIM(AA33))=0,LEN(TRIM(AB33))=0,LEN(TRIM(AC33))=0),"Attenzione: non tutte le celle sono state compilate",TRUE,"Riga compilata correttamente")</f>
        <v/>
      </c>
      <c r="C33" s="9">
        <v>27</v>
      </c>
      <c r="D33" s="61"/>
      <c r="E33" s="62"/>
      <c r="F33" s="63"/>
      <c r="G33" s="64"/>
      <c r="H33" s="28" t="str">
        <f>IF(G33&gt;Tabelle!$H$6,"NON IN POSSESSO DEI REQUISITI","REQUISITO OK")</f>
        <v>REQUISITO OK</v>
      </c>
      <c r="I33" s="29">
        <f>(Tabelle!$M$3*(Tabelle!$H$6-G33))/Tabelle!$H$6</f>
        <v>50</v>
      </c>
      <c r="J33" s="65"/>
      <c r="K33" s="30">
        <f>Tabelle!$M$4*(Tabelle!$H$4-J33)/Tabelle!$H$4</f>
        <v>12.5</v>
      </c>
      <c r="L33" s="66"/>
      <c r="M33" s="31">
        <f>(IF(L33&gt;Tabelle!$J$4,Tabelle!$J$4,L33)*Tabelle!$M$5)/Tabelle!$J$4</f>
        <v>0</v>
      </c>
      <c r="N33" s="68"/>
      <c r="O33" s="26" t="str">
        <f t="shared" si="0"/>
        <v/>
      </c>
      <c r="P33" s="70"/>
      <c r="Q33" s="32">
        <f>IF(IF(AND(O33&gt;=18,O33&lt;=64,P33&gt;=Tabelle!$J$6),P33,0)&gt;=Tabelle!$J$6,Tabelle!$M$6,0)</f>
        <v>0</v>
      </c>
      <c r="R33" s="72"/>
      <c r="S33" s="33">
        <f>IF(R33="SI",Tabelle!$M$7,0)</f>
        <v>0</v>
      </c>
      <c r="T33" s="73"/>
      <c r="U33" s="74"/>
      <c r="V33" s="1" t="str">
        <f>IF(AND('C.F.'!C30=TRUE,'C.F.'!J30=TRUE,'C.F.'!K30=TRUE,'C.F.'!L30=TRUE,'C.F.'!M30=TRUE,'C.F.'!O30=TRUE,'C.F.'!P30=TRUE),"C.F. formalmente corretto",IF('C.F.'!C30&lt;&gt;TRUE,"Lunghezza C.F. errata",IF('C.F.'!J30&lt;&gt;TRUE,"Errore nei caratteri 1-6",IF('C.F.'!K30&lt;&gt;TRUE,"Errore nei caratteri 7-8",IF('C.F.'!L30&lt;&gt;TRUE,"Errore nel carattere 9",IF('C.F.'!M30&lt;&gt;TRUE,"Errore nei caratteri 10-11",IF('C.F.'!N30&lt;&gt;TRUE,"Errore nei caratteri 10-11",IF('C.F.'!O30&lt;&gt;TRUE,"Errore nei caratteri 12-15",IF('C.F.'!P30&lt;&gt;TRUE,"Errore nell'ultimo carattere, oppure un altro carattere è errato","C.F. formalmente corretto")))))))))</f>
        <v>Lunghezza C.F. errata</v>
      </c>
      <c r="W33" s="2" t="e">
        <f>VLOOKUP(MID(U33,12,4),TAB_COMUNE[],2)</f>
        <v>#N/A</v>
      </c>
      <c r="X33" s="2" t="e">
        <f>VLOOKUP(MID(U33,12,4),TAB_COMUNE[],3)</f>
        <v>#N/A</v>
      </c>
      <c r="Y33" s="75"/>
      <c r="Z33" s="7" t="e" cm="1">
        <f t="array" ref="Z33">_xlfn.IFS(Y33="NO",DATE(MID(U33,7,2),FIND(MID(U33,9,1),"ABCDEHLMPRST"),MOD(MID(U33,10,2),40)),Y33="SI",DATE(MID(U33,7,2)+100,FIND(MID(U33,9,1),"ABCDEHLMPRST"),MOD(MID(U33,10,2),40)))</f>
        <v>#N/A</v>
      </c>
      <c r="AA33" s="75"/>
      <c r="AB33" s="75"/>
      <c r="AC33" s="76"/>
      <c r="AD33" s="2" t="str">
        <f t="shared" si="1"/>
        <v>ATTENZIONE: l'IBAN è normalmente di 27 caratteri</v>
      </c>
    </row>
    <row r="34" spans="2:30" x14ac:dyDescent="0.25">
      <c r="B34" s="8" t="str" cm="1">
        <f t="array" ref="B34">_xlfn.IFS(TRIM(D34&amp;E34&amp;F34&amp;G34&amp;J34&amp;L34&amp;N34&amp;O34&amp;P34&amp;R34&amp;T34&amp;U34&amp;Y34&amp;AA34&amp;AB34&amp;AC34)="","",OR(AND(LEN(TRIM(N34))&gt;0,LEN(TRIM(O34))&gt;0,LEN(TRIM(P34))=0),AND(LEN(TRIM(N34))=0,LEN(TRIM(O34))=0,LEN(TRIM(P34))&gt;0)),"Attenzione: verificare colonne N, O, P",OR(LEN(TRIM(D34))=0,LEN(TRIM(E34))=0,LEN(TRIM(F34))=0,LEN(TRIM(G34))=0,LEN(TRIM(J34))=0,LEN(TRIM(L34))=0,LEN(TRIM(R34))=0,LEN(TRIM(T34))=0,LEN(TRIM(U34))=0,LEN(TRIM(Y34))=0,LEN(TRIM(AA34))=0,LEN(TRIM(AB34))=0,LEN(TRIM(AC34))=0),"Attenzione: non tutte le celle sono state compilate",TRUE,"Riga compilata correttamente")</f>
        <v/>
      </c>
      <c r="C34" s="9">
        <v>28</v>
      </c>
      <c r="D34" s="61"/>
      <c r="E34" s="62"/>
      <c r="F34" s="63"/>
      <c r="G34" s="64"/>
      <c r="H34" s="28" t="str">
        <f>IF(G34&gt;Tabelle!$H$6,"NON IN POSSESSO DEI REQUISITI","REQUISITO OK")</f>
        <v>REQUISITO OK</v>
      </c>
      <c r="I34" s="29">
        <f>(Tabelle!$M$3*(Tabelle!$H$6-G34))/Tabelle!$H$6</f>
        <v>50</v>
      </c>
      <c r="J34" s="65"/>
      <c r="K34" s="30">
        <f>Tabelle!$M$4*(Tabelle!$H$4-J34)/Tabelle!$H$4</f>
        <v>12.5</v>
      </c>
      <c r="L34" s="66"/>
      <c r="M34" s="31">
        <f>(IF(L34&gt;Tabelle!$J$4,Tabelle!$J$4,L34)*Tabelle!$M$5)/Tabelle!$J$4</f>
        <v>0</v>
      </c>
      <c r="N34" s="68"/>
      <c r="O34" s="26" t="str">
        <f t="shared" si="0"/>
        <v/>
      </c>
      <c r="P34" s="70"/>
      <c r="Q34" s="32">
        <f>IF(IF(AND(O34&gt;=18,O34&lt;=64,P34&gt;=Tabelle!$J$6),P34,0)&gt;=Tabelle!$J$6,Tabelle!$M$6,0)</f>
        <v>0</v>
      </c>
      <c r="R34" s="72"/>
      <c r="S34" s="33">
        <f>IF(R34="SI",Tabelle!$M$7,0)</f>
        <v>0</v>
      </c>
      <c r="T34" s="73"/>
      <c r="U34" s="74"/>
      <c r="V34" s="1" t="str">
        <f>IF(AND('C.F.'!C31=TRUE,'C.F.'!J31=TRUE,'C.F.'!K31=TRUE,'C.F.'!L31=TRUE,'C.F.'!M31=TRUE,'C.F.'!O31=TRUE,'C.F.'!P31=TRUE),"C.F. formalmente corretto",IF('C.F.'!C31&lt;&gt;TRUE,"Lunghezza C.F. errata",IF('C.F.'!J31&lt;&gt;TRUE,"Errore nei caratteri 1-6",IF('C.F.'!K31&lt;&gt;TRUE,"Errore nei caratteri 7-8",IF('C.F.'!L31&lt;&gt;TRUE,"Errore nel carattere 9",IF('C.F.'!M31&lt;&gt;TRUE,"Errore nei caratteri 10-11",IF('C.F.'!N31&lt;&gt;TRUE,"Errore nei caratteri 10-11",IF('C.F.'!O31&lt;&gt;TRUE,"Errore nei caratteri 12-15",IF('C.F.'!P31&lt;&gt;TRUE,"Errore nell'ultimo carattere, oppure un altro carattere è errato","C.F. formalmente corretto")))))))))</f>
        <v>Lunghezza C.F. errata</v>
      </c>
      <c r="W34" s="2" t="e">
        <f>VLOOKUP(MID(U34,12,4),TAB_COMUNE[],2)</f>
        <v>#N/A</v>
      </c>
      <c r="X34" s="2" t="e">
        <f>VLOOKUP(MID(U34,12,4),TAB_COMUNE[],3)</f>
        <v>#N/A</v>
      </c>
      <c r="Y34" s="75"/>
      <c r="Z34" s="7" t="e" cm="1">
        <f t="array" ref="Z34">_xlfn.IFS(Y34="NO",DATE(MID(U34,7,2),FIND(MID(U34,9,1),"ABCDEHLMPRST"),MOD(MID(U34,10,2),40)),Y34="SI",DATE(MID(U34,7,2)+100,FIND(MID(U34,9,1),"ABCDEHLMPRST"),MOD(MID(U34,10,2),40)))</f>
        <v>#N/A</v>
      </c>
      <c r="AA34" s="75"/>
      <c r="AB34" s="75"/>
      <c r="AC34" s="76"/>
      <c r="AD34" s="2" t="str">
        <f t="shared" si="1"/>
        <v>ATTENZIONE: l'IBAN è normalmente di 27 caratteri</v>
      </c>
    </row>
    <row r="35" spans="2:30" x14ac:dyDescent="0.25">
      <c r="B35" s="8" t="str" cm="1">
        <f t="array" ref="B35">_xlfn.IFS(TRIM(D35&amp;E35&amp;F35&amp;G35&amp;J35&amp;L35&amp;N35&amp;O35&amp;P35&amp;R35&amp;T35&amp;U35&amp;Y35&amp;AA35&amp;AB35&amp;AC35)="","",OR(AND(LEN(TRIM(N35))&gt;0,LEN(TRIM(O35))&gt;0,LEN(TRIM(P35))=0),AND(LEN(TRIM(N35))=0,LEN(TRIM(O35))=0,LEN(TRIM(P35))&gt;0)),"Attenzione: verificare colonne N, O, P",OR(LEN(TRIM(D35))=0,LEN(TRIM(E35))=0,LEN(TRIM(F35))=0,LEN(TRIM(G35))=0,LEN(TRIM(J35))=0,LEN(TRIM(L35))=0,LEN(TRIM(R35))=0,LEN(TRIM(T35))=0,LEN(TRIM(U35))=0,LEN(TRIM(Y35))=0,LEN(TRIM(AA35))=0,LEN(TRIM(AB35))=0,LEN(TRIM(AC35))=0),"Attenzione: non tutte le celle sono state compilate",TRUE,"Riga compilata correttamente")</f>
        <v/>
      </c>
      <c r="C35" s="9">
        <v>29</v>
      </c>
      <c r="D35" s="61"/>
      <c r="E35" s="62"/>
      <c r="F35" s="63"/>
      <c r="G35" s="64"/>
      <c r="H35" s="28" t="str">
        <f>IF(G35&gt;Tabelle!$H$6,"NON IN POSSESSO DEI REQUISITI","REQUISITO OK")</f>
        <v>REQUISITO OK</v>
      </c>
      <c r="I35" s="29">
        <f>(Tabelle!$M$3*(Tabelle!$H$6-G35))/Tabelle!$H$6</f>
        <v>50</v>
      </c>
      <c r="J35" s="65"/>
      <c r="K35" s="30">
        <f>Tabelle!$M$4*(Tabelle!$H$4-J35)/Tabelle!$H$4</f>
        <v>12.5</v>
      </c>
      <c r="L35" s="66"/>
      <c r="M35" s="31">
        <f>(IF(L35&gt;Tabelle!$J$4,Tabelle!$J$4,L35)*Tabelle!$M$5)/Tabelle!$J$4</f>
        <v>0</v>
      </c>
      <c r="N35" s="68"/>
      <c r="O35" s="26" t="str">
        <f t="shared" si="0"/>
        <v/>
      </c>
      <c r="P35" s="70"/>
      <c r="Q35" s="32">
        <f>IF(IF(AND(O35&gt;=18,O35&lt;=64,P35&gt;=Tabelle!$J$6),P35,0)&gt;=Tabelle!$J$6,Tabelle!$M$6,0)</f>
        <v>0</v>
      </c>
      <c r="R35" s="72"/>
      <c r="S35" s="33">
        <f>IF(R35="SI",Tabelle!$M$7,0)</f>
        <v>0</v>
      </c>
      <c r="T35" s="73"/>
      <c r="U35" s="74"/>
      <c r="V35" s="1" t="str">
        <f>IF(AND('C.F.'!C32=TRUE,'C.F.'!J32=TRUE,'C.F.'!K32=TRUE,'C.F.'!L32=TRUE,'C.F.'!M32=TRUE,'C.F.'!O32=TRUE,'C.F.'!P32=TRUE),"C.F. formalmente corretto",IF('C.F.'!C32&lt;&gt;TRUE,"Lunghezza C.F. errata",IF('C.F.'!J32&lt;&gt;TRUE,"Errore nei caratteri 1-6",IF('C.F.'!K32&lt;&gt;TRUE,"Errore nei caratteri 7-8",IF('C.F.'!L32&lt;&gt;TRUE,"Errore nel carattere 9",IF('C.F.'!M32&lt;&gt;TRUE,"Errore nei caratteri 10-11",IF('C.F.'!N32&lt;&gt;TRUE,"Errore nei caratteri 10-11",IF('C.F.'!O32&lt;&gt;TRUE,"Errore nei caratteri 12-15",IF('C.F.'!P32&lt;&gt;TRUE,"Errore nell'ultimo carattere, oppure un altro carattere è errato","C.F. formalmente corretto")))))))))</f>
        <v>Lunghezza C.F. errata</v>
      </c>
      <c r="W35" s="2" t="e">
        <f>VLOOKUP(MID(U35,12,4),TAB_COMUNE[],2)</f>
        <v>#N/A</v>
      </c>
      <c r="X35" s="2" t="e">
        <f>VLOOKUP(MID(U35,12,4),TAB_COMUNE[],3)</f>
        <v>#N/A</v>
      </c>
      <c r="Y35" s="75"/>
      <c r="Z35" s="7" t="e" cm="1">
        <f t="array" ref="Z35">_xlfn.IFS(Y35="NO",DATE(MID(U35,7,2),FIND(MID(U35,9,1),"ABCDEHLMPRST"),MOD(MID(U35,10,2),40)),Y35="SI",DATE(MID(U35,7,2)+100,FIND(MID(U35,9,1),"ABCDEHLMPRST"),MOD(MID(U35,10,2),40)))</f>
        <v>#N/A</v>
      </c>
      <c r="AA35" s="75"/>
      <c r="AB35" s="75"/>
      <c r="AC35" s="76"/>
      <c r="AD35" s="2" t="str">
        <f t="shared" si="1"/>
        <v>ATTENZIONE: l'IBAN è normalmente di 27 caratteri</v>
      </c>
    </row>
    <row r="36" spans="2:30" x14ac:dyDescent="0.25">
      <c r="B36" s="8" t="str" cm="1">
        <f t="array" ref="B36">_xlfn.IFS(TRIM(D36&amp;E36&amp;F36&amp;G36&amp;J36&amp;L36&amp;N36&amp;O36&amp;P36&amp;R36&amp;T36&amp;U36&amp;Y36&amp;AA36&amp;AB36&amp;AC36)="","",OR(AND(LEN(TRIM(N36))&gt;0,LEN(TRIM(O36))&gt;0,LEN(TRIM(P36))=0),AND(LEN(TRIM(N36))=0,LEN(TRIM(O36))=0,LEN(TRIM(P36))&gt;0)),"Attenzione: verificare colonne N, O, P",OR(LEN(TRIM(D36))=0,LEN(TRIM(E36))=0,LEN(TRIM(F36))=0,LEN(TRIM(G36))=0,LEN(TRIM(J36))=0,LEN(TRIM(L36))=0,LEN(TRIM(R36))=0,LEN(TRIM(T36))=0,LEN(TRIM(U36))=0,LEN(TRIM(Y36))=0,LEN(TRIM(AA36))=0,LEN(TRIM(AB36))=0,LEN(TRIM(AC36))=0),"Attenzione: non tutte le celle sono state compilate",TRUE,"Riga compilata correttamente")</f>
        <v/>
      </c>
      <c r="C36" s="9">
        <v>30</v>
      </c>
      <c r="D36" s="61"/>
      <c r="E36" s="62"/>
      <c r="F36" s="63"/>
      <c r="G36" s="64"/>
      <c r="H36" s="28" t="str">
        <f>IF(G36&gt;Tabelle!$H$6,"NON IN POSSESSO DEI REQUISITI","REQUISITO OK")</f>
        <v>REQUISITO OK</v>
      </c>
      <c r="I36" s="29">
        <f>(Tabelle!$M$3*(Tabelle!$H$6-G36))/Tabelle!$H$6</f>
        <v>50</v>
      </c>
      <c r="J36" s="65"/>
      <c r="K36" s="30">
        <f>Tabelle!$M$4*(Tabelle!$H$4-J36)/Tabelle!$H$4</f>
        <v>12.5</v>
      </c>
      <c r="L36" s="66"/>
      <c r="M36" s="31">
        <f>(IF(L36&gt;Tabelle!$J$4,Tabelle!$J$4,L36)*Tabelle!$M$5)/Tabelle!$J$4</f>
        <v>0</v>
      </c>
      <c r="N36" s="68"/>
      <c r="O36" s="26" t="str">
        <f t="shared" si="0"/>
        <v/>
      </c>
      <c r="P36" s="70"/>
      <c r="Q36" s="32">
        <f>IF(IF(AND(O36&gt;=18,O36&lt;=64,P36&gt;=Tabelle!$J$6),P36,0)&gt;=Tabelle!$J$6,Tabelle!$M$6,0)</f>
        <v>0</v>
      </c>
      <c r="R36" s="72"/>
      <c r="S36" s="33">
        <f>IF(R36="SI",Tabelle!$M$7,0)</f>
        <v>0</v>
      </c>
      <c r="T36" s="73"/>
      <c r="U36" s="74"/>
      <c r="V36" s="1" t="str">
        <f>IF(AND('C.F.'!C33=TRUE,'C.F.'!J33=TRUE,'C.F.'!K33=TRUE,'C.F.'!L33=TRUE,'C.F.'!M33=TRUE,'C.F.'!O33=TRUE,'C.F.'!P33=TRUE),"C.F. formalmente corretto",IF('C.F.'!C33&lt;&gt;TRUE,"Lunghezza C.F. errata",IF('C.F.'!J33&lt;&gt;TRUE,"Errore nei caratteri 1-6",IF('C.F.'!K33&lt;&gt;TRUE,"Errore nei caratteri 7-8",IF('C.F.'!L33&lt;&gt;TRUE,"Errore nel carattere 9",IF('C.F.'!M33&lt;&gt;TRUE,"Errore nei caratteri 10-11",IF('C.F.'!N33&lt;&gt;TRUE,"Errore nei caratteri 10-11",IF('C.F.'!O33&lt;&gt;TRUE,"Errore nei caratteri 12-15",IF('C.F.'!P33&lt;&gt;TRUE,"Errore nell'ultimo carattere, oppure un altro carattere è errato","C.F. formalmente corretto")))))))))</f>
        <v>Lunghezza C.F. errata</v>
      </c>
      <c r="W36" s="2" t="e">
        <f>VLOOKUP(MID(U36,12,4),TAB_COMUNE[],2)</f>
        <v>#N/A</v>
      </c>
      <c r="X36" s="2" t="e">
        <f>VLOOKUP(MID(U36,12,4),TAB_COMUNE[],3)</f>
        <v>#N/A</v>
      </c>
      <c r="Y36" s="75"/>
      <c r="Z36" s="7" t="e" cm="1">
        <f t="array" ref="Z36">_xlfn.IFS(Y36="NO",DATE(MID(U36,7,2),FIND(MID(U36,9,1),"ABCDEHLMPRST"),MOD(MID(U36,10,2),40)),Y36="SI",DATE(MID(U36,7,2)+100,FIND(MID(U36,9,1),"ABCDEHLMPRST"),MOD(MID(U36,10,2),40)))</f>
        <v>#N/A</v>
      </c>
      <c r="AA36" s="75"/>
      <c r="AB36" s="75"/>
      <c r="AC36" s="76"/>
      <c r="AD36" s="2" t="str">
        <f t="shared" si="1"/>
        <v>ATTENZIONE: l'IBAN è normalmente di 27 caratteri</v>
      </c>
    </row>
    <row r="37" spans="2:30" x14ac:dyDescent="0.25">
      <c r="B37" s="8" t="str" cm="1">
        <f t="array" ref="B37">_xlfn.IFS(TRIM(D37&amp;E37&amp;F37&amp;G37&amp;J37&amp;L37&amp;N37&amp;O37&amp;P37&amp;R37&amp;T37&amp;U37&amp;Y37&amp;AA37&amp;AB37&amp;AC37)="","",OR(AND(LEN(TRIM(N37))&gt;0,LEN(TRIM(O37))&gt;0,LEN(TRIM(P37))=0),AND(LEN(TRIM(N37))=0,LEN(TRIM(O37))=0,LEN(TRIM(P37))&gt;0)),"Attenzione: verificare colonne N, O, P",OR(LEN(TRIM(D37))=0,LEN(TRIM(E37))=0,LEN(TRIM(F37))=0,LEN(TRIM(G37))=0,LEN(TRIM(J37))=0,LEN(TRIM(L37))=0,LEN(TRIM(R37))=0,LEN(TRIM(T37))=0,LEN(TRIM(U37))=0,LEN(TRIM(Y37))=0,LEN(TRIM(AA37))=0,LEN(TRIM(AB37))=0,LEN(TRIM(AC37))=0),"Attenzione: non tutte le celle sono state compilate",TRUE,"Riga compilata correttamente")</f>
        <v/>
      </c>
      <c r="C37" s="9">
        <v>31</v>
      </c>
      <c r="D37" s="61"/>
      <c r="E37" s="62"/>
      <c r="F37" s="63"/>
      <c r="G37" s="64"/>
      <c r="H37" s="28" t="str">
        <f>IF(G37&gt;Tabelle!$H$6,"NON IN POSSESSO DEI REQUISITI","REQUISITO OK")</f>
        <v>REQUISITO OK</v>
      </c>
      <c r="I37" s="29">
        <f>(Tabelle!$M$3*(Tabelle!$H$6-G37))/Tabelle!$H$6</f>
        <v>50</v>
      </c>
      <c r="J37" s="65"/>
      <c r="K37" s="30">
        <f>Tabelle!$M$4*(Tabelle!$H$4-J37)/Tabelle!$H$4</f>
        <v>12.5</v>
      </c>
      <c r="L37" s="66"/>
      <c r="M37" s="31">
        <f>(IF(L37&gt;Tabelle!$J$4,Tabelle!$J$4,L37)*Tabelle!$M$5)/Tabelle!$J$4</f>
        <v>0</v>
      </c>
      <c r="N37" s="68"/>
      <c r="O37" s="26" t="str">
        <f t="shared" si="0"/>
        <v/>
      </c>
      <c r="P37" s="70"/>
      <c r="Q37" s="32">
        <f>IF(IF(AND(O37&gt;=18,O37&lt;=64,P37&gt;=Tabelle!$J$6),P37,0)&gt;=Tabelle!$J$6,Tabelle!$M$6,0)</f>
        <v>0</v>
      </c>
      <c r="R37" s="72"/>
      <c r="S37" s="33">
        <f>IF(R37="SI",Tabelle!$M$7,0)</f>
        <v>0</v>
      </c>
      <c r="T37" s="73"/>
      <c r="U37" s="74"/>
      <c r="V37" s="1" t="str">
        <f>IF(AND('C.F.'!C34=TRUE,'C.F.'!J34=TRUE,'C.F.'!K34=TRUE,'C.F.'!L34=TRUE,'C.F.'!M34=TRUE,'C.F.'!O34=TRUE,'C.F.'!P34=TRUE),"C.F. formalmente corretto",IF('C.F.'!C34&lt;&gt;TRUE,"Lunghezza C.F. errata",IF('C.F.'!J34&lt;&gt;TRUE,"Errore nei caratteri 1-6",IF('C.F.'!K34&lt;&gt;TRUE,"Errore nei caratteri 7-8",IF('C.F.'!L34&lt;&gt;TRUE,"Errore nel carattere 9",IF('C.F.'!M34&lt;&gt;TRUE,"Errore nei caratteri 10-11",IF('C.F.'!N34&lt;&gt;TRUE,"Errore nei caratteri 10-11",IF('C.F.'!O34&lt;&gt;TRUE,"Errore nei caratteri 12-15",IF('C.F.'!P34&lt;&gt;TRUE,"Errore nell'ultimo carattere, oppure un altro carattere è errato","C.F. formalmente corretto")))))))))</f>
        <v>Lunghezza C.F. errata</v>
      </c>
      <c r="W37" s="2" t="e">
        <f>VLOOKUP(MID(U37,12,4),TAB_COMUNE[],2)</f>
        <v>#N/A</v>
      </c>
      <c r="X37" s="2" t="e">
        <f>VLOOKUP(MID(U37,12,4),TAB_COMUNE[],3)</f>
        <v>#N/A</v>
      </c>
      <c r="Y37" s="75"/>
      <c r="Z37" s="7" t="e" cm="1">
        <f t="array" ref="Z37">_xlfn.IFS(Y37="NO",DATE(MID(U37,7,2),FIND(MID(U37,9,1),"ABCDEHLMPRST"),MOD(MID(U37,10,2),40)),Y37="SI",DATE(MID(U37,7,2)+100,FIND(MID(U37,9,1),"ABCDEHLMPRST"),MOD(MID(U37,10,2),40)))</f>
        <v>#N/A</v>
      </c>
      <c r="AA37" s="75"/>
      <c r="AB37" s="75"/>
      <c r="AC37" s="76"/>
      <c r="AD37" s="2" t="str">
        <f t="shared" si="1"/>
        <v>ATTENZIONE: l'IBAN è normalmente di 27 caratteri</v>
      </c>
    </row>
    <row r="38" spans="2:30" x14ac:dyDescent="0.25">
      <c r="B38" s="8" t="str" cm="1">
        <f t="array" ref="B38">_xlfn.IFS(TRIM(D38&amp;E38&amp;F38&amp;G38&amp;J38&amp;L38&amp;N38&amp;O38&amp;P38&amp;R38&amp;T38&amp;U38&amp;Y38&amp;AA38&amp;AB38&amp;AC38)="","",OR(AND(LEN(TRIM(N38))&gt;0,LEN(TRIM(O38))&gt;0,LEN(TRIM(P38))=0),AND(LEN(TRIM(N38))=0,LEN(TRIM(O38))=0,LEN(TRIM(P38))&gt;0)),"Attenzione: verificare colonne N, O, P",OR(LEN(TRIM(D38))=0,LEN(TRIM(E38))=0,LEN(TRIM(F38))=0,LEN(TRIM(G38))=0,LEN(TRIM(J38))=0,LEN(TRIM(L38))=0,LEN(TRIM(R38))=0,LEN(TRIM(T38))=0,LEN(TRIM(U38))=0,LEN(TRIM(Y38))=0,LEN(TRIM(AA38))=0,LEN(TRIM(AB38))=0,LEN(TRIM(AC38))=0),"Attenzione: non tutte le celle sono state compilate",TRUE,"Riga compilata correttamente")</f>
        <v/>
      </c>
      <c r="C38" s="9">
        <v>32</v>
      </c>
      <c r="D38" s="61"/>
      <c r="E38" s="62"/>
      <c r="F38" s="63"/>
      <c r="G38" s="64"/>
      <c r="H38" s="28" t="str">
        <f>IF(G38&gt;Tabelle!$H$6,"NON IN POSSESSO DEI REQUISITI","REQUISITO OK")</f>
        <v>REQUISITO OK</v>
      </c>
      <c r="I38" s="29">
        <f>(Tabelle!$M$3*(Tabelle!$H$6-G38))/Tabelle!$H$6</f>
        <v>50</v>
      </c>
      <c r="J38" s="65"/>
      <c r="K38" s="30">
        <f>Tabelle!$M$4*(Tabelle!$H$4-J38)/Tabelle!$H$4</f>
        <v>12.5</v>
      </c>
      <c r="L38" s="66"/>
      <c r="M38" s="31">
        <f>(IF(L38&gt;Tabelle!$J$4,Tabelle!$J$4,L38)*Tabelle!$M$5)/Tabelle!$J$4</f>
        <v>0</v>
      </c>
      <c r="N38" s="68"/>
      <c r="O38" s="26" t="str">
        <f t="shared" si="0"/>
        <v/>
      </c>
      <c r="P38" s="70"/>
      <c r="Q38" s="32">
        <f>IF(IF(AND(O38&gt;=18,O38&lt;=64,P38&gt;=Tabelle!$J$6),P38,0)&gt;=Tabelle!$J$6,Tabelle!$M$6,0)</f>
        <v>0</v>
      </c>
      <c r="R38" s="72"/>
      <c r="S38" s="33">
        <f>IF(R38="SI",Tabelle!$M$7,0)</f>
        <v>0</v>
      </c>
      <c r="T38" s="73"/>
      <c r="U38" s="74"/>
      <c r="V38" s="1" t="str">
        <f>IF(AND('C.F.'!C35=TRUE,'C.F.'!J35=TRUE,'C.F.'!K35=TRUE,'C.F.'!L35=TRUE,'C.F.'!M35=TRUE,'C.F.'!O35=TRUE,'C.F.'!P35=TRUE),"C.F. formalmente corretto",IF('C.F.'!C35&lt;&gt;TRUE,"Lunghezza C.F. errata",IF('C.F.'!J35&lt;&gt;TRUE,"Errore nei caratteri 1-6",IF('C.F.'!K35&lt;&gt;TRUE,"Errore nei caratteri 7-8",IF('C.F.'!L35&lt;&gt;TRUE,"Errore nel carattere 9",IF('C.F.'!M35&lt;&gt;TRUE,"Errore nei caratteri 10-11",IF('C.F.'!N35&lt;&gt;TRUE,"Errore nei caratteri 10-11",IF('C.F.'!O35&lt;&gt;TRUE,"Errore nei caratteri 12-15",IF('C.F.'!P35&lt;&gt;TRUE,"Errore nell'ultimo carattere, oppure un altro carattere è errato","C.F. formalmente corretto")))))))))</f>
        <v>Lunghezza C.F. errata</v>
      </c>
      <c r="W38" s="2" t="e">
        <f>VLOOKUP(MID(U38,12,4),TAB_COMUNE[],2)</f>
        <v>#N/A</v>
      </c>
      <c r="X38" s="2" t="e">
        <f>VLOOKUP(MID(U38,12,4),TAB_COMUNE[],3)</f>
        <v>#N/A</v>
      </c>
      <c r="Y38" s="75"/>
      <c r="Z38" s="7" t="e" cm="1">
        <f t="array" ref="Z38">_xlfn.IFS(Y38="NO",DATE(MID(U38,7,2),FIND(MID(U38,9,1),"ABCDEHLMPRST"),MOD(MID(U38,10,2),40)),Y38="SI",DATE(MID(U38,7,2)+100,FIND(MID(U38,9,1),"ABCDEHLMPRST"),MOD(MID(U38,10,2),40)))</f>
        <v>#N/A</v>
      </c>
      <c r="AA38" s="75"/>
      <c r="AB38" s="75"/>
      <c r="AC38" s="76"/>
      <c r="AD38" s="2" t="str">
        <f t="shared" si="1"/>
        <v>ATTENZIONE: l'IBAN è normalmente di 27 caratteri</v>
      </c>
    </row>
    <row r="39" spans="2:30" x14ac:dyDescent="0.25">
      <c r="B39" s="8" t="str" cm="1">
        <f t="array" ref="B39">_xlfn.IFS(TRIM(D39&amp;E39&amp;F39&amp;G39&amp;J39&amp;L39&amp;N39&amp;O39&amp;P39&amp;R39&amp;T39&amp;U39&amp;Y39&amp;AA39&amp;AB39&amp;AC39)="","",OR(AND(LEN(TRIM(N39))&gt;0,LEN(TRIM(O39))&gt;0,LEN(TRIM(P39))=0),AND(LEN(TRIM(N39))=0,LEN(TRIM(O39))=0,LEN(TRIM(P39))&gt;0)),"Attenzione: verificare colonne N, O, P",OR(LEN(TRIM(D39))=0,LEN(TRIM(E39))=0,LEN(TRIM(F39))=0,LEN(TRIM(G39))=0,LEN(TRIM(J39))=0,LEN(TRIM(L39))=0,LEN(TRIM(R39))=0,LEN(TRIM(T39))=0,LEN(TRIM(U39))=0,LEN(TRIM(Y39))=0,LEN(TRIM(AA39))=0,LEN(TRIM(AB39))=0,LEN(TRIM(AC39))=0),"Attenzione: non tutte le celle sono state compilate",TRUE,"Riga compilata correttamente")</f>
        <v/>
      </c>
      <c r="C39" s="9">
        <v>33</v>
      </c>
      <c r="D39" s="61"/>
      <c r="E39" s="62"/>
      <c r="F39" s="63"/>
      <c r="G39" s="64"/>
      <c r="H39" s="28" t="str">
        <f>IF(G39&gt;Tabelle!$H$6,"NON IN POSSESSO DEI REQUISITI","REQUISITO OK")</f>
        <v>REQUISITO OK</v>
      </c>
      <c r="I39" s="29">
        <f>(Tabelle!$M$3*(Tabelle!$H$6-G39))/Tabelle!$H$6</f>
        <v>50</v>
      </c>
      <c r="J39" s="65"/>
      <c r="K39" s="30">
        <f>Tabelle!$M$4*(Tabelle!$H$4-J39)/Tabelle!$H$4</f>
        <v>12.5</v>
      </c>
      <c r="L39" s="66"/>
      <c r="M39" s="31">
        <f>(IF(L39&gt;Tabelle!$J$4,Tabelle!$J$4,L39)*Tabelle!$M$5)/Tabelle!$J$4</f>
        <v>0</v>
      </c>
      <c r="N39" s="68"/>
      <c r="O39" s="26" t="str">
        <f t="shared" si="0"/>
        <v/>
      </c>
      <c r="P39" s="70"/>
      <c r="Q39" s="32">
        <f>IF(IF(AND(O39&gt;=18,O39&lt;=64,P39&gt;=Tabelle!$J$6),P39,0)&gt;=Tabelle!$J$6,Tabelle!$M$6,0)</f>
        <v>0</v>
      </c>
      <c r="R39" s="72"/>
      <c r="S39" s="33">
        <f>IF(R39="SI",Tabelle!$M$7,0)</f>
        <v>0</v>
      </c>
      <c r="T39" s="73"/>
      <c r="U39" s="74"/>
      <c r="V39" s="1" t="str">
        <f>IF(AND('C.F.'!C36=TRUE,'C.F.'!J36=TRUE,'C.F.'!K36=TRUE,'C.F.'!L36=TRUE,'C.F.'!M36=TRUE,'C.F.'!O36=TRUE,'C.F.'!P36=TRUE),"C.F. formalmente corretto",IF('C.F.'!C36&lt;&gt;TRUE,"Lunghezza C.F. errata",IF('C.F.'!J36&lt;&gt;TRUE,"Errore nei caratteri 1-6",IF('C.F.'!K36&lt;&gt;TRUE,"Errore nei caratteri 7-8",IF('C.F.'!L36&lt;&gt;TRUE,"Errore nel carattere 9",IF('C.F.'!M36&lt;&gt;TRUE,"Errore nei caratteri 10-11",IF('C.F.'!N36&lt;&gt;TRUE,"Errore nei caratteri 10-11",IF('C.F.'!O36&lt;&gt;TRUE,"Errore nei caratteri 12-15",IF('C.F.'!P36&lt;&gt;TRUE,"Errore nell'ultimo carattere, oppure un altro carattere è errato","C.F. formalmente corretto")))))))))</f>
        <v>Lunghezza C.F. errata</v>
      </c>
      <c r="W39" s="2" t="e">
        <f>VLOOKUP(MID(U39,12,4),TAB_COMUNE[],2)</f>
        <v>#N/A</v>
      </c>
      <c r="X39" s="2" t="e">
        <f>VLOOKUP(MID(U39,12,4),TAB_COMUNE[],3)</f>
        <v>#N/A</v>
      </c>
      <c r="Y39" s="75"/>
      <c r="Z39" s="7" t="e" cm="1">
        <f t="array" ref="Z39">_xlfn.IFS(Y39="NO",DATE(MID(U39,7,2),FIND(MID(U39,9,1),"ABCDEHLMPRST"),MOD(MID(U39,10,2),40)),Y39="SI",DATE(MID(U39,7,2)+100,FIND(MID(U39,9,1),"ABCDEHLMPRST"),MOD(MID(U39,10,2),40)))</f>
        <v>#N/A</v>
      </c>
      <c r="AA39" s="75"/>
      <c r="AB39" s="75"/>
      <c r="AC39" s="76"/>
      <c r="AD39" s="2" t="str">
        <f t="shared" si="1"/>
        <v>ATTENZIONE: l'IBAN è normalmente di 27 caratteri</v>
      </c>
    </row>
    <row r="40" spans="2:30" x14ac:dyDescent="0.25">
      <c r="B40" s="8" t="str" cm="1">
        <f t="array" ref="B40">_xlfn.IFS(TRIM(D40&amp;E40&amp;F40&amp;G40&amp;J40&amp;L40&amp;N40&amp;O40&amp;P40&amp;R40&amp;T40&amp;U40&amp;Y40&amp;AA40&amp;AB40&amp;AC40)="","",OR(AND(LEN(TRIM(N40))&gt;0,LEN(TRIM(O40))&gt;0,LEN(TRIM(P40))=0),AND(LEN(TRIM(N40))=0,LEN(TRIM(O40))=0,LEN(TRIM(P40))&gt;0)),"Attenzione: verificare colonne N, O, P",OR(LEN(TRIM(D40))=0,LEN(TRIM(E40))=0,LEN(TRIM(F40))=0,LEN(TRIM(G40))=0,LEN(TRIM(J40))=0,LEN(TRIM(L40))=0,LEN(TRIM(R40))=0,LEN(TRIM(T40))=0,LEN(TRIM(U40))=0,LEN(TRIM(Y40))=0,LEN(TRIM(AA40))=0,LEN(TRIM(AB40))=0,LEN(TRIM(AC40))=0),"Attenzione: non tutte le celle sono state compilate",TRUE,"Riga compilata correttamente")</f>
        <v/>
      </c>
      <c r="C40" s="9">
        <v>34</v>
      </c>
      <c r="D40" s="61"/>
      <c r="E40" s="62"/>
      <c r="F40" s="63"/>
      <c r="G40" s="64"/>
      <c r="H40" s="28" t="str">
        <f>IF(G40&gt;Tabelle!$H$6,"NON IN POSSESSO DEI REQUISITI","REQUISITO OK")</f>
        <v>REQUISITO OK</v>
      </c>
      <c r="I40" s="29">
        <f>(Tabelle!$M$3*(Tabelle!$H$6-G40))/Tabelle!$H$6</f>
        <v>50</v>
      </c>
      <c r="J40" s="65"/>
      <c r="K40" s="30">
        <f>Tabelle!$M$4*(Tabelle!$H$4-J40)/Tabelle!$H$4</f>
        <v>12.5</v>
      </c>
      <c r="L40" s="66"/>
      <c r="M40" s="31">
        <f>(IF(L40&gt;Tabelle!$J$4,Tabelle!$J$4,L40)*Tabelle!$M$5)/Tabelle!$J$4</f>
        <v>0</v>
      </c>
      <c r="N40" s="68"/>
      <c r="O40" s="26" t="str">
        <f t="shared" si="0"/>
        <v/>
      </c>
      <c r="P40" s="70"/>
      <c r="Q40" s="32">
        <f>IF(IF(AND(O40&gt;=18,O40&lt;=64,P40&gt;=Tabelle!$J$6),P40,0)&gt;=Tabelle!$J$6,Tabelle!$M$6,0)</f>
        <v>0</v>
      </c>
      <c r="R40" s="72"/>
      <c r="S40" s="33">
        <f>IF(R40="SI",Tabelle!$M$7,0)</f>
        <v>0</v>
      </c>
      <c r="T40" s="73"/>
      <c r="U40" s="74"/>
      <c r="V40" s="1" t="str">
        <f>IF(AND('C.F.'!C37=TRUE,'C.F.'!J37=TRUE,'C.F.'!K37=TRUE,'C.F.'!L37=TRUE,'C.F.'!M37=TRUE,'C.F.'!O37=TRUE,'C.F.'!P37=TRUE),"C.F. formalmente corretto",IF('C.F.'!C37&lt;&gt;TRUE,"Lunghezza C.F. errata",IF('C.F.'!J37&lt;&gt;TRUE,"Errore nei caratteri 1-6",IF('C.F.'!K37&lt;&gt;TRUE,"Errore nei caratteri 7-8",IF('C.F.'!L37&lt;&gt;TRUE,"Errore nel carattere 9",IF('C.F.'!M37&lt;&gt;TRUE,"Errore nei caratteri 10-11",IF('C.F.'!N37&lt;&gt;TRUE,"Errore nei caratteri 10-11",IF('C.F.'!O37&lt;&gt;TRUE,"Errore nei caratteri 12-15",IF('C.F.'!P37&lt;&gt;TRUE,"Errore nell'ultimo carattere, oppure un altro carattere è errato","C.F. formalmente corretto")))))))))</f>
        <v>Lunghezza C.F. errata</v>
      </c>
      <c r="W40" s="2" t="e">
        <f>VLOOKUP(MID(U40,12,4),TAB_COMUNE[],2)</f>
        <v>#N/A</v>
      </c>
      <c r="X40" s="2" t="e">
        <f>VLOOKUP(MID(U40,12,4),TAB_COMUNE[],3)</f>
        <v>#N/A</v>
      </c>
      <c r="Y40" s="75"/>
      <c r="Z40" s="7" t="e" cm="1">
        <f t="array" ref="Z40">_xlfn.IFS(Y40="NO",DATE(MID(U40,7,2),FIND(MID(U40,9,1),"ABCDEHLMPRST"),MOD(MID(U40,10,2),40)),Y40="SI",DATE(MID(U40,7,2)+100,FIND(MID(U40,9,1),"ABCDEHLMPRST"),MOD(MID(U40,10,2),40)))</f>
        <v>#N/A</v>
      </c>
      <c r="AA40" s="75"/>
      <c r="AB40" s="75"/>
      <c r="AC40" s="76"/>
      <c r="AD40" s="2" t="str">
        <f t="shared" si="1"/>
        <v>ATTENZIONE: l'IBAN è normalmente di 27 caratteri</v>
      </c>
    </row>
    <row r="41" spans="2:30" x14ac:dyDescent="0.25">
      <c r="B41" s="8" t="str" cm="1">
        <f t="array" ref="B41">_xlfn.IFS(TRIM(D41&amp;E41&amp;F41&amp;G41&amp;J41&amp;L41&amp;N41&amp;O41&amp;P41&amp;R41&amp;T41&amp;U41&amp;Y41&amp;AA41&amp;AB41&amp;AC41)="","",OR(AND(LEN(TRIM(N41))&gt;0,LEN(TRIM(O41))&gt;0,LEN(TRIM(P41))=0),AND(LEN(TRIM(N41))=0,LEN(TRIM(O41))=0,LEN(TRIM(P41))&gt;0)),"Attenzione: verificare colonne N, O, P",OR(LEN(TRIM(D41))=0,LEN(TRIM(E41))=0,LEN(TRIM(F41))=0,LEN(TRIM(G41))=0,LEN(TRIM(J41))=0,LEN(TRIM(L41))=0,LEN(TRIM(R41))=0,LEN(TRIM(T41))=0,LEN(TRIM(U41))=0,LEN(TRIM(Y41))=0,LEN(TRIM(AA41))=0,LEN(TRIM(AB41))=0,LEN(TRIM(AC41))=0),"Attenzione: non tutte le celle sono state compilate",TRUE,"Riga compilata correttamente")</f>
        <v/>
      </c>
      <c r="C41" s="9">
        <v>35</v>
      </c>
      <c r="D41" s="61"/>
      <c r="E41" s="62"/>
      <c r="F41" s="63"/>
      <c r="G41" s="64"/>
      <c r="H41" s="28" t="str">
        <f>IF(G41&gt;Tabelle!$H$6,"NON IN POSSESSO DEI REQUISITI","REQUISITO OK")</f>
        <v>REQUISITO OK</v>
      </c>
      <c r="I41" s="29">
        <f>(Tabelle!$M$3*(Tabelle!$H$6-G41))/Tabelle!$H$6</f>
        <v>50</v>
      </c>
      <c r="J41" s="65"/>
      <c r="K41" s="30">
        <f>Tabelle!$M$4*(Tabelle!$H$4-J41)/Tabelle!$H$4</f>
        <v>12.5</v>
      </c>
      <c r="L41" s="66"/>
      <c r="M41" s="31">
        <f>(IF(L41&gt;Tabelle!$J$4,Tabelle!$J$4,L41)*Tabelle!$M$5)/Tabelle!$J$4</f>
        <v>0</v>
      </c>
      <c r="N41" s="68"/>
      <c r="O41" s="26" t="str">
        <f t="shared" si="0"/>
        <v/>
      </c>
      <c r="P41" s="70"/>
      <c r="Q41" s="32">
        <f>IF(IF(AND(O41&gt;=18,O41&lt;=64,P41&gt;=Tabelle!$J$6),P41,0)&gt;=Tabelle!$J$6,Tabelle!$M$6,0)</f>
        <v>0</v>
      </c>
      <c r="R41" s="72"/>
      <c r="S41" s="33">
        <f>IF(R41="SI",Tabelle!$M$7,0)</f>
        <v>0</v>
      </c>
      <c r="T41" s="73"/>
      <c r="U41" s="74"/>
      <c r="V41" s="1" t="str">
        <f>IF(AND('C.F.'!C38=TRUE,'C.F.'!J38=TRUE,'C.F.'!K38=TRUE,'C.F.'!L38=TRUE,'C.F.'!M38=TRUE,'C.F.'!O38=TRUE,'C.F.'!P38=TRUE),"C.F. formalmente corretto",IF('C.F.'!C38&lt;&gt;TRUE,"Lunghezza C.F. errata",IF('C.F.'!J38&lt;&gt;TRUE,"Errore nei caratteri 1-6",IF('C.F.'!K38&lt;&gt;TRUE,"Errore nei caratteri 7-8",IF('C.F.'!L38&lt;&gt;TRUE,"Errore nel carattere 9",IF('C.F.'!M38&lt;&gt;TRUE,"Errore nei caratteri 10-11",IF('C.F.'!N38&lt;&gt;TRUE,"Errore nei caratteri 10-11",IF('C.F.'!O38&lt;&gt;TRUE,"Errore nei caratteri 12-15",IF('C.F.'!P38&lt;&gt;TRUE,"Errore nell'ultimo carattere, oppure un altro carattere è errato","C.F. formalmente corretto")))))))))</f>
        <v>Lunghezza C.F. errata</v>
      </c>
      <c r="W41" s="2" t="e">
        <f>VLOOKUP(MID(U41,12,4),TAB_COMUNE[],2)</f>
        <v>#N/A</v>
      </c>
      <c r="X41" s="2" t="e">
        <f>VLOOKUP(MID(U41,12,4),TAB_COMUNE[],3)</f>
        <v>#N/A</v>
      </c>
      <c r="Y41" s="75"/>
      <c r="Z41" s="7" t="e" cm="1">
        <f t="array" ref="Z41">_xlfn.IFS(Y41="NO",DATE(MID(U41,7,2),FIND(MID(U41,9,1),"ABCDEHLMPRST"),MOD(MID(U41,10,2),40)),Y41="SI",DATE(MID(U41,7,2)+100,FIND(MID(U41,9,1),"ABCDEHLMPRST"),MOD(MID(U41,10,2),40)))</f>
        <v>#N/A</v>
      </c>
      <c r="AA41" s="75"/>
      <c r="AB41" s="75"/>
      <c r="AC41" s="76"/>
      <c r="AD41" s="2" t="str">
        <f t="shared" si="1"/>
        <v>ATTENZIONE: l'IBAN è normalmente di 27 caratteri</v>
      </c>
    </row>
    <row r="42" spans="2:30" x14ac:dyDescent="0.25">
      <c r="B42" s="8" t="str" cm="1">
        <f t="array" ref="B42">_xlfn.IFS(TRIM(D42&amp;E42&amp;F42&amp;G42&amp;J42&amp;L42&amp;N42&amp;O42&amp;P42&amp;R42&amp;T42&amp;U42&amp;Y42&amp;AA42&amp;AB42&amp;AC42)="","",OR(AND(LEN(TRIM(N42))&gt;0,LEN(TRIM(O42))&gt;0,LEN(TRIM(P42))=0),AND(LEN(TRIM(N42))=0,LEN(TRIM(O42))=0,LEN(TRIM(P42))&gt;0)),"Attenzione: verificare colonne N, O, P",OR(LEN(TRIM(D42))=0,LEN(TRIM(E42))=0,LEN(TRIM(F42))=0,LEN(TRIM(G42))=0,LEN(TRIM(J42))=0,LEN(TRIM(L42))=0,LEN(TRIM(R42))=0,LEN(TRIM(T42))=0,LEN(TRIM(U42))=0,LEN(TRIM(Y42))=0,LEN(TRIM(AA42))=0,LEN(TRIM(AB42))=0,LEN(TRIM(AC42))=0),"Attenzione: non tutte le celle sono state compilate",TRUE,"Riga compilata correttamente")</f>
        <v/>
      </c>
      <c r="C42" s="9">
        <v>36</v>
      </c>
      <c r="D42" s="61"/>
      <c r="E42" s="62"/>
      <c r="F42" s="63"/>
      <c r="G42" s="64"/>
      <c r="H42" s="28" t="str">
        <f>IF(G42&gt;Tabelle!$H$6,"NON IN POSSESSO DEI REQUISITI","REQUISITO OK")</f>
        <v>REQUISITO OK</v>
      </c>
      <c r="I42" s="29">
        <f>(Tabelle!$M$3*(Tabelle!$H$6-G42))/Tabelle!$H$6</f>
        <v>50</v>
      </c>
      <c r="J42" s="65"/>
      <c r="K42" s="30">
        <f>Tabelle!$M$4*(Tabelle!$H$4-J42)/Tabelle!$H$4</f>
        <v>12.5</v>
      </c>
      <c r="L42" s="66"/>
      <c r="M42" s="31">
        <f>(IF(L42&gt;Tabelle!$J$4,Tabelle!$J$4,L42)*Tabelle!$M$5)/Tabelle!$J$4</f>
        <v>0</v>
      </c>
      <c r="N42" s="68"/>
      <c r="O42" s="26" t="str">
        <f t="shared" si="0"/>
        <v/>
      </c>
      <c r="P42" s="70"/>
      <c r="Q42" s="32">
        <f>IF(IF(AND(O42&gt;=18,O42&lt;=64,P42&gt;=Tabelle!$J$6),P42,0)&gt;=Tabelle!$J$6,Tabelle!$M$6,0)</f>
        <v>0</v>
      </c>
      <c r="R42" s="72"/>
      <c r="S42" s="33">
        <f>IF(R42="SI",Tabelle!$M$7,0)</f>
        <v>0</v>
      </c>
      <c r="T42" s="73"/>
      <c r="U42" s="74"/>
      <c r="V42" s="1" t="str">
        <f>IF(AND('C.F.'!C39=TRUE,'C.F.'!J39=TRUE,'C.F.'!K39=TRUE,'C.F.'!L39=TRUE,'C.F.'!M39=TRUE,'C.F.'!O39=TRUE,'C.F.'!P39=TRUE),"C.F. formalmente corretto",IF('C.F.'!C39&lt;&gt;TRUE,"Lunghezza C.F. errata",IF('C.F.'!J39&lt;&gt;TRUE,"Errore nei caratteri 1-6",IF('C.F.'!K39&lt;&gt;TRUE,"Errore nei caratteri 7-8",IF('C.F.'!L39&lt;&gt;TRUE,"Errore nel carattere 9",IF('C.F.'!M39&lt;&gt;TRUE,"Errore nei caratteri 10-11",IF('C.F.'!N39&lt;&gt;TRUE,"Errore nei caratteri 10-11",IF('C.F.'!O39&lt;&gt;TRUE,"Errore nei caratteri 12-15",IF('C.F.'!P39&lt;&gt;TRUE,"Errore nell'ultimo carattere, oppure un altro carattere è errato","C.F. formalmente corretto")))))))))</f>
        <v>Lunghezza C.F. errata</v>
      </c>
      <c r="W42" s="2" t="e">
        <f>VLOOKUP(MID(U42,12,4),TAB_COMUNE[],2)</f>
        <v>#N/A</v>
      </c>
      <c r="X42" s="2" t="e">
        <f>VLOOKUP(MID(U42,12,4),TAB_COMUNE[],3)</f>
        <v>#N/A</v>
      </c>
      <c r="Y42" s="75"/>
      <c r="Z42" s="7" t="e" cm="1">
        <f t="array" ref="Z42">_xlfn.IFS(Y42="NO",DATE(MID(U42,7,2),FIND(MID(U42,9,1),"ABCDEHLMPRST"),MOD(MID(U42,10,2),40)),Y42="SI",DATE(MID(U42,7,2)+100,FIND(MID(U42,9,1),"ABCDEHLMPRST"),MOD(MID(U42,10,2),40)))</f>
        <v>#N/A</v>
      </c>
      <c r="AA42" s="75"/>
      <c r="AB42" s="75"/>
      <c r="AC42" s="76"/>
      <c r="AD42" s="2" t="str">
        <f t="shared" si="1"/>
        <v>ATTENZIONE: l'IBAN è normalmente di 27 caratteri</v>
      </c>
    </row>
    <row r="43" spans="2:30" x14ac:dyDescent="0.25">
      <c r="B43" s="8" t="str" cm="1">
        <f t="array" ref="B43">_xlfn.IFS(TRIM(D43&amp;E43&amp;F43&amp;G43&amp;J43&amp;L43&amp;N43&amp;O43&amp;P43&amp;R43&amp;T43&amp;U43&amp;Y43&amp;AA43&amp;AB43&amp;AC43)="","",OR(AND(LEN(TRIM(N43))&gt;0,LEN(TRIM(O43))&gt;0,LEN(TRIM(P43))=0),AND(LEN(TRIM(N43))=0,LEN(TRIM(O43))=0,LEN(TRIM(P43))&gt;0)),"Attenzione: verificare colonne N, O, P",OR(LEN(TRIM(D43))=0,LEN(TRIM(E43))=0,LEN(TRIM(F43))=0,LEN(TRIM(G43))=0,LEN(TRIM(J43))=0,LEN(TRIM(L43))=0,LEN(TRIM(R43))=0,LEN(TRIM(T43))=0,LEN(TRIM(U43))=0,LEN(TRIM(Y43))=0,LEN(TRIM(AA43))=0,LEN(TRIM(AB43))=0,LEN(TRIM(AC43))=0),"Attenzione: non tutte le celle sono state compilate",TRUE,"Riga compilata correttamente")</f>
        <v/>
      </c>
      <c r="C43" s="9">
        <v>37</v>
      </c>
      <c r="D43" s="61"/>
      <c r="E43" s="62"/>
      <c r="F43" s="63"/>
      <c r="G43" s="64"/>
      <c r="H43" s="28" t="str">
        <f>IF(G43&gt;Tabelle!$H$6,"NON IN POSSESSO DEI REQUISITI","REQUISITO OK")</f>
        <v>REQUISITO OK</v>
      </c>
      <c r="I43" s="29">
        <f>(Tabelle!$M$3*(Tabelle!$H$6-G43))/Tabelle!$H$6</f>
        <v>50</v>
      </c>
      <c r="J43" s="65"/>
      <c r="K43" s="30">
        <f>Tabelle!$M$4*(Tabelle!$H$4-J43)/Tabelle!$H$4</f>
        <v>12.5</v>
      </c>
      <c r="L43" s="66"/>
      <c r="M43" s="31">
        <f>(IF(L43&gt;Tabelle!$J$4,Tabelle!$J$4,L43)*Tabelle!$M$5)/Tabelle!$J$4</f>
        <v>0</v>
      </c>
      <c r="N43" s="68"/>
      <c r="O43" s="26" t="str">
        <f t="shared" si="0"/>
        <v/>
      </c>
      <c r="P43" s="70"/>
      <c r="Q43" s="32">
        <f>IF(IF(AND(O43&gt;=18,O43&lt;=64,P43&gt;=Tabelle!$J$6),P43,0)&gt;=Tabelle!$J$6,Tabelle!$M$6,0)</f>
        <v>0</v>
      </c>
      <c r="R43" s="72"/>
      <c r="S43" s="33">
        <f>IF(R43="SI",Tabelle!$M$7,0)</f>
        <v>0</v>
      </c>
      <c r="T43" s="73"/>
      <c r="U43" s="74"/>
      <c r="V43" s="1" t="str">
        <f>IF(AND('C.F.'!C40=TRUE,'C.F.'!J40=TRUE,'C.F.'!K40=TRUE,'C.F.'!L40=TRUE,'C.F.'!M40=TRUE,'C.F.'!O40=TRUE,'C.F.'!P40=TRUE),"C.F. formalmente corretto",IF('C.F.'!C40&lt;&gt;TRUE,"Lunghezza C.F. errata",IF('C.F.'!J40&lt;&gt;TRUE,"Errore nei caratteri 1-6",IF('C.F.'!K40&lt;&gt;TRUE,"Errore nei caratteri 7-8",IF('C.F.'!L40&lt;&gt;TRUE,"Errore nel carattere 9",IF('C.F.'!M40&lt;&gt;TRUE,"Errore nei caratteri 10-11",IF('C.F.'!N40&lt;&gt;TRUE,"Errore nei caratteri 10-11",IF('C.F.'!O40&lt;&gt;TRUE,"Errore nei caratteri 12-15",IF('C.F.'!P40&lt;&gt;TRUE,"Errore nell'ultimo carattere, oppure un altro carattere è errato","C.F. formalmente corretto")))))))))</f>
        <v>Lunghezza C.F. errata</v>
      </c>
      <c r="W43" s="2" t="e">
        <f>VLOOKUP(MID(U43,12,4),TAB_COMUNE[],2)</f>
        <v>#N/A</v>
      </c>
      <c r="X43" s="2" t="e">
        <f>VLOOKUP(MID(U43,12,4),TAB_COMUNE[],3)</f>
        <v>#N/A</v>
      </c>
      <c r="Y43" s="75"/>
      <c r="Z43" s="7" t="e" cm="1">
        <f t="array" ref="Z43">_xlfn.IFS(Y43="NO",DATE(MID(U43,7,2),FIND(MID(U43,9,1),"ABCDEHLMPRST"),MOD(MID(U43,10,2),40)),Y43="SI",DATE(MID(U43,7,2)+100,FIND(MID(U43,9,1),"ABCDEHLMPRST"),MOD(MID(U43,10,2),40)))</f>
        <v>#N/A</v>
      </c>
      <c r="AA43" s="75"/>
      <c r="AB43" s="75"/>
      <c r="AC43" s="76"/>
      <c r="AD43" s="2" t="str">
        <f t="shared" si="1"/>
        <v>ATTENZIONE: l'IBAN è normalmente di 27 caratteri</v>
      </c>
    </row>
    <row r="44" spans="2:30" x14ac:dyDescent="0.25">
      <c r="B44" s="8" t="str" cm="1">
        <f t="array" ref="B44">_xlfn.IFS(TRIM(D44&amp;E44&amp;F44&amp;G44&amp;J44&amp;L44&amp;N44&amp;O44&amp;P44&amp;R44&amp;T44&amp;U44&amp;Y44&amp;AA44&amp;AB44&amp;AC44)="","",OR(AND(LEN(TRIM(N44))&gt;0,LEN(TRIM(O44))&gt;0,LEN(TRIM(P44))=0),AND(LEN(TRIM(N44))=0,LEN(TRIM(O44))=0,LEN(TRIM(P44))&gt;0)),"Attenzione: verificare colonne N, O, P",OR(LEN(TRIM(D44))=0,LEN(TRIM(E44))=0,LEN(TRIM(F44))=0,LEN(TRIM(G44))=0,LEN(TRIM(J44))=0,LEN(TRIM(L44))=0,LEN(TRIM(R44))=0,LEN(TRIM(T44))=0,LEN(TRIM(U44))=0,LEN(TRIM(Y44))=0,LEN(TRIM(AA44))=0,LEN(TRIM(AB44))=0,LEN(TRIM(AC44))=0),"Attenzione: non tutte le celle sono state compilate",TRUE,"Riga compilata correttamente")</f>
        <v/>
      </c>
      <c r="C44" s="9">
        <v>38</v>
      </c>
      <c r="D44" s="61"/>
      <c r="E44" s="62"/>
      <c r="F44" s="63"/>
      <c r="G44" s="64"/>
      <c r="H44" s="28" t="str">
        <f>IF(G44&gt;Tabelle!$H$6,"NON IN POSSESSO DEI REQUISITI","REQUISITO OK")</f>
        <v>REQUISITO OK</v>
      </c>
      <c r="I44" s="29">
        <f>(Tabelle!$M$3*(Tabelle!$H$6-G44))/Tabelle!$H$6</f>
        <v>50</v>
      </c>
      <c r="J44" s="65"/>
      <c r="K44" s="30">
        <f>Tabelle!$M$4*(Tabelle!$H$4-J44)/Tabelle!$H$4</f>
        <v>12.5</v>
      </c>
      <c r="L44" s="66"/>
      <c r="M44" s="31">
        <f>(IF(L44&gt;Tabelle!$J$4,Tabelle!$J$4,L44)*Tabelle!$M$5)/Tabelle!$J$4</f>
        <v>0</v>
      </c>
      <c r="N44" s="68"/>
      <c r="O44" s="26" t="str">
        <f t="shared" si="0"/>
        <v/>
      </c>
      <c r="P44" s="70"/>
      <c r="Q44" s="32">
        <f>IF(IF(AND(O44&gt;=18,O44&lt;=64,P44&gt;=Tabelle!$J$6),P44,0)&gt;=Tabelle!$J$6,Tabelle!$M$6,0)</f>
        <v>0</v>
      </c>
      <c r="R44" s="72"/>
      <c r="S44" s="33">
        <f>IF(R44="SI",Tabelle!$M$7,0)</f>
        <v>0</v>
      </c>
      <c r="T44" s="73"/>
      <c r="U44" s="74"/>
      <c r="V44" s="1" t="str">
        <f>IF(AND('C.F.'!C41=TRUE,'C.F.'!J41=TRUE,'C.F.'!K41=TRUE,'C.F.'!L41=TRUE,'C.F.'!M41=TRUE,'C.F.'!O41=TRUE,'C.F.'!P41=TRUE),"C.F. formalmente corretto",IF('C.F.'!C41&lt;&gt;TRUE,"Lunghezza C.F. errata",IF('C.F.'!J41&lt;&gt;TRUE,"Errore nei caratteri 1-6",IF('C.F.'!K41&lt;&gt;TRUE,"Errore nei caratteri 7-8",IF('C.F.'!L41&lt;&gt;TRUE,"Errore nel carattere 9",IF('C.F.'!M41&lt;&gt;TRUE,"Errore nei caratteri 10-11",IF('C.F.'!N41&lt;&gt;TRUE,"Errore nei caratteri 10-11",IF('C.F.'!O41&lt;&gt;TRUE,"Errore nei caratteri 12-15",IF('C.F.'!P41&lt;&gt;TRUE,"Errore nell'ultimo carattere, oppure un altro carattere è errato","C.F. formalmente corretto")))))))))</f>
        <v>Lunghezza C.F. errata</v>
      </c>
      <c r="W44" s="2" t="e">
        <f>VLOOKUP(MID(U44,12,4),TAB_COMUNE[],2)</f>
        <v>#N/A</v>
      </c>
      <c r="X44" s="2" t="e">
        <f>VLOOKUP(MID(U44,12,4),TAB_COMUNE[],3)</f>
        <v>#N/A</v>
      </c>
      <c r="Y44" s="75"/>
      <c r="Z44" s="7" t="e" cm="1">
        <f t="array" ref="Z44">_xlfn.IFS(Y44="NO",DATE(MID(U44,7,2),FIND(MID(U44,9,1),"ABCDEHLMPRST"),MOD(MID(U44,10,2),40)),Y44="SI",DATE(MID(U44,7,2)+100,FIND(MID(U44,9,1),"ABCDEHLMPRST"),MOD(MID(U44,10,2),40)))</f>
        <v>#N/A</v>
      </c>
      <c r="AA44" s="75"/>
      <c r="AB44" s="75"/>
      <c r="AC44" s="76"/>
      <c r="AD44" s="2" t="str">
        <f t="shared" si="1"/>
        <v>ATTENZIONE: l'IBAN è normalmente di 27 caratteri</v>
      </c>
    </row>
    <row r="45" spans="2:30" x14ac:dyDescent="0.25">
      <c r="B45" s="8" t="str" cm="1">
        <f t="array" ref="B45">_xlfn.IFS(TRIM(D45&amp;E45&amp;F45&amp;G45&amp;J45&amp;L45&amp;N45&amp;O45&amp;P45&amp;R45&amp;T45&amp;U45&amp;Y45&amp;AA45&amp;AB45&amp;AC45)="","",OR(AND(LEN(TRIM(N45))&gt;0,LEN(TRIM(O45))&gt;0,LEN(TRIM(P45))=0),AND(LEN(TRIM(N45))=0,LEN(TRIM(O45))=0,LEN(TRIM(P45))&gt;0)),"Attenzione: verificare colonne N, O, P",OR(LEN(TRIM(D45))=0,LEN(TRIM(E45))=0,LEN(TRIM(F45))=0,LEN(TRIM(G45))=0,LEN(TRIM(J45))=0,LEN(TRIM(L45))=0,LEN(TRIM(R45))=0,LEN(TRIM(T45))=0,LEN(TRIM(U45))=0,LEN(TRIM(Y45))=0,LEN(TRIM(AA45))=0,LEN(TRIM(AB45))=0,LEN(TRIM(AC45))=0),"Attenzione: non tutte le celle sono state compilate",TRUE,"Riga compilata correttamente")</f>
        <v/>
      </c>
      <c r="C45" s="9">
        <v>39</v>
      </c>
      <c r="D45" s="61"/>
      <c r="E45" s="62"/>
      <c r="F45" s="63"/>
      <c r="G45" s="64"/>
      <c r="H45" s="28" t="str">
        <f>IF(G45&gt;Tabelle!$H$6,"NON IN POSSESSO DEI REQUISITI","REQUISITO OK")</f>
        <v>REQUISITO OK</v>
      </c>
      <c r="I45" s="29">
        <f>(Tabelle!$M$3*(Tabelle!$H$6-G45))/Tabelle!$H$6</f>
        <v>50</v>
      </c>
      <c r="J45" s="65"/>
      <c r="K45" s="30">
        <f>Tabelle!$M$4*(Tabelle!$H$4-J45)/Tabelle!$H$4</f>
        <v>12.5</v>
      </c>
      <c r="L45" s="66"/>
      <c r="M45" s="31">
        <f>(IF(L45&gt;Tabelle!$J$4,Tabelle!$J$4,L45)*Tabelle!$M$5)/Tabelle!$J$4</f>
        <v>0</v>
      </c>
      <c r="N45" s="68"/>
      <c r="O45" s="26" t="str">
        <f t="shared" si="0"/>
        <v/>
      </c>
      <c r="P45" s="70"/>
      <c r="Q45" s="32">
        <f>IF(IF(AND(O45&gt;=18,O45&lt;=64,P45&gt;=Tabelle!$J$6),P45,0)&gt;=Tabelle!$J$6,Tabelle!$M$6,0)</f>
        <v>0</v>
      </c>
      <c r="R45" s="72"/>
      <c r="S45" s="33">
        <f>IF(R45="SI",Tabelle!$M$7,0)</f>
        <v>0</v>
      </c>
      <c r="T45" s="73"/>
      <c r="U45" s="74"/>
      <c r="V45" s="1" t="str">
        <f>IF(AND('C.F.'!C42=TRUE,'C.F.'!J42=TRUE,'C.F.'!K42=TRUE,'C.F.'!L42=TRUE,'C.F.'!M42=TRUE,'C.F.'!O42=TRUE,'C.F.'!P42=TRUE),"C.F. formalmente corretto",IF('C.F.'!C42&lt;&gt;TRUE,"Lunghezza C.F. errata",IF('C.F.'!J42&lt;&gt;TRUE,"Errore nei caratteri 1-6",IF('C.F.'!K42&lt;&gt;TRUE,"Errore nei caratteri 7-8",IF('C.F.'!L42&lt;&gt;TRUE,"Errore nel carattere 9",IF('C.F.'!M42&lt;&gt;TRUE,"Errore nei caratteri 10-11",IF('C.F.'!N42&lt;&gt;TRUE,"Errore nei caratteri 10-11",IF('C.F.'!O42&lt;&gt;TRUE,"Errore nei caratteri 12-15",IF('C.F.'!P42&lt;&gt;TRUE,"Errore nell'ultimo carattere, oppure un altro carattere è errato","C.F. formalmente corretto")))))))))</f>
        <v>Lunghezza C.F. errata</v>
      </c>
      <c r="W45" s="2" t="e">
        <f>VLOOKUP(MID(U45,12,4),TAB_COMUNE[],2)</f>
        <v>#N/A</v>
      </c>
      <c r="X45" s="2" t="e">
        <f>VLOOKUP(MID(U45,12,4),TAB_COMUNE[],3)</f>
        <v>#N/A</v>
      </c>
      <c r="Y45" s="75"/>
      <c r="Z45" s="7" t="e" cm="1">
        <f t="array" ref="Z45">_xlfn.IFS(Y45="NO",DATE(MID(U45,7,2),FIND(MID(U45,9,1),"ABCDEHLMPRST"),MOD(MID(U45,10,2),40)),Y45="SI",DATE(MID(U45,7,2)+100,FIND(MID(U45,9,1),"ABCDEHLMPRST"),MOD(MID(U45,10,2),40)))</f>
        <v>#N/A</v>
      </c>
      <c r="AA45" s="75"/>
      <c r="AB45" s="75"/>
      <c r="AC45" s="76"/>
      <c r="AD45" s="2" t="str">
        <f t="shared" si="1"/>
        <v>ATTENZIONE: l'IBAN è normalmente di 27 caratteri</v>
      </c>
    </row>
    <row r="46" spans="2:30" x14ac:dyDescent="0.25">
      <c r="B46" s="8" t="str" cm="1">
        <f t="array" ref="B46">_xlfn.IFS(TRIM(D46&amp;E46&amp;F46&amp;G46&amp;J46&amp;L46&amp;N46&amp;O46&amp;P46&amp;R46&amp;T46&amp;U46&amp;Y46&amp;AA46&amp;AB46&amp;AC46)="","",OR(AND(LEN(TRIM(N46))&gt;0,LEN(TRIM(O46))&gt;0,LEN(TRIM(P46))=0),AND(LEN(TRIM(N46))=0,LEN(TRIM(O46))=0,LEN(TRIM(P46))&gt;0)),"Attenzione: verificare colonne N, O, P",OR(LEN(TRIM(D46))=0,LEN(TRIM(E46))=0,LEN(TRIM(F46))=0,LEN(TRIM(G46))=0,LEN(TRIM(J46))=0,LEN(TRIM(L46))=0,LEN(TRIM(R46))=0,LEN(TRIM(T46))=0,LEN(TRIM(U46))=0,LEN(TRIM(Y46))=0,LEN(TRIM(AA46))=0,LEN(TRIM(AB46))=0,LEN(TRIM(AC46))=0),"Attenzione: non tutte le celle sono state compilate",TRUE,"Riga compilata correttamente")</f>
        <v/>
      </c>
      <c r="C46" s="9">
        <v>40</v>
      </c>
      <c r="D46" s="61"/>
      <c r="E46" s="62"/>
      <c r="F46" s="63"/>
      <c r="G46" s="64"/>
      <c r="H46" s="28" t="str">
        <f>IF(G46&gt;Tabelle!$H$6,"NON IN POSSESSO DEI REQUISITI","REQUISITO OK")</f>
        <v>REQUISITO OK</v>
      </c>
      <c r="I46" s="29">
        <f>(Tabelle!$M$3*(Tabelle!$H$6-G46))/Tabelle!$H$6</f>
        <v>50</v>
      </c>
      <c r="J46" s="65"/>
      <c r="K46" s="30">
        <f>Tabelle!$M$4*(Tabelle!$H$4-J46)/Tabelle!$H$4</f>
        <v>12.5</v>
      </c>
      <c r="L46" s="66"/>
      <c r="M46" s="31">
        <f>(IF(L46&gt;Tabelle!$J$4,Tabelle!$J$4,L46)*Tabelle!$M$5)/Tabelle!$J$4</f>
        <v>0</v>
      </c>
      <c r="N46" s="68"/>
      <c r="O46" s="26" t="str">
        <f t="shared" si="0"/>
        <v/>
      </c>
      <c r="P46" s="70"/>
      <c r="Q46" s="32">
        <f>IF(IF(AND(O46&gt;=18,O46&lt;=64,P46&gt;=Tabelle!$J$6),P46,0)&gt;=Tabelle!$J$6,Tabelle!$M$6,0)</f>
        <v>0</v>
      </c>
      <c r="R46" s="72"/>
      <c r="S46" s="33">
        <f>IF(R46="SI",Tabelle!$M$7,0)</f>
        <v>0</v>
      </c>
      <c r="T46" s="73"/>
      <c r="U46" s="74"/>
      <c r="V46" s="1" t="str">
        <f>IF(AND('C.F.'!C43=TRUE,'C.F.'!J43=TRUE,'C.F.'!K43=TRUE,'C.F.'!L43=TRUE,'C.F.'!M43=TRUE,'C.F.'!O43=TRUE,'C.F.'!P43=TRUE),"C.F. formalmente corretto",IF('C.F.'!C43&lt;&gt;TRUE,"Lunghezza C.F. errata",IF('C.F.'!J43&lt;&gt;TRUE,"Errore nei caratteri 1-6",IF('C.F.'!K43&lt;&gt;TRUE,"Errore nei caratteri 7-8",IF('C.F.'!L43&lt;&gt;TRUE,"Errore nel carattere 9",IF('C.F.'!M43&lt;&gt;TRUE,"Errore nei caratteri 10-11",IF('C.F.'!N43&lt;&gt;TRUE,"Errore nei caratteri 10-11",IF('C.F.'!O43&lt;&gt;TRUE,"Errore nei caratteri 12-15",IF('C.F.'!P43&lt;&gt;TRUE,"Errore nell'ultimo carattere, oppure un altro carattere è errato","C.F. formalmente corretto")))))))))</f>
        <v>Lunghezza C.F. errata</v>
      </c>
      <c r="W46" s="2" t="e">
        <f>VLOOKUP(MID(U46,12,4),TAB_COMUNE[],2)</f>
        <v>#N/A</v>
      </c>
      <c r="X46" s="2" t="e">
        <f>VLOOKUP(MID(U46,12,4),TAB_COMUNE[],3)</f>
        <v>#N/A</v>
      </c>
      <c r="Y46" s="75"/>
      <c r="Z46" s="7" t="e" cm="1">
        <f t="array" ref="Z46">_xlfn.IFS(Y46="NO",DATE(MID(U46,7,2),FIND(MID(U46,9,1),"ABCDEHLMPRST"),MOD(MID(U46,10,2),40)),Y46="SI",DATE(MID(U46,7,2)+100,FIND(MID(U46,9,1),"ABCDEHLMPRST"),MOD(MID(U46,10,2),40)))</f>
        <v>#N/A</v>
      </c>
      <c r="AA46" s="75"/>
      <c r="AB46" s="75"/>
      <c r="AC46" s="76"/>
      <c r="AD46" s="2" t="str">
        <f t="shared" si="1"/>
        <v>ATTENZIONE: l'IBAN è normalmente di 27 caratteri</v>
      </c>
    </row>
    <row r="47" spans="2:30" x14ac:dyDescent="0.25">
      <c r="B47" s="8" t="str" cm="1">
        <f t="array" ref="B47">_xlfn.IFS(TRIM(D47&amp;E47&amp;F47&amp;G47&amp;J47&amp;L47&amp;N47&amp;O47&amp;P47&amp;R47&amp;T47&amp;U47&amp;Y47&amp;AA47&amp;AB47&amp;AC47)="","",OR(AND(LEN(TRIM(N47))&gt;0,LEN(TRIM(O47))&gt;0,LEN(TRIM(P47))=0),AND(LEN(TRIM(N47))=0,LEN(TRIM(O47))=0,LEN(TRIM(P47))&gt;0)),"Attenzione: verificare colonne N, O, P",OR(LEN(TRIM(D47))=0,LEN(TRIM(E47))=0,LEN(TRIM(F47))=0,LEN(TRIM(G47))=0,LEN(TRIM(J47))=0,LEN(TRIM(L47))=0,LEN(TRIM(R47))=0,LEN(TRIM(T47))=0,LEN(TRIM(U47))=0,LEN(TRIM(Y47))=0,LEN(TRIM(AA47))=0,LEN(TRIM(AB47))=0,LEN(TRIM(AC47))=0),"Attenzione: non tutte le celle sono state compilate",TRUE,"Riga compilata correttamente")</f>
        <v/>
      </c>
      <c r="C47" s="9">
        <v>41</v>
      </c>
      <c r="D47" s="61"/>
      <c r="E47" s="62"/>
      <c r="F47" s="63"/>
      <c r="G47" s="64"/>
      <c r="H47" s="28" t="str">
        <f>IF(G47&gt;Tabelle!$H$6,"NON IN POSSESSO DEI REQUISITI","REQUISITO OK")</f>
        <v>REQUISITO OK</v>
      </c>
      <c r="I47" s="29">
        <f>(Tabelle!$M$3*(Tabelle!$H$6-G47))/Tabelle!$H$6</f>
        <v>50</v>
      </c>
      <c r="J47" s="65"/>
      <c r="K47" s="30">
        <f>Tabelle!$M$4*(Tabelle!$H$4-J47)/Tabelle!$H$4</f>
        <v>12.5</v>
      </c>
      <c r="L47" s="66"/>
      <c r="M47" s="31">
        <f>(IF(L47&gt;Tabelle!$J$4,Tabelle!$J$4,L47)*Tabelle!$M$5)/Tabelle!$J$4</f>
        <v>0</v>
      </c>
      <c r="N47" s="68"/>
      <c r="O47" s="26" t="str">
        <f t="shared" si="0"/>
        <v/>
      </c>
      <c r="P47" s="70"/>
      <c r="Q47" s="32">
        <f>IF(IF(AND(O47&gt;=18,O47&lt;=64,P47&gt;=Tabelle!$J$6),P47,0)&gt;=Tabelle!$J$6,Tabelle!$M$6,0)</f>
        <v>0</v>
      </c>
      <c r="R47" s="72"/>
      <c r="S47" s="33">
        <f>IF(R47="SI",Tabelle!$M$7,0)</f>
        <v>0</v>
      </c>
      <c r="T47" s="73"/>
      <c r="U47" s="74"/>
      <c r="V47" s="1" t="str">
        <f>IF(AND('C.F.'!C44=TRUE,'C.F.'!J44=TRUE,'C.F.'!K44=TRUE,'C.F.'!L44=TRUE,'C.F.'!M44=TRUE,'C.F.'!O44=TRUE,'C.F.'!P44=TRUE),"C.F. formalmente corretto",IF('C.F.'!C44&lt;&gt;TRUE,"Lunghezza C.F. errata",IF('C.F.'!J44&lt;&gt;TRUE,"Errore nei caratteri 1-6",IF('C.F.'!K44&lt;&gt;TRUE,"Errore nei caratteri 7-8",IF('C.F.'!L44&lt;&gt;TRUE,"Errore nel carattere 9",IF('C.F.'!M44&lt;&gt;TRUE,"Errore nei caratteri 10-11",IF('C.F.'!N44&lt;&gt;TRUE,"Errore nei caratteri 10-11",IF('C.F.'!O44&lt;&gt;TRUE,"Errore nei caratteri 12-15",IF('C.F.'!P44&lt;&gt;TRUE,"Errore nell'ultimo carattere, oppure un altro carattere è errato","C.F. formalmente corretto")))))))))</f>
        <v>Lunghezza C.F. errata</v>
      </c>
      <c r="W47" s="2" t="e">
        <f>VLOOKUP(MID(U47,12,4),TAB_COMUNE[],2)</f>
        <v>#N/A</v>
      </c>
      <c r="X47" s="2" t="e">
        <f>VLOOKUP(MID(U47,12,4),TAB_COMUNE[],3)</f>
        <v>#N/A</v>
      </c>
      <c r="Y47" s="75"/>
      <c r="Z47" s="7" t="e" cm="1">
        <f t="array" ref="Z47">_xlfn.IFS(Y47="NO",DATE(MID(U47,7,2),FIND(MID(U47,9,1),"ABCDEHLMPRST"),MOD(MID(U47,10,2),40)),Y47="SI",DATE(MID(U47,7,2)+100,FIND(MID(U47,9,1),"ABCDEHLMPRST"),MOD(MID(U47,10,2),40)))</f>
        <v>#N/A</v>
      </c>
      <c r="AA47" s="75"/>
      <c r="AB47" s="75"/>
      <c r="AC47" s="76"/>
      <c r="AD47" s="2" t="str">
        <f t="shared" si="1"/>
        <v>ATTENZIONE: l'IBAN è normalmente di 27 caratteri</v>
      </c>
    </row>
    <row r="48" spans="2:30" x14ac:dyDescent="0.25">
      <c r="B48" s="8" t="str" cm="1">
        <f t="array" ref="B48">_xlfn.IFS(TRIM(D48&amp;E48&amp;F48&amp;G48&amp;J48&amp;L48&amp;N48&amp;O48&amp;P48&amp;R48&amp;T48&amp;U48&amp;Y48&amp;AA48&amp;AB48&amp;AC48)="","",OR(AND(LEN(TRIM(N48))&gt;0,LEN(TRIM(O48))&gt;0,LEN(TRIM(P48))=0),AND(LEN(TRIM(N48))=0,LEN(TRIM(O48))=0,LEN(TRIM(P48))&gt;0)),"Attenzione: verificare colonne N, O, P",OR(LEN(TRIM(D48))=0,LEN(TRIM(E48))=0,LEN(TRIM(F48))=0,LEN(TRIM(G48))=0,LEN(TRIM(J48))=0,LEN(TRIM(L48))=0,LEN(TRIM(R48))=0,LEN(TRIM(T48))=0,LEN(TRIM(U48))=0,LEN(TRIM(Y48))=0,LEN(TRIM(AA48))=0,LEN(TRIM(AB48))=0,LEN(TRIM(AC48))=0),"Attenzione: non tutte le celle sono state compilate",TRUE,"Riga compilata correttamente")</f>
        <v/>
      </c>
      <c r="C48" s="9">
        <v>42</v>
      </c>
      <c r="D48" s="61"/>
      <c r="E48" s="62"/>
      <c r="F48" s="63"/>
      <c r="G48" s="64"/>
      <c r="H48" s="28" t="str">
        <f>IF(G48&gt;Tabelle!$H$6,"NON IN POSSESSO DEI REQUISITI","REQUISITO OK")</f>
        <v>REQUISITO OK</v>
      </c>
      <c r="I48" s="29">
        <f>(Tabelle!$M$3*(Tabelle!$H$6-G48))/Tabelle!$H$6</f>
        <v>50</v>
      </c>
      <c r="J48" s="65"/>
      <c r="K48" s="30">
        <f>Tabelle!$M$4*(Tabelle!$H$4-J48)/Tabelle!$H$4</f>
        <v>12.5</v>
      </c>
      <c r="L48" s="66"/>
      <c r="M48" s="31">
        <f>(IF(L48&gt;Tabelle!$J$4,Tabelle!$J$4,L48)*Tabelle!$M$5)/Tabelle!$J$4</f>
        <v>0</v>
      </c>
      <c r="N48" s="68"/>
      <c r="O48" s="26" t="str">
        <f t="shared" si="0"/>
        <v/>
      </c>
      <c r="P48" s="70"/>
      <c r="Q48" s="32">
        <f>IF(IF(AND(O48&gt;=18,O48&lt;=64,P48&gt;=Tabelle!$J$6),P48,0)&gt;=Tabelle!$J$6,Tabelle!$M$6,0)</f>
        <v>0</v>
      </c>
      <c r="R48" s="72"/>
      <c r="S48" s="33">
        <f>IF(R48="SI",Tabelle!$M$7,0)</f>
        <v>0</v>
      </c>
      <c r="T48" s="73"/>
      <c r="U48" s="74"/>
      <c r="V48" s="1" t="str">
        <f>IF(AND('C.F.'!C45=TRUE,'C.F.'!J45=TRUE,'C.F.'!K45=TRUE,'C.F.'!L45=TRUE,'C.F.'!M45=TRUE,'C.F.'!O45=TRUE,'C.F.'!P45=TRUE),"C.F. formalmente corretto",IF('C.F.'!C45&lt;&gt;TRUE,"Lunghezza C.F. errata",IF('C.F.'!J45&lt;&gt;TRUE,"Errore nei caratteri 1-6",IF('C.F.'!K45&lt;&gt;TRUE,"Errore nei caratteri 7-8",IF('C.F.'!L45&lt;&gt;TRUE,"Errore nel carattere 9",IF('C.F.'!M45&lt;&gt;TRUE,"Errore nei caratteri 10-11",IF('C.F.'!N45&lt;&gt;TRUE,"Errore nei caratteri 10-11",IF('C.F.'!O45&lt;&gt;TRUE,"Errore nei caratteri 12-15",IF('C.F.'!P45&lt;&gt;TRUE,"Errore nell'ultimo carattere, oppure un altro carattere è errato","C.F. formalmente corretto")))))))))</f>
        <v>Lunghezza C.F. errata</v>
      </c>
      <c r="W48" s="2" t="e">
        <f>VLOOKUP(MID(U48,12,4),TAB_COMUNE[],2)</f>
        <v>#N/A</v>
      </c>
      <c r="X48" s="2" t="e">
        <f>VLOOKUP(MID(U48,12,4),TAB_COMUNE[],3)</f>
        <v>#N/A</v>
      </c>
      <c r="Y48" s="75"/>
      <c r="Z48" s="7" t="e" cm="1">
        <f t="array" ref="Z48">_xlfn.IFS(Y48="NO",DATE(MID(U48,7,2),FIND(MID(U48,9,1),"ABCDEHLMPRST"),MOD(MID(U48,10,2),40)),Y48="SI",DATE(MID(U48,7,2)+100,FIND(MID(U48,9,1),"ABCDEHLMPRST"),MOD(MID(U48,10,2),40)))</f>
        <v>#N/A</v>
      </c>
      <c r="AA48" s="75"/>
      <c r="AB48" s="75"/>
      <c r="AC48" s="76"/>
      <c r="AD48" s="2" t="str">
        <f t="shared" si="1"/>
        <v>ATTENZIONE: l'IBAN è normalmente di 27 caratteri</v>
      </c>
    </row>
    <row r="49" spans="2:30" x14ac:dyDescent="0.25">
      <c r="B49" s="8" t="str" cm="1">
        <f t="array" ref="B49">_xlfn.IFS(TRIM(D49&amp;E49&amp;F49&amp;G49&amp;J49&amp;L49&amp;N49&amp;O49&amp;P49&amp;R49&amp;T49&amp;U49&amp;Y49&amp;AA49&amp;AB49&amp;AC49)="","",OR(AND(LEN(TRIM(N49))&gt;0,LEN(TRIM(O49))&gt;0,LEN(TRIM(P49))=0),AND(LEN(TRIM(N49))=0,LEN(TRIM(O49))=0,LEN(TRIM(P49))&gt;0)),"Attenzione: verificare colonne N, O, P",OR(LEN(TRIM(D49))=0,LEN(TRIM(E49))=0,LEN(TRIM(F49))=0,LEN(TRIM(G49))=0,LEN(TRIM(J49))=0,LEN(TRIM(L49))=0,LEN(TRIM(R49))=0,LEN(TRIM(T49))=0,LEN(TRIM(U49))=0,LEN(TRIM(Y49))=0,LEN(TRIM(AA49))=0,LEN(TRIM(AB49))=0,LEN(TRIM(AC49))=0),"Attenzione: non tutte le celle sono state compilate",TRUE,"Riga compilata correttamente")</f>
        <v/>
      </c>
      <c r="C49" s="9">
        <v>43</v>
      </c>
      <c r="D49" s="61"/>
      <c r="E49" s="62"/>
      <c r="F49" s="63"/>
      <c r="G49" s="64"/>
      <c r="H49" s="28" t="str">
        <f>IF(G49&gt;Tabelle!$H$6,"NON IN POSSESSO DEI REQUISITI","REQUISITO OK")</f>
        <v>REQUISITO OK</v>
      </c>
      <c r="I49" s="29">
        <f>(Tabelle!$M$3*(Tabelle!$H$6-G49))/Tabelle!$H$6</f>
        <v>50</v>
      </c>
      <c r="J49" s="65"/>
      <c r="K49" s="30">
        <f>Tabelle!$M$4*(Tabelle!$H$4-J49)/Tabelle!$H$4</f>
        <v>12.5</v>
      </c>
      <c r="L49" s="66"/>
      <c r="M49" s="31">
        <f>(IF(L49&gt;Tabelle!$J$4,Tabelle!$J$4,L49)*Tabelle!$M$5)/Tabelle!$J$4</f>
        <v>0</v>
      </c>
      <c r="N49" s="68"/>
      <c r="O49" s="26" t="str">
        <f t="shared" si="0"/>
        <v/>
      </c>
      <c r="P49" s="70"/>
      <c r="Q49" s="32">
        <f>IF(IF(AND(O49&gt;=18,O49&lt;=64,P49&gt;=Tabelle!$J$6),P49,0)&gt;=Tabelle!$J$6,Tabelle!$M$6,0)</f>
        <v>0</v>
      </c>
      <c r="R49" s="72"/>
      <c r="S49" s="33">
        <f>IF(R49="SI",Tabelle!$M$7,0)</f>
        <v>0</v>
      </c>
      <c r="T49" s="73"/>
      <c r="U49" s="74"/>
      <c r="V49" s="1" t="str">
        <f>IF(AND('C.F.'!C46=TRUE,'C.F.'!J46=TRUE,'C.F.'!K46=TRUE,'C.F.'!L46=TRUE,'C.F.'!M46=TRUE,'C.F.'!O46=TRUE,'C.F.'!P46=TRUE),"C.F. formalmente corretto",IF('C.F.'!C46&lt;&gt;TRUE,"Lunghezza C.F. errata",IF('C.F.'!J46&lt;&gt;TRUE,"Errore nei caratteri 1-6",IF('C.F.'!K46&lt;&gt;TRUE,"Errore nei caratteri 7-8",IF('C.F.'!L46&lt;&gt;TRUE,"Errore nel carattere 9",IF('C.F.'!M46&lt;&gt;TRUE,"Errore nei caratteri 10-11",IF('C.F.'!N46&lt;&gt;TRUE,"Errore nei caratteri 10-11",IF('C.F.'!O46&lt;&gt;TRUE,"Errore nei caratteri 12-15",IF('C.F.'!P46&lt;&gt;TRUE,"Errore nell'ultimo carattere, oppure un altro carattere è errato","C.F. formalmente corretto")))))))))</f>
        <v>Lunghezza C.F. errata</v>
      </c>
      <c r="W49" s="2" t="e">
        <f>VLOOKUP(MID(U49,12,4),TAB_COMUNE[],2)</f>
        <v>#N/A</v>
      </c>
      <c r="X49" s="2" t="e">
        <f>VLOOKUP(MID(U49,12,4),TAB_COMUNE[],3)</f>
        <v>#N/A</v>
      </c>
      <c r="Y49" s="75"/>
      <c r="Z49" s="7" t="e" cm="1">
        <f t="array" ref="Z49">_xlfn.IFS(Y49="NO",DATE(MID(U49,7,2),FIND(MID(U49,9,1),"ABCDEHLMPRST"),MOD(MID(U49,10,2),40)),Y49="SI",DATE(MID(U49,7,2)+100,FIND(MID(U49,9,1),"ABCDEHLMPRST"),MOD(MID(U49,10,2),40)))</f>
        <v>#N/A</v>
      </c>
      <c r="AA49" s="75"/>
      <c r="AB49" s="75"/>
      <c r="AC49" s="76"/>
      <c r="AD49" s="2" t="str">
        <f t="shared" si="1"/>
        <v>ATTENZIONE: l'IBAN è normalmente di 27 caratteri</v>
      </c>
    </row>
    <row r="50" spans="2:30" x14ac:dyDescent="0.25">
      <c r="B50" s="8" t="str" cm="1">
        <f t="array" ref="B50">_xlfn.IFS(TRIM(D50&amp;E50&amp;F50&amp;G50&amp;J50&amp;L50&amp;N50&amp;O50&amp;P50&amp;R50&amp;T50&amp;U50&amp;Y50&amp;AA50&amp;AB50&amp;AC50)="","",OR(AND(LEN(TRIM(N50))&gt;0,LEN(TRIM(O50))&gt;0,LEN(TRIM(P50))=0),AND(LEN(TRIM(N50))=0,LEN(TRIM(O50))=0,LEN(TRIM(P50))&gt;0)),"Attenzione: verificare colonne N, O, P",OR(LEN(TRIM(D50))=0,LEN(TRIM(E50))=0,LEN(TRIM(F50))=0,LEN(TRIM(G50))=0,LEN(TRIM(J50))=0,LEN(TRIM(L50))=0,LEN(TRIM(R50))=0,LEN(TRIM(T50))=0,LEN(TRIM(U50))=0,LEN(TRIM(Y50))=0,LEN(TRIM(AA50))=0,LEN(TRIM(AB50))=0,LEN(TRIM(AC50))=0),"Attenzione: non tutte le celle sono state compilate",TRUE,"Riga compilata correttamente")</f>
        <v/>
      </c>
      <c r="C50" s="9">
        <v>44</v>
      </c>
      <c r="D50" s="61"/>
      <c r="E50" s="62"/>
      <c r="F50" s="63"/>
      <c r="G50" s="64"/>
      <c r="H50" s="28" t="str">
        <f>IF(G50&gt;Tabelle!$H$6,"NON IN POSSESSO DEI REQUISITI","REQUISITO OK")</f>
        <v>REQUISITO OK</v>
      </c>
      <c r="I50" s="29">
        <f>(Tabelle!$M$3*(Tabelle!$H$6-G50))/Tabelle!$H$6</f>
        <v>50</v>
      </c>
      <c r="J50" s="65"/>
      <c r="K50" s="30">
        <f>Tabelle!$M$4*(Tabelle!$H$4-J50)/Tabelle!$H$4</f>
        <v>12.5</v>
      </c>
      <c r="L50" s="66"/>
      <c r="M50" s="31">
        <f>(IF(L50&gt;Tabelle!$J$4,Tabelle!$J$4,L50)*Tabelle!$M$5)/Tabelle!$J$4</f>
        <v>0</v>
      </c>
      <c r="N50" s="68"/>
      <c r="O50" s="26" t="str">
        <f t="shared" si="0"/>
        <v/>
      </c>
      <c r="P50" s="70"/>
      <c r="Q50" s="32">
        <f>IF(IF(AND(O50&gt;=18,O50&lt;=64,P50&gt;=Tabelle!$J$6),P50,0)&gt;=Tabelle!$J$6,Tabelle!$M$6,0)</f>
        <v>0</v>
      </c>
      <c r="R50" s="72"/>
      <c r="S50" s="33">
        <f>IF(R50="SI",Tabelle!$M$7,0)</f>
        <v>0</v>
      </c>
      <c r="T50" s="73"/>
      <c r="U50" s="74"/>
      <c r="V50" s="1" t="str">
        <f>IF(AND('C.F.'!C47=TRUE,'C.F.'!J47=TRUE,'C.F.'!K47=TRUE,'C.F.'!L47=TRUE,'C.F.'!M47=TRUE,'C.F.'!O47=TRUE,'C.F.'!P47=TRUE),"C.F. formalmente corretto",IF('C.F.'!C47&lt;&gt;TRUE,"Lunghezza C.F. errata",IF('C.F.'!J47&lt;&gt;TRUE,"Errore nei caratteri 1-6",IF('C.F.'!K47&lt;&gt;TRUE,"Errore nei caratteri 7-8",IF('C.F.'!L47&lt;&gt;TRUE,"Errore nel carattere 9",IF('C.F.'!M47&lt;&gt;TRUE,"Errore nei caratteri 10-11",IF('C.F.'!N47&lt;&gt;TRUE,"Errore nei caratteri 10-11",IF('C.F.'!O47&lt;&gt;TRUE,"Errore nei caratteri 12-15",IF('C.F.'!P47&lt;&gt;TRUE,"Errore nell'ultimo carattere, oppure un altro carattere è errato","C.F. formalmente corretto")))))))))</f>
        <v>Lunghezza C.F. errata</v>
      </c>
      <c r="W50" s="2" t="e">
        <f>VLOOKUP(MID(U50,12,4),TAB_COMUNE[],2)</f>
        <v>#N/A</v>
      </c>
      <c r="X50" s="2" t="e">
        <f>VLOOKUP(MID(U50,12,4),TAB_COMUNE[],3)</f>
        <v>#N/A</v>
      </c>
      <c r="Y50" s="75"/>
      <c r="Z50" s="7" t="e" cm="1">
        <f t="array" ref="Z50">_xlfn.IFS(Y50="NO",DATE(MID(U50,7,2),FIND(MID(U50,9,1),"ABCDEHLMPRST"),MOD(MID(U50,10,2),40)),Y50="SI",DATE(MID(U50,7,2)+100,FIND(MID(U50,9,1),"ABCDEHLMPRST"),MOD(MID(U50,10,2),40)))</f>
        <v>#N/A</v>
      </c>
      <c r="AA50" s="75"/>
      <c r="AB50" s="75"/>
      <c r="AC50" s="76"/>
      <c r="AD50" s="2" t="str">
        <f t="shared" si="1"/>
        <v>ATTENZIONE: l'IBAN è normalmente di 27 caratteri</v>
      </c>
    </row>
    <row r="51" spans="2:30" x14ac:dyDescent="0.25">
      <c r="B51" s="8" t="str" cm="1">
        <f t="array" ref="B51">_xlfn.IFS(TRIM(D51&amp;E51&amp;F51&amp;G51&amp;J51&amp;L51&amp;N51&amp;O51&amp;P51&amp;R51&amp;T51&amp;U51&amp;Y51&amp;AA51&amp;AB51&amp;AC51)="","",OR(AND(LEN(TRIM(N51))&gt;0,LEN(TRIM(O51))&gt;0,LEN(TRIM(P51))=0),AND(LEN(TRIM(N51))=0,LEN(TRIM(O51))=0,LEN(TRIM(P51))&gt;0)),"Attenzione: verificare colonne N, O, P",OR(LEN(TRIM(D51))=0,LEN(TRIM(E51))=0,LEN(TRIM(F51))=0,LEN(TRIM(G51))=0,LEN(TRIM(J51))=0,LEN(TRIM(L51))=0,LEN(TRIM(R51))=0,LEN(TRIM(T51))=0,LEN(TRIM(U51))=0,LEN(TRIM(Y51))=0,LEN(TRIM(AA51))=0,LEN(TRIM(AB51))=0,LEN(TRIM(AC51))=0),"Attenzione: non tutte le celle sono state compilate",TRUE,"Riga compilata correttamente")</f>
        <v/>
      </c>
      <c r="C51" s="9">
        <v>45</v>
      </c>
      <c r="D51" s="61"/>
      <c r="E51" s="62"/>
      <c r="F51" s="63"/>
      <c r="G51" s="64"/>
      <c r="H51" s="28" t="str">
        <f>IF(G51&gt;Tabelle!$H$6,"NON IN POSSESSO DEI REQUISITI","REQUISITO OK")</f>
        <v>REQUISITO OK</v>
      </c>
      <c r="I51" s="29">
        <f>(Tabelle!$M$3*(Tabelle!$H$6-G51))/Tabelle!$H$6</f>
        <v>50</v>
      </c>
      <c r="J51" s="65"/>
      <c r="K51" s="30">
        <f>Tabelle!$M$4*(Tabelle!$H$4-J51)/Tabelle!$H$4</f>
        <v>12.5</v>
      </c>
      <c r="L51" s="66"/>
      <c r="M51" s="31">
        <f>(IF(L51&gt;Tabelle!$J$4,Tabelle!$J$4,L51)*Tabelle!$M$5)/Tabelle!$J$4</f>
        <v>0</v>
      </c>
      <c r="N51" s="68"/>
      <c r="O51" s="26" t="str">
        <f t="shared" si="0"/>
        <v/>
      </c>
      <c r="P51" s="70"/>
      <c r="Q51" s="32">
        <f>IF(IF(AND(O51&gt;=18,O51&lt;=64,P51&gt;=Tabelle!$J$6),P51,0)&gt;=Tabelle!$J$6,Tabelle!$M$6,0)</f>
        <v>0</v>
      </c>
      <c r="R51" s="72"/>
      <c r="S51" s="33">
        <f>IF(R51="SI",Tabelle!$M$7,0)</f>
        <v>0</v>
      </c>
      <c r="T51" s="73"/>
      <c r="U51" s="74"/>
      <c r="V51" s="1" t="str">
        <f>IF(AND('C.F.'!C48=TRUE,'C.F.'!J48=TRUE,'C.F.'!K48=TRUE,'C.F.'!L48=TRUE,'C.F.'!M48=TRUE,'C.F.'!O48=TRUE,'C.F.'!P48=TRUE),"C.F. formalmente corretto",IF('C.F.'!C48&lt;&gt;TRUE,"Lunghezza C.F. errata",IF('C.F.'!J48&lt;&gt;TRUE,"Errore nei caratteri 1-6",IF('C.F.'!K48&lt;&gt;TRUE,"Errore nei caratteri 7-8",IF('C.F.'!L48&lt;&gt;TRUE,"Errore nel carattere 9",IF('C.F.'!M48&lt;&gt;TRUE,"Errore nei caratteri 10-11",IF('C.F.'!N48&lt;&gt;TRUE,"Errore nei caratteri 10-11",IF('C.F.'!O48&lt;&gt;TRUE,"Errore nei caratteri 12-15",IF('C.F.'!P48&lt;&gt;TRUE,"Errore nell'ultimo carattere, oppure un altro carattere è errato","C.F. formalmente corretto")))))))))</f>
        <v>Lunghezza C.F. errata</v>
      </c>
      <c r="W51" s="2" t="e">
        <f>VLOOKUP(MID(U51,12,4),TAB_COMUNE[],2)</f>
        <v>#N/A</v>
      </c>
      <c r="X51" s="2" t="e">
        <f>VLOOKUP(MID(U51,12,4),TAB_COMUNE[],3)</f>
        <v>#N/A</v>
      </c>
      <c r="Y51" s="75"/>
      <c r="Z51" s="7" t="e" cm="1">
        <f t="array" ref="Z51">_xlfn.IFS(Y51="NO",DATE(MID(U51,7,2),FIND(MID(U51,9,1),"ABCDEHLMPRST"),MOD(MID(U51,10,2),40)),Y51="SI",DATE(MID(U51,7,2)+100,FIND(MID(U51,9,1),"ABCDEHLMPRST"),MOD(MID(U51,10,2),40)))</f>
        <v>#N/A</v>
      </c>
      <c r="AA51" s="75"/>
      <c r="AB51" s="75"/>
      <c r="AC51" s="76"/>
      <c r="AD51" s="2" t="str">
        <f t="shared" si="1"/>
        <v>ATTENZIONE: l'IBAN è normalmente di 27 caratteri</v>
      </c>
    </row>
    <row r="52" spans="2:30" x14ac:dyDescent="0.25">
      <c r="B52" s="8" t="str" cm="1">
        <f t="array" ref="B52">_xlfn.IFS(TRIM(D52&amp;E52&amp;F52&amp;G52&amp;J52&amp;L52&amp;N52&amp;O52&amp;P52&amp;R52&amp;T52&amp;U52&amp;Y52&amp;AA52&amp;AB52&amp;AC52)="","",OR(AND(LEN(TRIM(N52))&gt;0,LEN(TRIM(O52))&gt;0,LEN(TRIM(P52))=0),AND(LEN(TRIM(N52))=0,LEN(TRIM(O52))=0,LEN(TRIM(P52))&gt;0)),"Attenzione: verificare colonne N, O, P",OR(LEN(TRIM(D52))=0,LEN(TRIM(E52))=0,LEN(TRIM(F52))=0,LEN(TRIM(G52))=0,LEN(TRIM(J52))=0,LEN(TRIM(L52))=0,LEN(TRIM(R52))=0,LEN(TRIM(T52))=0,LEN(TRIM(U52))=0,LEN(TRIM(Y52))=0,LEN(TRIM(AA52))=0,LEN(TRIM(AB52))=0,LEN(TRIM(AC52))=0),"Attenzione: non tutte le celle sono state compilate",TRUE,"Riga compilata correttamente")</f>
        <v/>
      </c>
      <c r="C52" s="9">
        <v>46</v>
      </c>
      <c r="D52" s="61"/>
      <c r="E52" s="62"/>
      <c r="F52" s="63"/>
      <c r="G52" s="64"/>
      <c r="H52" s="28" t="str">
        <f>IF(G52&gt;Tabelle!$H$6,"NON IN POSSESSO DEI REQUISITI","REQUISITO OK")</f>
        <v>REQUISITO OK</v>
      </c>
      <c r="I52" s="29">
        <f>(Tabelle!$M$3*(Tabelle!$H$6-G52))/Tabelle!$H$6</f>
        <v>50</v>
      </c>
      <c r="J52" s="65"/>
      <c r="K52" s="30">
        <f>Tabelle!$M$4*(Tabelle!$H$4-J52)/Tabelle!$H$4</f>
        <v>12.5</v>
      </c>
      <c r="L52" s="66"/>
      <c r="M52" s="31">
        <f>(IF(L52&gt;Tabelle!$J$4,Tabelle!$J$4,L52)*Tabelle!$M$5)/Tabelle!$J$4</f>
        <v>0</v>
      </c>
      <c r="N52" s="68"/>
      <c r="O52" s="26" t="str">
        <f t="shared" si="0"/>
        <v/>
      </c>
      <c r="P52" s="70"/>
      <c r="Q52" s="32">
        <f>IF(IF(AND(O52&gt;=18,O52&lt;=64,P52&gt;=Tabelle!$J$6),P52,0)&gt;=Tabelle!$J$6,Tabelle!$M$6,0)</f>
        <v>0</v>
      </c>
      <c r="R52" s="72"/>
      <c r="S52" s="33">
        <f>IF(R52="SI",Tabelle!$M$7,0)</f>
        <v>0</v>
      </c>
      <c r="T52" s="73"/>
      <c r="U52" s="74"/>
      <c r="V52" s="1" t="str">
        <f>IF(AND('C.F.'!C49=TRUE,'C.F.'!J49=TRUE,'C.F.'!K49=TRUE,'C.F.'!L49=TRUE,'C.F.'!M49=TRUE,'C.F.'!O49=TRUE,'C.F.'!P49=TRUE),"C.F. formalmente corretto",IF('C.F.'!C49&lt;&gt;TRUE,"Lunghezza C.F. errata",IF('C.F.'!J49&lt;&gt;TRUE,"Errore nei caratteri 1-6",IF('C.F.'!K49&lt;&gt;TRUE,"Errore nei caratteri 7-8",IF('C.F.'!L49&lt;&gt;TRUE,"Errore nel carattere 9",IF('C.F.'!M49&lt;&gt;TRUE,"Errore nei caratteri 10-11",IF('C.F.'!N49&lt;&gt;TRUE,"Errore nei caratteri 10-11",IF('C.F.'!O49&lt;&gt;TRUE,"Errore nei caratteri 12-15",IF('C.F.'!P49&lt;&gt;TRUE,"Errore nell'ultimo carattere, oppure un altro carattere è errato","C.F. formalmente corretto")))))))))</f>
        <v>Lunghezza C.F. errata</v>
      </c>
      <c r="W52" s="2" t="e">
        <f>VLOOKUP(MID(U52,12,4),TAB_COMUNE[],2)</f>
        <v>#N/A</v>
      </c>
      <c r="X52" s="2" t="e">
        <f>VLOOKUP(MID(U52,12,4),TAB_COMUNE[],3)</f>
        <v>#N/A</v>
      </c>
      <c r="Y52" s="75"/>
      <c r="Z52" s="7" t="e" cm="1">
        <f t="array" ref="Z52">_xlfn.IFS(Y52="NO",DATE(MID(U52,7,2),FIND(MID(U52,9,1),"ABCDEHLMPRST"),MOD(MID(U52,10,2),40)),Y52="SI",DATE(MID(U52,7,2)+100,FIND(MID(U52,9,1),"ABCDEHLMPRST"),MOD(MID(U52,10,2),40)))</f>
        <v>#N/A</v>
      </c>
      <c r="AA52" s="75"/>
      <c r="AB52" s="75"/>
      <c r="AC52" s="76"/>
      <c r="AD52" s="2" t="str">
        <f t="shared" si="1"/>
        <v>ATTENZIONE: l'IBAN è normalmente di 27 caratteri</v>
      </c>
    </row>
    <row r="53" spans="2:30" x14ac:dyDescent="0.25">
      <c r="B53" s="8" t="str" cm="1">
        <f t="array" ref="B53">_xlfn.IFS(TRIM(D53&amp;E53&amp;F53&amp;G53&amp;J53&amp;L53&amp;N53&amp;O53&amp;P53&amp;R53&amp;T53&amp;U53&amp;Y53&amp;AA53&amp;AB53&amp;AC53)="","",OR(AND(LEN(TRIM(N53))&gt;0,LEN(TRIM(O53))&gt;0,LEN(TRIM(P53))=0),AND(LEN(TRIM(N53))=0,LEN(TRIM(O53))=0,LEN(TRIM(P53))&gt;0)),"Attenzione: verificare colonne N, O, P",OR(LEN(TRIM(D53))=0,LEN(TRIM(E53))=0,LEN(TRIM(F53))=0,LEN(TRIM(G53))=0,LEN(TRIM(J53))=0,LEN(TRIM(L53))=0,LEN(TRIM(R53))=0,LEN(TRIM(T53))=0,LEN(TRIM(U53))=0,LEN(TRIM(Y53))=0,LEN(TRIM(AA53))=0,LEN(TRIM(AB53))=0,LEN(TRIM(AC53))=0),"Attenzione: non tutte le celle sono state compilate",TRUE,"Riga compilata correttamente")</f>
        <v/>
      </c>
      <c r="C53" s="9">
        <v>47</v>
      </c>
      <c r="D53" s="61"/>
      <c r="E53" s="62"/>
      <c r="F53" s="63"/>
      <c r="G53" s="64"/>
      <c r="H53" s="28" t="str">
        <f>IF(G53&gt;Tabelle!$H$6,"NON IN POSSESSO DEI REQUISITI","REQUISITO OK")</f>
        <v>REQUISITO OK</v>
      </c>
      <c r="I53" s="29">
        <f>(Tabelle!$M$3*(Tabelle!$H$6-G53))/Tabelle!$H$6</f>
        <v>50</v>
      </c>
      <c r="J53" s="65"/>
      <c r="K53" s="30">
        <f>Tabelle!$M$4*(Tabelle!$H$4-J53)/Tabelle!$H$4</f>
        <v>12.5</v>
      </c>
      <c r="L53" s="66"/>
      <c r="M53" s="31">
        <f>(IF(L53&gt;Tabelle!$J$4,Tabelle!$J$4,L53)*Tabelle!$M$5)/Tabelle!$J$4</f>
        <v>0</v>
      </c>
      <c r="N53" s="68"/>
      <c r="O53" s="26" t="str">
        <f t="shared" si="0"/>
        <v/>
      </c>
      <c r="P53" s="70"/>
      <c r="Q53" s="32">
        <f>IF(IF(AND(O53&gt;=18,O53&lt;=64,P53&gt;=Tabelle!$J$6),P53,0)&gt;=Tabelle!$J$6,Tabelle!$M$6,0)</f>
        <v>0</v>
      </c>
      <c r="R53" s="72"/>
      <c r="S53" s="33">
        <f>IF(R53="SI",Tabelle!$M$7,0)</f>
        <v>0</v>
      </c>
      <c r="T53" s="73"/>
      <c r="U53" s="74"/>
      <c r="V53" s="1" t="str">
        <f>IF(AND('C.F.'!C50=TRUE,'C.F.'!J50=TRUE,'C.F.'!K50=TRUE,'C.F.'!L50=TRUE,'C.F.'!M50=TRUE,'C.F.'!O50=TRUE,'C.F.'!P50=TRUE),"C.F. formalmente corretto",IF('C.F.'!C50&lt;&gt;TRUE,"Lunghezza C.F. errata",IF('C.F.'!J50&lt;&gt;TRUE,"Errore nei caratteri 1-6",IF('C.F.'!K50&lt;&gt;TRUE,"Errore nei caratteri 7-8",IF('C.F.'!L50&lt;&gt;TRUE,"Errore nel carattere 9",IF('C.F.'!M50&lt;&gt;TRUE,"Errore nei caratteri 10-11",IF('C.F.'!N50&lt;&gt;TRUE,"Errore nei caratteri 10-11",IF('C.F.'!O50&lt;&gt;TRUE,"Errore nei caratteri 12-15",IF('C.F.'!P50&lt;&gt;TRUE,"Errore nell'ultimo carattere, oppure un altro carattere è errato","C.F. formalmente corretto")))))))))</f>
        <v>Lunghezza C.F. errata</v>
      </c>
      <c r="W53" s="2" t="e">
        <f>VLOOKUP(MID(U53,12,4),TAB_COMUNE[],2)</f>
        <v>#N/A</v>
      </c>
      <c r="X53" s="2" t="e">
        <f>VLOOKUP(MID(U53,12,4),TAB_COMUNE[],3)</f>
        <v>#N/A</v>
      </c>
      <c r="Y53" s="75"/>
      <c r="Z53" s="7" t="e" cm="1">
        <f t="array" ref="Z53">_xlfn.IFS(Y53="NO",DATE(MID(U53,7,2),FIND(MID(U53,9,1),"ABCDEHLMPRST"),MOD(MID(U53,10,2),40)),Y53="SI",DATE(MID(U53,7,2)+100,FIND(MID(U53,9,1),"ABCDEHLMPRST"),MOD(MID(U53,10,2),40)))</f>
        <v>#N/A</v>
      </c>
      <c r="AA53" s="75"/>
      <c r="AB53" s="75"/>
      <c r="AC53" s="76"/>
      <c r="AD53" s="2" t="str">
        <f t="shared" si="1"/>
        <v>ATTENZIONE: l'IBAN è normalmente di 27 caratteri</v>
      </c>
    </row>
    <row r="54" spans="2:30" x14ac:dyDescent="0.25">
      <c r="B54" s="8" t="str" cm="1">
        <f t="array" ref="B54">_xlfn.IFS(TRIM(D54&amp;E54&amp;F54&amp;G54&amp;J54&amp;L54&amp;N54&amp;O54&amp;P54&amp;R54&amp;T54&amp;U54&amp;Y54&amp;AA54&amp;AB54&amp;AC54)="","",OR(AND(LEN(TRIM(N54))&gt;0,LEN(TRIM(O54))&gt;0,LEN(TRIM(P54))=0),AND(LEN(TRIM(N54))=0,LEN(TRIM(O54))=0,LEN(TRIM(P54))&gt;0)),"Attenzione: verificare colonne N, O, P",OR(LEN(TRIM(D54))=0,LEN(TRIM(E54))=0,LEN(TRIM(F54))=0,LEN(TRIM(G54))=0,LEN(TRIM(J54))=0,LEN(TRIM(L54))=0,LEN(TRIM(R54))=0,LEN(TRIM(T54))=0,LEN(TRIM(U54))=0,LEN(TRIM(Y54))=0,LEN(TRIM(AA54))=0,LEN(TRIM(AB54))=0,LEN(TRIM(AC54))=0),"Attenzione: non tutte le celle sono state compilate",TRUE,"Riga compilata correttamente")</f>
        <v/>
      </c>
      <c r="C54" s="9">
        <v>48</v>
      </c>
      <c r="D54" s="61"/>
      <c r="E54" s="62"/>
      <c r="F54" s="63"/>
      <c r="G54" s="64"/>
      <c r="H54" s="28" t="str">
        <f>IF(G54&gt;Tabelle!$H$6,"NON IN POSSESSO DEI REQUISITI","REQUISITO OK")</f>
        <v>REQUISITO OK</v>
      </c>
      <c r="I54" s="29">
        <f>(Tabelle!$M$3*(Tabelle!$H$6-G54))/Tabelle!$H$6</f>
        <v>50</v>
      </c>
      <c r="J54" s="65"/>
      <c r="K54" s="30">
        <f>Tabelle!$M$4*(Tabelle!$H$4-J54)/Tabelle!$H$4</f>
        <v>12.5</v>
      </c>
      <c r="L54" s="66"/>
      <c r="M54" s="31">
        <f>(IF(L54&gt;Tabelle!$J$4,Tabelle!$J$4,L54)*Tabelle!$M$5)/Tabelle!$J$4</f>
        <v>0</v>
      </c>
      <c r="N54" s="68"/>
      <c r="O54" s="26" t="str">
        <f t="shared" si="0"/>
        <v/>
      </c>
      <c r="P54" s="70"/>
      <c r="Q54" s="32">
        <f>IF(IF(AND(O54&gt;=18,O54&lt;=64,P54&gt;=Tabelle!$J$6),P54,0)&gt;=Tabelle!$J$6,Tabelle!$M$6,0)</f>
        <v>0</v>
      </c>
      <c r="R54" s="72"/>
      <c r="S54" s="33">
        <f>IF(R54="SI",Tabelle!$M$7,0)</f>
        <v>0</v>
      </c>
      <c r="T54" s="73"/>
      <c r="U54" s="74"/>
      <c r="V54" s="1" t="str">
        <f>IF(AND('C.F.'!C51=TRUE,'C.F.'!J51=TRUE,'C.F.'!K51=TRUE,'C.F.'!L51=TRUE,'C.F.'!M51=TRUE,'C.F.'!O51=TRUE,'C.F.'!P51=TRUE),"C.F. formalmente corretto",IF('C.F.'!C51&lt;&gt;TRUE,"Lunghezza C.F. errata",IF('C.F.'!J51&lt;&gt;TRUE,"Errore nei caratteri 1-6",IF('C.F.'!K51&lt;&gt;TRUE,"Errore nei caratteri 7-8",IF('C.F.'!L51&lt;&gt;TRUE,"Errore nel carattere 9",IF('C.F.'!M51&lt;&gt;TRUE,"Errore nei caratteri 10-11",IF('C.F.'!N51&lt;&gt;TRUE,"Errore nei caratteri 10-11",IF('C.F.'!O51&lt;&gt;TRUE,"Errore nei caratteri 12-15",IF('C.F.'!P51&lt;&gt;TRUE,"Errore nell'ultimo carattere, oppure un altro carattere è errato","C.F. formalmente corretto")))))))))</f>
        <v>Lunghezza C.F. errata</v>
      </c>
      <c r="W54" s="2" t="e">
        <f>VLOOKUP(MID(U54,12,4),TAB_COMUNE[],2)</f>
        <v>#N/A</v>
      </c>
      <c r="X54" s="2" t="e">
        <f>VLOOKUP(MID(U54,12,4),TAB_COMUNE[],3)</f>
        <v>#N/A</v>
      </c>
      <c r="Y54" s="75"/>
      <c r="Z54" s="7" t="e" cm="1">
        <f t="array" ref="Z54">_xlfn.IFS(Y54="NO",DATE(MID(U54,7,2),FIND(MID(U54,9,1),"ABCDEHLMPRST"),MOD(MID(U54,10,2),40)),Y54="SI",DATE(MID(U54,7,2)+100,FIND(MID(U54,9,1),"ABCDEHLMPRST"),MOD(MID(U54,10,2),40)))</f>
        <v>#N/A</v>
      </c>
      <c r="AA54" s="75"/>
      <c r="AB54" s="75"/>
      <c r="AC54" s="76"/>
      <c r="AD54" s="2" t="str">
        <f t="shared" si="1"/>
        <v>ATTENZIONE: l'IBAN è normalmente di 27 caratteri</v>
      </c>
    </row>
    <row r="55" spans="2:30" x14ac:dyDescent="0.25">
      <c r="B55" s="8" t="str" cm="1">
        <f t="array" ref="B55">_xlfn.IFS(TRIM(D55&amp;E55&amp;F55&amp;G55&amp;J55&amp;L55&amp;N55&amp;O55&amp;P55&amp;R55&amp;T55&amp;U55&amp;Y55&amp;AA55&amp;AB55&amp;AC55)="","",OR(AND(LEN(TRIM(N55))&gt;0,LEN(TRIM(O55))&gt;0,LEN(TRIM(P55))=0),AND(LEN(TRIM(N55))=0,LEN(TRIM(O55))=0,LEN(TRIM(P55))&gt;0)),"Attenzione: verificare colonne N, O, P",OR(LEN(TRIM(D55))=0,LEN(TRIM(E55))=0,LEN(TRIM(F55))=0,LEN(TRIM(G55))=0,LEN(TRIM(J55))=0,LEN(TRIM(L55))=0,LEN(TRIM(R55))=0,LEN(TRIM(T55))=0,LEN(TRIM(U55))=0,LEN(TRIM(Y55))=0,LEN(TRIM(AA55))=0,LEN(TRIM(AB55))=0,LEN(TRIM(AC55))=0),"Attenzione: non tutte le celle sono state compilate",TRUE,"Riga compilata correttamente")</f>
        <v/>
      </c>
      <c r="C55" s="9">
        <v>49</v>
      </c>
      <c r="D55" s="61"/>
      <c r="E55" s="62"/>
      <c r="F55" s="63"/>
      <c r="G55" s="64"/>
      <c r="H55" s="28" t="str">
        <f>IF(G55&gt;Tabelle!$H$6,"NON IN POSSESSO DEI REQUISITI","REQUISITO OK")</f>
        <v>REQUISITO OK</v>
      </c>
      <c r="I55" s="29">
        <f>(Tabelle!$M$3*(Tabelle!$H$6-G55))/Tabelle!$H$6</f>
        <v>50</v>
      </c>
      <c r="J55" s="65"/>
      <c r="K55" s="30">
        <f>Tabelle!$M$4*(Tabelle!$H$4-J55)/Tabelle!$H$4</f>
        <v>12.5</v>
      </c>
      <c r="L55" s="66"/>
      <c r="M55" s="31">
        <f>(IF(L55&gt;Tabelle!$J$4,Tabelle!$J$4,L55)*Tabelle!$M$5)/Tabelle!$J$4</f>
        <v>0</v>
      </c>
      <c r="N55" s="68"/>
      <c r="O55" s="26" t="str">
        <f t="shared" si="0"/>
        <v/>
      </c>
      <c r="P55" s="70"/>
      <c r="Q55" s="32">
        <f>IF(IF(AND(O55&gt;=18,O55&lt;=64,P55&gt;=Tabelle!$J$6),P55,0)&gt;=Tabelle!$J$6,Tabelle!$M$6,0)</f>
        <v>0</v>
      </c>
      <c r="R55" s="72"/>
      <c r="S55" s="33">
        <f>IF(R55="SI",Tabelle!$M$7,0)</f>
        <v>0</v>
      </c>
      <c r="T55" s="73"/>
      <c r="U55" s="74"/>
      <c r="V55" s="1" t="str">
        <f>IF(AND('C.F.'!C52=TRUE,'C.F.'!J52=TRUE,'C.F.'!K52=TRUE,'C.F.'!L52=TRUE,'C.F.'!M52=TRUE,'C.F.'!O52=TRUE,'C.F.'!P52=TRUE),"C.F. formalmente corretto",IF('C.F.'!C52&lt;&gt;TRUE,"Lunghezza C.F. errata",IF('C.F.'!J52&lt;&gt;TRUE,"Errore nei caratteri 1-6",IF('C.F.'!K52&lt;&gt;TRUE,"Errore nei caratteri 7-8",IF('C.F.'!L52&lt;&gt;TRUE,"Errore nel carattere 9",IF('C.F.'!M52&lt;&gt;TRUE,"Errore nei caratteri 10-11",IF('C.F.'!N52&lt;&gt;TRUE,"Errore nei caratteri 10-11",IF('C.F.'!O52&lt;&gt;TRUE,"Errore nei caratteri 12-15",IF('C.F.'!P52&lt;&gt;TRUE,"Errore nell'ultimo carattere, oppure un altro carattere è errato","C.F. formalmente corretto")))))))))</f>
        <v>Lunghezza C.F. errata</v>
      </c>
      <c r="W55" s="2" t="e">
        <f>VLOOKUP(MID(U55,12,4),TAB_COMUNE[],2)</f>
        <v>#N/A</v>
      </c>
      <c r="X55" s="2" t="e">
        <f>VLOOKUP(MID(U55,12,4),TAB_COMUNE[],3)</f>
        <v>#N/A</v>
      </c>
      <c r="Y55" s="75"/>
      <c r="Z55" s="7" t="e" cm="1">
        <f t="array" ref="Z55">_xlfn.IFS(Y55="NO",DATE(MID(U55,7,2),FIND(MID(U55,9,1),"ABCDEHLMPRST"),MOD(MID(U55,10,2),40)),Y55="SI",DATE(MID(U55,7,2)+100,FIND(MID(U55,9,1),"ABCDEHLMPRST"),MOD(MID(U55,10,2),40)))</f>
        <v>#N/A</v>
      </c>
      <c r="AA55" s="75"/>
      <c r="AB55" s="75"/>
      <c r="AC55" s="76"/>
      <c r="AD55" s="2" t="str">
        <f t="shared" si="1"/>
        <v>ATTENZIONE: l'IBAN è normalmente di 27 caratteri</v>
      </c>
    </row>
    <row r="56" spans="2:30" x14ac:dyDescent="0.25">
      <c r="B56" s="8" t="str" cm="1">
        <f t="array" ref="B56">_xlfn.IFS(TRIM(D56&amp;E56&amp;F56&amp;G56&amp;J56&amp;L56&amp;N56&amp;O56&amp;P56&amp;R56&amp;T56&amp;U56&amp;Y56&amp;AA56&amp;AB56&amp;AC56)="","",OR(AND(LEN(TRIM(N56))&gt;0,LEN(TRIM(O56))&gt;0,LEN(TRIM(P56))=0),AND(LEN(TRIM(N56))=0,LEN(TRIM(O56))=0,LEN(TRIM(P56))&gt;0)),"Attenzione: verificare colonne N, O, P",OR(LEN(TRIM(D56))=0,LEN(TRIM(E56))=0,LEN(TRIM(F56))=0,LEN(TRIM(G56))=0,LEN(TRIM(J56))=0,LEN(TRIM(L56))=0,LEN(TRIM(R56))=0,LEN(TRIM(T56))=0,LEN(TRIM(U56))=0,LEN(TRIM(Y56))=0,LEN(TRIM(AA56))=0,LEN(TRIM(AB56))=0,LEN(TRIM(AC56))=0),"Attenzione: non tutte le celle sono state compilate",TRUE,"Riga compilata correttamente")</f>
        <v/>
      </c>
      <c r="C56" s="9">
        <v>50</v>
      </c>
      <c r="D56" s="61"/>
      <c r="E56" s="62"/>
      <c r="F56" s="63"/>
      <c r="G56" s="64"/>
      <c r="H56" s="28" t="str">
        <f>IF(G56&gt;Tabelle!$H$6,"NON IN POSSESSO DEI REQUISITI","REQUISITO OK")</f>
        <v>REQUISITO OK</v>
      </c>
      <c r="I56" s="29">
        <f>(Tabelle!$M$3*(Tabelle!$H$6-G56))/Tabelle!$H$6</f>
        <v>50</v>
      </c>
      <c r="J56" s="65"/>
      <c r="K56" s="30">
        <f>Tabelle!$M$4*(Tabelle!$H$4-J56)/Tabelle!$H$4</f>
        <v>12.5</v>
      </c>
      <c r="L56" s="66"/>
      <c r="M56" s="31">
        <f>(IF(L56&gt;Tabelle!$J$4,Tabelle!$J$4,L56)*Tabelle!$M$5)/Tabelle!$J$4</f>
        <v>0</v>
      </c>
      <c r="N56" s="68"/>
      <c r="O56" s="26" t="str">
        <f t="shared" si="0"/>
        <v/>
      </c>
      <c r="P56" s="70"/>
      <c r="Q56" s="32">
        <f>IF(IF(AND(O56&gt;=18,O56&lt;=64,P56&gt;=Tabelle!$J$6),P56,0)&gt;=Tabelle!$J$6,Tabelle!$M$6,0)</f>
        <v>0</v>
      </c>
      <c r="R56" s="72"/>
      <c r="S56" s="33">
        <f>IF(R56="SI",Tabelle!$M$7,0)</f>
        <v>0</v>
      </c>
      <c r="T56" s="73"/>
      <c r="U56" s="74"/>
      <c r="V56" s="1" t="str">
        <f>IF(AND('C.F.'!C53=TRUE,'C.F.'!J53=TRUE,'C.F.'!K53=TRUE,'C.F.'!L53=TRUE,'C.F.'!M53=TRUE,'C.F.'!O53=TRUE,'C.F.'!P53=TRUE),"C.F. formalmente corretto",IF('C.F.'!C53&lt;&gt;TRUE,"Lunghezza C.F. errata",IF('C.F.'!J53&lt;&gt;TRUE,"Errore nei caratteri 1-6",IF('C.F.'!K53&lt;&gt;TRUE,"Errore nei caratteri 7-8",IF('C.F.'!L53&lt;&gt;TRUE,"Errore nel carattere 9",IF('C.F.'!M53&lt;&gt;TRUE,"Errore nei caratteri 10-11",IF('C.F.'!N53&lt;&gt;TRUE,"Errore nei caratteri 10-11",IF('C.F.'!O53&lt;&gt;TRUE,"Errore nei caratteri 12-15",IF('C.F.'!P53&lt;&gt;TRUE,"Errore nell'ultimo carattere, oppure un altro carattere è errato","C.F. formalmente corretto")))))))))</f>
        <v>Lunghezza C.F. errata</v>
      </c>
      <c r="W56" s="2" t="e">
        <f>VLOOKUP(MID(U56,12,4),TAB_COMUNE[],2)</f>
        <v>#N/A</v>
      </c>
      <c r="X56" s="2" t="e">
        <f>VLOOKUP(MID(U56,12,4),TAB_COMUNE[],3)</f>
        <v>#N/A</v>
      </c>
      <c r="Y56" s="75"/>
      <c r="Z56" s="7" t="e" cm="1">
        <f t="array" ref="Z56">_xlfn.IFS(Y56="NO",DATE(MID(U56,7,2),FIND(MID(U56,9,1),"ABCDEHLMPRST"),MOD(MID(U56,10,2),40)),Y56="SI",DATE(MID(U56,7,2)+100,FIND(MID(U56,9,1),"ABCDEHLMPRST"),MOD(MID(U56,10,2),40)))</f>
        <v>#N/A</v>
      </c>
      <c r="AA56" s="75"/>
      <c r="AB56" s="75"/>
      <c r="AC56" s="76"/>
      <c r="AD56" s="2" t="str">
        <f t="shared" si="1"/>
        <v>ATTENZIONE: l'IBAN è normalmente di 27 caratteri</v>
      </c>
    </row>
    <row r="57" spans="2:30" x14ac:dyDescent="0.25">
      <c r="B57" s="8" t="str" cm="1">
        <f t="array" ref="B57">_xlfn.IFS(TRIM(D57&amp;E57&amp;F57&amp;G57&amp;J57&amp;L57&amp;N57&amp;O57&amp;P57&amp;R57&amp;T57&amp;U57&amp;Y57&amp;AA57&amp;AB57&amp;AC57)="","",OR(AND(LEN(TRIM(N57))&gt;0,LEN(TRIM(O57))&gt;0,LEN(TRIM(P57))=0),AND(LEN(TRIM(N57))=0,LEN(TRIM(O57))=0,LEN(TRIM(P57))&gt;0)),"Attenzione: verificare colonne N, O, P",OR(LEN(TRIM(D57))=0,LEN(TRIM(E57))=0,LEN(TRIM(F57))=0,LEN(TRIM(G57))=0,LEN(TRIM(J57))=0,LEN(TRIM(L57))=0,LEN(TRIM(R57))=0,LEN(TRIM(T57))=0,LEN(TRIM(U57))=0,LEN(TRIM(Y57))=0,LEN(TRIM(AA57))=0,LEN(TRIM(AB57))=0,LEN(TRIM(AC57))=0),"Attenzione: non tutte le celle sono state compilate",TRUE,"Riga compilata correttamente")</f>
        <v/>
      </c>
      <c r="C57" s="9">
        <v>51</v>
      </c>
      <c r="D57" s="61"/>
      <c r="E57" s="62"/>
      <c r="F57" s="63"/>
      <c r="G57" s="64"/>
      <c r="H57" s="28" t="str">
        <f>IF(G57&gt;Tabelle!$H$6,"NON IN POSSESSO DEI REQUISITI","REQUISITO OK")</f>
        <v>REQUISITO OK</v>
      </c>
      <c r="I57" s="29">
        <f>(Tabelle!$M$3*(Tabelle!$H$6-G57))/Tabelle!$H$6</f>
        <v>50</v>
      </c>
      <c r="J57" s="65"/>
      <c r="K57" s="30">
        <f>Tabelle!$M$4*(Tabelle!$H$4-J57)/Tabelle!$H$4</f>
        <v>12.5</v>
      </c>
      <c r="L57" s="66"/>
      <c r="M57" s="31">
        <f>(IF(L57&gt;Tabelle!$J$4,Tabelle!$J$4,L57)*Tabelle!$M$5)/Tabelle!$J$4</f>
        <v>0</v>
      </c>
      <c r="N57" s="68"/>
      <c r="O57" s="26" t="str">
        <f t="shared" si="0"/>
        <v/>
      </c>
      <c r="P57" s="70"/>
      <c r="Q57" s="32">
        <f>IF(IF(AND(O57&gt;=18,O57&lt;=64,P57&gt;=Tabelle!$J$6),P57,0)&gt;=Tabelle!$J$6,Tabelle!$M$6,0)</f>
        <v>0</v>
      </c>
      <c r="R57" s="72"/>
      <c r="S57" s="33">
        <f>IF(R57="SI",Tabelle!$M$7,0)</f>
        <v>0</v>
      </c>
      <c r="T57" s="73"/>
      <c r="U57" s="74"/>
      <c r="V57" s="1" t="str">
        <f>IF(AND('C.F.'!C54=TRUE,'C.F.'!J54=TRUE,'C.F.'!K54=TRUE,'C.F.'!L54=TRUE,'C.F.'!M54=TRUE,'C.F.'!O54=TRUE,'C.F.'!P54=TRUE),"C.F. formalmente corretto",IF('C.F.'!C54&lt;&gt;TRUE,"Lunghezza C.F. errata",IF('C.F.'!J54&lt;&gt;TRUE,"Errore nei caratteri 1-6",IF('C.F.'!K54&lt;&gt;TRUE,"Errore nei caratteri 7-8",IF('C.F.'!L54&lt;&gt;TRUE,"Errore nel carattere 9",IF('C.F.'!M54&lt;&gt;TRUE,"Errore nei caratteri 10-11",IF('C.F.'!N54&lt;&gt;TRUE,"Errore nei caratteri 10-11",IF('C.F.'!O54&lt;&gt;TRUE,"Errore nei caratteri 12-15",IF('C.F.'!P54&lt;&gt;TRUE,"Errore nell'ultimo carattere, oppure un altro carattere è errato","C.F. formalmente corretto")))))))))</f>
        <v>Lunghezza C.F. errata</v>
      </c>
      <c r="W57" s="2" t="e">
        <f>VLOOKUP(MID(U57,12,4),TAB_COMUNE[],2)</f>
        <v>#N/A</v>
      </c>
      <c r="X57" s="2" t="e">
        <f>VLOOKUP(MID(U57,12,4),TAB_COMUNE[],3)</f>
        <v>#N/A</v>
      </c>
      <c r="Y57" s="75"/>
      <c r="Z57" s="7" t="e" cm="1">
        <f t="array" ref="Z57">_xlfn.IFS(Y57="NO",DATE(MID(U57,7,2),FIND(MID(U57,9,1),"ABCDEHLMPRST"),MOD(MID(U57,10,2),40)),Y57="SI",DATE(MID(U57,7,2)+100,FIND(MID(U57,9,1),"ABCDEHLMPRST"),MOD(MID(U57,10,2),40)))</f>
        <v>#N/A</v>
      </c>
      <c r="AA57" s="75"/>
      <c r="AB57" s="75"/>
      <c r="AC57" s="76"/>
      <c r="AD57" s="2" t="str">
        <f t="shared" si="1"/>
        <v>ATTENZIONE: l'IBAN è normalmente di 27 caratteri</v>
      </c>
    </row>
    <row r="58" spans="2:30" x14ac:dyDescent="0.25">
      <c r="B58" s="8" t="str" cm="1">
        <f t="array" ref="B58">_xlfn.IFS(TRIM(D58&amp;E58&amp;F58&amp;G58&amp;J58&amp;L58&amp;N58&amp;O58&amp;P58&amp;R58&amp;T58&amp;U58&amp;Y58&amp;AA58&amp;AB58&amp;AC58)="","",OR(AND(LEN(TRIM(N58))&gt;0,LEN(TRIM(O58))&gt;0,LEN(TRIM(P58))=0),AND(LEN(TRIM(N58))=0,LEN(TRIM(O58))=0,LEN(TRIM(P58))&gt;0)),"Attenzione: verificare colonne N, O, P",OR(LEN(TRIM(D58))=0,LEN(TRIM(E58))=0,LEN(TRIM(F58))=0,LEN(TRIM(G58))=0,LEN(TRIM(J58))=0,LEN(TRIM(L58))=0,LEN(TRIM(R58))=0,LEN(TRIM(T58))=0,LEN(TRIM(U58))=0,LEN(TRIM(Y58))=0,LEN(TRIM(AA58))=0,LEN(TRIM(AB58))=0,LEN(TRIM(AC58))=0),"Attenzione: non tutte le celle sono state compilate",TRUE,"Riga compilata correttamente")</f>
        <v/>
      </c>
      <c r="C58" s="9">
        <v>52</v>
      </c>
      <c r="D58" s="61"/>
      <c r="E58" s="62"/>
      <c r="F58" s="63"/>
      <c r="G58" s="64"/>
      <c r="H58" s="28" t="str">
        <f>IF(G58&gt;Tabelle!$H$6,"NON IN POSSESSO DEI REQUISITI","REQUISITO OK")</f>
        <v>REQUISITO OK</v>
      </c>
      <c r="I58" s="29">
        <f>(Tabelle!$M$3*(Tabelle!$H$6-G58))/Tabelle!$H$6</f>
        <v>50</v>
      </c>
      <c r="J58" s="65"/>
      <c r="K58" s="30">
        <f>Tabelle!$M$4*(Tabelle!$H$4-J58)/Tabelle!$H$4</f>
        <v>12.5</v>
      </c>
      <c r="L58" s="66"/>
      <c r="M58" s="31">
        <f>(IF(L58&gt;Tabelle!$J$4,Tabelle!$J$4,L58)*Tabelle!$M$5)/Tabelle!$J$4</f>
        <v>0</v>
      </c>
      <c r="N58" s="68"/>
      <c r="O58" s="26" t="str">
        <f t="shared" si="0"/>
        <v/>
      </c>
      <c r="P58" s="70"/>
      <c r="Q58" s="32">
        <f>IF(IF(AND(O58&gt;=18,O58&lt;=64,P58&gt;=Tabelle!$J$6),P58,0)&gt;=Tabelle!$J$6,Tabelle!$M$6,0)</f>
        <v>0</v>
      </c>
      <c r="R58" s="72"/>
      <c r="S58" s="33">
        <f>IF(R58="SI",Tabelle!$M$7,0)</f>
        <v>0</v>
      </c>
      <c r="T58" s="73"/>
      <c r="U58" s="74"/>
      <c r="V58" s="1" t="str">
        <f>IF(AND('C.F.'!C55=TRUE,'C.F.'!J55=TRUE,'C.F.'!K55=TRUE,'C.F.'!L55=TRUE,'C.F.'!M55=TRUE,'C.F.'!O55=TRUE,'C.F.'!P55=TRUE),"C.F. formalmente corretto",IF('C.F.'!C55&lt;&gt;TRUE,"Lunghezza C.F. errata",IF('C.F.'!J55&lt;&gt;TRUE,"Errore nei caratteri 1-6",IF('C.F.'!K55&lt;&gt;TRUE,"Errore nei caratteri 7-8",IF('C.F.'!L55&lt;&gt;TRUE,"Errore nel carattere 9",IF('C.F.'!M55&lt;&gt;TRUE,"Errore nei caratteri 10-11",IF('C.F.'!N55&lt;&gt;TRUE,"Errore nei caratteri 10-11",IF('C.F.'!O55&lt;&gt;TRUE,"Errore nei caratteri 12-15",IF('C.F.'!P55&lt;&gt;TRUE,"Errore nell'ultimo carattere, oppure un altro carattere è errato","C.F. formalmente corretto")))))))))</f>
        <v>Lunghezza C.F. errata</v>
      </c>
      <c r="W58" s="2" t="e">
        <f>VLOOKUP(MID(U58,12,4),TAB_COMUNE[],2)</f>
        <v>#N/A</v>
      </c>
      <c r="X58" s="2" t="e">
        <f>VLOOKUP(MID(U58,12,4),TAB_COMUNE[],3)</f>
        <v>#N/A</v>
      </c>
      <c r="Y58" s="75"/>
      <c r="Z58" s="7" t="e" cm="1">
        <f t="array" ref="Z58">_xlfn.IFS(Y58="NO",DATE(MID(U58,7,2),FIND(MID(U58,9,1),"ABCDEHLMPRST"),MOD(MID(U58,10,2),40)),Y58="SI",DATE(MID(U58,7,2)+100,FIND(MID(U58,9,1),"ABCDEHLMPRST"),MOD(MID(U58,10,2),40)))</f>
        <v>#N/A</v>
      </c>
      <c r="AA58" s="75"/>
      <c r="AB58" s="75"/>
      <c r="AC58" s="76"/>
      <c r="AD58" s="2" t="str">
        <f t="shared" si="1"/>
        <v>ATTENZIONE: l'IBAN è normalmente di 27 caratteri</v>
      </c>
    </row>
    <row r="59" spans="2:30" x14ac:dyDescent="0.25">
      <c r="B59" s="8" t="str" cm="1">
        <f t="array" ref="B59">_xlfn.IFS(TRIM(D59&amp;E59&amp;F59&amp;G59&amp;J59&amp;L59&amp;N59&amp;O59&amp;P59&amp;R59&amp;T59&amp;U59&amp;Y59&amp;AA59&amp;AB59&amp;AC59)="","",OR(AND(LEN(TRIM(N59))&gt;0,LEN(TRIM(O59))&gt;0,LEN(TRIM(P59))=0),AND(LEN(TRIM(N59))=0,LEN(TRIM(O59))=0,LEN(TRIM(P59))&gt;0)),"Attenzione: verificare colonne N, O, P",OR(LEN(TRIM(D59))=0,LEN(TRIM(E59))=0,LEN(TRIM(F59))=0,LEN(TRIM(G59))=0,LEN(TRIM(J59))=0,LEN(TRIM(L59))=0,LEN(TRIM(R59))=0,LEN(TRIM(T59))=0,LEN(TRIM(U59))=0,LEN(TRIM(Y59))=0,LEN(TRIM(AA59))=0,LEN(TRIM(AB59))=0,LEN(TRIM(AC59))=0),"Attenzione: non tutte le celle sono state compilate",TRUE,"Riga compilata correttamente")</f>
        <v/>
      </c>
      <c r="C59" s="9">
        <v>53</v>
      </c>
      <c r="D59" s="61"/>
      <c r="E59" s="62"/>
      <c r="F59" s="63"/>
      <c r="G59" s="64"/>
      <c r="H59" s="28" t="str">
        <f>IF(G59&gt;Tabelle!$H$6,"NON IN POSSESSO DEI REQUISITI","REQUISITO OK")</f>
        <v>REQUISITO OK</v>
      </c>
      <c r="I59" s="29">
        <f>(Tabelle!$M$3*(Tabelle!$H$6-G59))/Tabelle!$H$6</f>
        <v>50</v>
      </c>
      <c r="J59" s="65"/>
      <c r="K59" s="30">
        <f>Tabelle!$M$4*(Tabelle!$H$4-J59)/Tabelle!$H$4</f>
        <v>12.5</v>
      </c>
      <c r="L59" s="66"/>
      <c r="M59" s="31">
        <f>(IF(L59&gt;Tabelle!$J$4,Tabelle!$J$4,L59)*Tabelle!$M$5)/Tabelle!$J$4</f>
        <v>0</v>
      </c>
      <c r="N59" s="68"/>
      <c r="O59" s="26" t="str">
        <f t="shared" si="0"/>
        <v/>
      </c>
      <c r="P59" s="70"/>
      <c r="Q59" s="32">
        <f>IF(IF(AND(O59&gt;=18,O59&lt;=64,P59&gt;=Tabelle!$J$6),P59,0)&gt;=Tabelle!$J$6,Tabelle!$M$6,0)</f>
        <v>0</v>
      </c>
      <c r="R59" s="72"/>
      <c r="S59" s="33">
        <f>IF(R59="SI",Tabelle!$M$7,0)</f>
        <v>0</v>
      </c>
      <c r="T59" s="73"/>
      <c r="U59" s="74"/>
      <c r="V59" s="1" t="str">
        <f>IF(AND('C.F.'!C56=TRUE,'C.F.'!J56=TRUE,'C.F.'!K56=TRUE,'C.F.'!L56=TRUE,'C.F.'!M56=TRUE,'C.F.'!O56=TRUE,'C.F.'!P56=TRUE),"C.F. formalmente corretto",IF('C.F.'!C56&lt;&gt;TRUE,"Lunghezza C.F. errata",IF('C.F.'!J56&lt;&gt;TRUE,"Errore nei caratteri 1-6",IF('C.F.'!K56&lt;&gt;TRUE,"Errore nei caratteri 7-8",IF('C.F.'!L56&lt;&gt;TRUE,"Errore nel carattere 9",IF('C.F.'!M56&lt;&gt;TRUE,"Errore nei caratteri 10-11",IF('C.F.'!N56&lt;&gt;TRUE,"Errore nei caratteri 10-11",IF('C.F.'!O56&lt;&gt;TRUE,"Errore nei caratteri 12-15",IF('C.F.'!P56&lt;&gt;TRUE,"Errore nell'ultimo carattere, oppure un altro carattere è errato","C.F. formalmente corretto")))))))))</f>
        <v>Lunghezza C.F. errata</v>
      </c>
      <c r="W59" s="2" t="e">
        <f>VLOOKUP(MID(U59,12,4),TAB_COMUNE[],2)</f>
        <v>#N/A</v>
      </c>
      <c r="X59" s="2" t="e">
        <f>VLOOKUP(MID(U59,12,4),TAB_COMUNE[],3)</f>
        <v>#N/A</v>
      </c>
      <c r="Y59" s="75"/>
      <c r="Z59" s="7" t="e" cm="1">
        <f t="array" ref="Z59">_xlfn.IFS(Y59="NO",DATE(MID(U59,7,2),FIND(MID(U59,9,1),"ABCDEHLMPRST"),MOD(MID(U59,10,2),40)),Y59="SI",DATE(MID(U59,7,2)+100,FIND(MID(U59,9,1),"ABCDEHLMPRST"),MOD(MID(U59,10,2),40)))</f>
        <v>#N/A</v>
      </c>
      <c r="AA59" s="75"/>
      <c r="AB59" s="75"/>
      <c r="AC59" s="76"/>
      <c r="AD59" s="2" t="str">
        <f t="shared" si="1"/>
        <v>ATTENZIONE: l'IBAN è normalmente di 27 caratteri</v>
      </c>
    </row>
    <row r="60" spans="2:30" x14ac:dyDescent="0.25">
      <c r="B60" s="8" t="str" cm="1">
        <f t="array" ref="B60">_xlfn.IFS(TRIM(D60&amp;E60&amp;F60&amp;G60&amp;J60&amp;L60&amp;N60&amp;O60&amp;P60&amp;R60&amp;T60&amp;U60&amp;Y60&amp;AA60&amp;AB60&amp;AC60)="","",OR(AND(LEN(TRIM(N60))&gt;0,LEN(TRIM(O60))&gt;0,LEN(TRIM(P60))=0),AND(LEN(TRIM(N60))=0,LEN(TRIM(O60))=0,LEN(TRIM(P60))&gt;0)),"Attenzione: verificare colonne N, O, P",OR(LEN(TRIM(D60))=0,LEN(TRIM(E60))=0,LEN(TRIM(F60))=0,LEN(TRIM(G60))=0,LEN(TRIM(J60))=0,LEN(TRIM(L60))=0,LEN(TRIM(R60))=0,LEN(TRIM(T60))=0,LEN(TRIM(U60))=0,LEN(TRIM(Y60))=0,LEN(TRIM(AA60))=0,LEN(TRIM(AB60))=0,LEN(TRIM(AC60))=0),"Attenzione: non tutte le celle sono state compilate",TRUE,"Riga compilata correttamente")</f>
        <v/>
      </c>
      <c r="C60" s="9">
        <v>54</v>
      </c>
      <c r="D60" s="61"/>
      <c r="E60" s="62"/>
      <c r="F60" s="63"/>
      <c r="G60" s="64"/>
      <c r="H60" s="28" t="str">
        <f>IF(G60&gt;Tabelle!$H$6,"NON IN POSSESSO DEI REQUISITI","REQUISITO OK")</f>
        <v>REQUISITO OK</v>
      </c>
      <c r="I60" s="29">
        <f>(Tabelle!$M$3*(Tabelle!$H$6-G60))/Tabelle!$H$6</f>
        <v>50</v>
      </c>
      <c r="J60" s="65"/>
      <c r="K60" s="30">
        <f>Tabelle!$M$4*(Tabelle!$H$4-J60)/Tabelle!$H$4</f>
        <v>12.5</v>
      </c>
      <c r="L60" s="66"/>
      <c r="M60" s="31">
        <f>(IF(L60&gt;Tabelle!$J$4,Tabelle!$J$4,L60)*Tabelle!$M$5)/Tabelle!$J$4</f>
        <v>0</v>
      </c>
      <c r="N60" s="68"/>
      <c r="O60" s="26" t="str">
        <f t="shared" si="0"/>
        <v/>
      </c>
      <c r="P60" s="70"/>
      <c r="Q60" s="32">
        <f>IF(IF(AND(O60&gt;=18,O60&lt;=64,P60&gt;=Tabelle!$J$6),P60,0)&gt;=Tabelle!$J$6,Tabelle!$M$6,0)</f>
        <v>0</v>
      </c>
      <c r="R60" s="72"/>
      <c r="S60" s="33">
        <f>IF(R60="SI",Tabelle!$M$7,0)</f>
        <v>0</v>
      </c>
      <c r="T60" s="73"/>
      <c r="U60" s="74"/>
      <c r="V60" s="1" t="str">
        <f>IF(AND('C.F.'!C57=TRUE,'C.F.'!J57=TRUE,'C.F.'!K57=TRUE,'C.F.'!L57=TRUE,'C.F.'!M57=TRUE,'C.F.'!O57=TRUE,'C.F.'!P57=TRUE),"C.F. formalmente corretto",IF('C.F.'!C57&lt;&gt;TRUE,"Lunghezza C.F. errata",IF('C.F.'!J57&lt;&gt;TRUE,"Errore nei caratteri 1-6",IF('C.F.'!K57&lt;&gt;TRUE,"Errore nei caratteri 7-8",IF('C.F.'!L57&lt;&gt;TRUE,"Errore nel carattere 9",IF('C.F.'!M57&lt;&gt;TRUE,"Errore nei caratteri 10-11",IF('C.F.'!N57&lt;&gt;TRUE,"Errore nei caratteri 10-11",IF('C.F.'!O57&lt;&gt;TRUE,"Errore nei caratteri 12-15",IF('C.F.'!P57&lt;&gt;TRUE,"Errore nell'ultimo carattere, oppure un altro carattere è errato","C.F. formalmente corretto")))))))))</f>
        <v>Lunghezza C.F. errata</v>
      </c>
      <c r="W60" s="2" t="e">
        <f>VLOOKUP(MID(U60,12,4),TAB_COMUNE[],2)</f>
        <v>#N/A</v>
      </c>
      <c r="X60" s="2" t="e">
        <f>VLOOKUP(MID(U60,12,4),TAB_COMUNE[],3)</f>
        <v>#N/A</v>
      </c>
      <c r="Y60" s="75"/>
      <c r="Z60" s="7" t="e" cm="1">
        <f t="array" ref="Z60">_xlfn.IFS(Y60="NO",DATE(MID(U60,7,2),FIND(MID(U60,9,1),"ABCDEHLMPRST"),MOD(MID(U60,10,2),40)),Y60="SI",DATE(MID(U60,7,2)+100,FIND(MID(U60,9,1),"ABCDEHLMPRST"),MOD(MID(U60,10,2),40)))</f>
        <v>#N/A</v>
      </c>
      <c r="AA60" s="75"/>
      <c r="AB60" s="75"/>
      <c r="AC60" s="76"/>
      <c r="AD60" s="2" t="str">
        <f t="shared" si="1"/>
        <v>ATTENZIONE: l'IBAN è normalmente di 27 caratteri</v>
      </c>
    </row>
    <row r="61" spans="2:30" x14ac:dyDescent="0.25">
      <c r="B61" s="8" t="str" cm="1">
        <f t="array" ref="B61">_xlfn.IFS(TRIM(D61&amp;E61&amp;F61&amp;G61&amp;J61&amp;L61&amp;N61&amp;O61&amp;P61&amp;R61&amp;T61&amp;U61&amp;Y61&amp;AA61&amp;AB61&amp;AC61)="","",OR(AND(LEN(TRIM(N61))&gt;0,LEN(TRIM(O61))&gt;0,LEN(TRIM(P61))=0),AND(LEN(TRIM(N61))=0,LEN(TRIM(O61))=0,LEN(TRIM(P61))&gt;0)),"Attenzione: verificare colonne N, O, P",OR(LEN(TRIM(D61))=0,LEN(TRIM(E61))=0,LEN(TRIM(F61))=0,LEN(TRIM(G61))=0,LEN(TRIM(J61))=0,LEN(TRIM(L61))=0,LEN(TRIM(R61))=0,LEN(TRIM(T61))=0,LEN(TRIM(U61))=0,LEN(TRIM(Y61))=0,LEN(TRIM(AA61))=0,LEN(TRIM(AB61))=0,LEN(TRIM(AC61))=0),"Attenzione: non tutte le celle sono state compilate",TRUE,"Riga compilata correttamente")</f>
        <v/>
      </c>
      <c r="C61" s="9">
        <v>55</v>
      </c>
      <c r="D61" s="61"/>
      <c r="E61" s="62"/>
      <c r="F61" s="63"/>
      <c r="G61" s="64"/>
      <c r="H61" s="28" t="str">
        <f>IF(G61&gt;Tabelle!$H$6,"NON IN POSSESSO DEI REQUISITI","REQUISITO OK")</f>
        <v>REQUISITO OK</v>
      </c>
      <c r="I61" s="29">
        <f>(Tabelle!$M$3*(Tabelle!$H$6-G61))/Tabelle!$H$6</f>
        <v>50</v>
      </c>
      <c r="J61" s="65"/>
      <c r="K61" s="30">
        <f>Tabelle!$M$4*(Tabelle!$H$4-J61)/Tabelle!$H$4</f>
        <v>12.5</v>
      </c>
      <c r="L61" s="66"/>
      <c r="M61" s="31">
        <f>(IF(L61&gt;Tabelle!$J$4,Tabelle!$J$4,L61)*Tabelle!$M$5)/Tabelle!$J$4</f>
        <v>0</v>
      </c>
      <c r="N61" s="68"/>
      <c r="O61" s="26" t="str">
        <f t="shared" si="0"/>
        <v/>
      </c>
      <c r="P61" s="70"/>
      <c r="Q61" s="32">
        <f>IF(IF(AND(O61&gt;=18,O61&lt;=64,P61&gt;=Tabelle!$J$6),P61,0)&gt;=Tabelle!$J$6,Tabelle!$M$6,0)</f>
        <v>0</v>
      </c>
      <c r="R61" s="72"/>
      <c r="S61" s="33">
        <f>IF(R61="SI",Tabelle!$M$7,0)</f>
        <v>0</v>
      </c>
      <c r="T61" s="73"/>
      <c r="U61" s="74"/>
      <c r="V61" s="1" t="str">
        <f>IF(AND('C.F.'!C58=TRUE,'C.F.'!J58=TRUE,'C.F.'!K58=TRUE,'C.F.'!L58=TRUE,'C.F.'!M58=TRUE,'C.F.'!O58=TRUE,'C.F.'!P58=TRUE),"C.F. formalmente corretto",IF('C.F.'!C58&lt;&gt;TRUE,"Lunghezza C.F. errata",IF('C.F.'!J58&lt;&gt;TRUE,"Errore nei caratteri 1-6",IF('C.F.'!K58&lt;&gt;TRUE,"Errore nei caratteri 7-8",IF('C.F.'!L58&lt;&gt;TRUE,"Errore nel carattere 9",IF('C.F.'!M58&lt;&gt;TRUE,"Errore nei caratteri 10-11",IF('C.F.'!N58&lt;&gt;TRUE,"Errore nei caratteri 10-11",IF('C.F.'!O58&lt;&gt;TRUE,"Errore nei caratteri 12-15",IF('C.F.'!P58&lt;&gt;TRUE,"Errore nell'ultimo carattere, oppure un altro carattere è errato","C.F. formalmente corretto")))))))))</f>
        <v>Lunghezza C.F. errata</v>
      </c>
      <c r="W61" s="2" t="e">
        <f>VLOOKUP(MID(U61,12,4),TAB_COMUNE[],2)</f>
        <v>#N/A</v>
      </c>
      <c r="X61" s="2" t="e">
        <f>VLOOKUP(MID(U61,12,4),TAB_COMUNE[],3)</f>
        <v>#N/A</v>
      </c>
      <c r="Y61" s="75"/>
      <c r="Z61" s="7" t="e" cm="1">
        <f t="array" ref="Z61">_xlfn.IFS(Y61="NO",DATE(MID(U61,7,2),FIND(MID(U61,9,1),"ABCDEHLMPRST"),MOD(MID(U61,10,2),40)),Y61="SI",DATE(MID(U61,7,2)+100,FIND(MID(U61,9,1),"ABCDEHLMPRST"),MOD(MID(U61,10,2),40)))</f>
        <v>#N/A</v>
      </c>
      <c r="AA61" s="75"/>
      <c r="AB61" s="75"/>
      <c r="AC61" s="76"/>
      <c r="AD61" s="2" t="str">
        <f t="shared" si="1"/>
        <v>ATTENZIONE: l'IBAN è normalmente di 27 caratteri</v>
      </c>
    </row>
    <row r="62" spans="2:30" x14ac:dyDescent="0.25">
      <c r="B62" s="8" t="str" cm="1">
        <f t="array" ref="B62">_xlfn.IFS(TRIM(D62&amp;E62&amp;F62&amp;G62&amp;J62&amp;L62&amp;N62&amp;O62&amp;P62&amp;R62&amp;T62&amp;U62&amp;Y62&amp;AA62&amp;AB62&amp;AC62)="","",OR(AND(LEN(TRIM(N62))&gt;0,LEN(TRIM(O62))&gt;0,LEN(TRIM(P62))=0),AND(LEN(TRIM(N62))=0,LEN(TRIM(O62))=0,LEN(TRIM(P62))&gt;0)),"Attenzione: verificare colonne N, O, P",OR(LEN(TRIM(D62))=0,LEN(TRIM(E62))=0,LEN(TRIM(F62))=0,LEN(TRIM(G62))=0,LEN(TRIM(J62))=0,LEN(TRIM(L62))=0,LEN(TRIM(R62))=0,LEN(TRIM(T62))=0,LEN(TRIM(U62))=0,LEN(TRIM(Y62))=0,LEN(TRIM(AA62))=0,LEN(TRIM(AB62))=0,LEN(TRIM(AC62))=0),"Attenzione: non tutte le celle sono state compilate",TRUE,"Riga compilata correttamente")</f>
        <v/>
      </c>
      <c r="C62" s="9">
        <v>56</v>
      </c>
      <c r="D62" s="61"/>
      <c r="E62" s="62"/>
      <c r="F62" s="63"/>
      <c r="G62" s="64"/>
      <c r="H62" s="28" t="str">
        <f>IF(G62&gt;Tabelle!$H$6,"NON IN POSSESSO DEI REQUISITI","REQUISITO OK")</f>
        <v>REQUISITO OK</v>
      </c>
      <c r="I62" s="29">
        <f>(Tabelle!$M$3*(Tabelle!$H$6-G62))/Tabelle!$H$6</f>
        <v>50</v>
      </c>
      <c r="J62" s="65"/>
      <c r="K62" s="30">
        <f>Tabelle!$M$4*(Tabelle!$H$4-J62)/Tabelle!$H$4</f>
        <v>12.5</v>
      </c>
      <c r="L62" s="66"/>
      <c r="M62" s="31">
        <f>(IF(L62&gt;Tabelle!$J$4,Tabelle!$J$4,L62)*Tabelle!$M$5)/Tabelle!$J$4</f>
        <v>0</v>
      </c>
      <c r="N62" s="68"/>
      <c r="O62" s="26" t="str">
        <f t="shared" si="0"/>
        <v/>
      </c>
      <c r="P62" s="70"/>
      <c r="Q62" s="32">
        <f>IF(IF(AND(O62&gt;=18,O62&lt;=64,P62&gt;=Tabelle!$J$6),P62,0)&gt;=Tabelle!$J$6,Tabelle!$M$6,0)</f>
        <v>0</v>
      </c>
      <c r="R62" s="72"/>
      <c r="S62" s="33">
        <f>IF(R62="SI",Tabelle!$M$7,0)</f>
        <v>0</v>
      </c>
      <c r="T62" s="73"/>
      <c r="U62" s="74"/>
      <c r="V62" s="1" t="str">
        <f>IF(AND('C.F.'!C59=TRUE,'C.F.'!J59=TRUE,'C.F.'!K59=TRUE,'C.F.'!L59=TRUE,'C.F.'!M59=TRUE,'C.F.'!O59=TRUE,'C.F.'!P59=TRUE),"C.F. formalmente corretto",IF('C.F.'!C59&lt;&gt;TRUE,"Lunghezza C.F. errata",IF('C.F.'!J59&lt;&gt;TRUE,"Errore nei caratteri 1-6",IF('C.F.'!K59&lt;&gt;TRUE,"Errore nei caratteri 7-8",IF('C.F.'!L59&lt;&gt;TRUE,"Errore nel carattere 9",IF('C.F.'!M59&lt;&gt;TRUE,"Errore nei caratteri 10-11",IF('C.F.'!N59&lt;&gt;TRUE,"Errore nei caratteri 10-11",IF('C.F.'!O59&lt;&gt;TRUE,"Errore nei caratteri 12-15",IF('C.F.'!P59&lt;&gt;TRUE,"Errore nell'ultimo carattere, oppure un altro carattere è errato","C.F. formalmente corretto")))))))))</f>
        <v>Lunghezza C.F. errata</v>
      </c>
      <c r="W62" s="2" t="e">
        <f>VLOOKUP(MID(U62,12,4),TAB_COMUNE[],2)</f>
        <v>#N/A</v>
      </c>
      <c r="X62" s="2" t="e">
        <f>VLOOKUP(MID(U62,12,4),TAB_COMUNE[],3)</f>
        <v>#N/A</v>
      </c>
      <c r="Y62" s="75"/>
      <c r="Z62" s="7" t="e" cm="1">
        <f t="array" ref="Z62">_xlfn.IFS(Y62="NO",DATE(MID(U62,7,2),FIND(MID(U62,9,1),"ABCDEHLMPRST"),MOD(MID(U62,10,2),40)),Y62="SI",DATE(MID(U62,7,2)+100,FIND(MID(U62,9,1),"ABCDEHLMPRST"),MOD(MID(U62,10,2),40)))</f>
        <v>#N/A</v>
      </c>
      <c r="AA62" s="75"/>
      <c r="AB62" s="75"/>
      <c r="AC62" s="76"/>
      <c r="AD62" s="2" t="str">
        <f t="shared" si="1"/>
        <v>ATTENZIONE: l'IBAN è normalmente di 27 caratteri</v>
      </c>
    </row>
    <row r="63" spans="2:30" x14ac:dyDescent="0.25">
      <c r="B63" s="8" t="str" cm="1">
        <f t="array" ref="B63">_xlfn.IFS(TRIM(D63&amp;E63&amp;F63&amp;G63&amp;J63&amp;L63&amp;N63&amp;O63&amp;P63&amp;R63&amp;T63&amp;U63&amp;Y63&amp;AA63&amp;AB63&amp;AC63)="","",OR(AND(LEN(TRIM(N63))&gt;0,LEN(TRIM(O63))&gt;0,LEN(TRIM(P63))=0),AND(LEN(TRIM(N63))=0,LEN(TRIM(O63))=0,LEN(TRIM(P63))&gt;0)),"Attenzione: verificare colonne N, O, P",OR(LEN(TRIM(D63))=0,LEN(TRIM(E63))=0,LEN(TRIM(F63))=0,LEN(TRIM(G63))=0,LEN(TRIM(J63))=0,LEN(TRIM(L63))=0,LEN(TRIM(R63))=0,LEN(TRIM(T63))=0,LEN(TRIM(U63))=0,LEN(TRIM(Y63))=0,LEN(TRIM(AA63))=0,LEN(TRIM(AB63))=0,LEN(TRIM(AC63))=0),"Attenzione: non tutte le celle sono state compilate",TRUE,"Riga compilata correttamente")</f>
        <v/>
      </c>
      <c r="C63" s="9">
        <v>57</v>
      </c>
      <c r="D63" s="61"/>
      <c r="E63" s="62"/>
      <c r="F63" s="63"/>
      <c r="G63" s="64"/>
      <c r="H63" s="28" t="str">
        <f>IF(G63&gt;Tabelle!$H$6,"NON IN POSSESSO DEI REQUISITI","REQUISITO OK")</f>
        <v>REQUISITO OK</v>
      </c>
      <c r="I63" s="29">
        <f>(Tabelle!$M$3*(Tabelle!$H$6-G63))/Tabelle!$H$6</f>
        <v>50</v>
      </c>
      <c r="J63" s="65"/>
      <c r="K63" s="30">
        <f>Tabelle!$M$4*(Tabelle!$H$4-J63)/Tabelle!$H$4</f>
        <v>12.5</v>
      </c>
      <c r="L63" s="66"/>
      <c r="M63" s="31">
        <f>(IF(L63&gt;Tabelle!$J$4,Tabelle!$J$4,L63)*Tabelle!$M$5)/Tabelle!$J$4</f>
        <v>0</v>
      </c>
      <c r="N63" s="68"/>
      <c r="O63" s="26" t="str">
        <f t="shared" si="0"/>
        <v/>
      </c>
      <c r="P63" s="70"/>
      <c r="Q63" s="32">
        <f>IF(IF(AND(O63&gt;=18,O63&lt;=64,P63&gt;=Tabelle!$J$6),P63,0)&gt;=Tabelle!$J$6,Tabelle!$M$6,0)</f>
        <v>0</v>
      </c>
      <c r="R63" s="72"/>
      <c r="S63" s="33">
        <f>IF(R63="SI",Tabelle!$M$7,0)</f>
        <v>0</v>
      </c>
      <c r="T63" s="73"/>
      <c r="U63" s="74"/>
      <c r="V63" s="1" t="str">
        <f>IF(AND('C.F.'!C60=TRUE,'C.F.'!J60=TRUE,'C.F.'!K60=TRUE,'C.F.'!L60=TRUE,'C.F.'!M60=TRUE,'C.F.'!O60=TRUE,'C.F.'!P60=TRUE),"C.F. formalmente corretto",IF('C.F.'!C60&lt;&gt;TRUE,"Lunghezza C.F. errata",IF('C.F.'!J60&lt;&gt;TRUE,"Errore nei caratteri 1-6",IF('C.F.'!K60&lt;&gt;TRUE,"Errore nei caratteri 7-8",IF('C.F.'!L60&lt;&gt;TRUE,"Errore nel carattere 9",IF('C.F.'!M60&lt;&gt;TRUE,"Errore nei caratteri 10-11",IF('C.F.'!N60&lt;&gt;TRUE,"Errore nei caratteri 10-11",IF('C.F.'!O60&lt;&gt;TRUE,"Errore nei caratteri 12-15",IF('C.F.'!P60&lt;&gt;TRUE,"Errore nell'ultimo carattere, oppure un altro carattere è errato","C.F. formalmente corretto")))))))))</f>
        <v>Lunghezza C.F. errata</v>
      </c>
      <c r="W63" s="2" t="e">
        <f>VLOOKUP(MID(U63,12,4),TAB_COMUNE[],2)</f>
        <v>#N/A</v>
      </c>
      <c r="X63" s="2" t="e">
        <f>VLOOKUP(MID(U63,12,4),TAB_COMUNE[],3)</f>
        <v>#N/A</v>
      </c>
      <c r="Y63" s="75"/>
      <c r="Z63" s="7" t="e" cm="1">
        <f t="array" ref="Z63">_xlfn.IFS(Y63="NO",DATE(MID(U63,7,2),FIND(MID(U63,9,1),"ABCDEHLMPRST"),MOD(MID(U63,10,2),40)),Y63="SI",DATE(MID(U63,7,2)+100,FIND(MID(U63,9,1),"ABCDEHLMPRST"),MOD(MID(U63,10,2),40)))</f>
        <v>#N/A</v>
      </c>
      <c r="AA63" s="75"/>
      <c r="AB63" s="75"/>
      <c r="AC63" s="76"/>
      <c r="AD63" s="2" t="str">
        <f t="shared" si="1"/>
        <v>ATTENZIONE: l'IBAN è normalmente di 27 caratteri</v>
      </c>
    </row>
    <row r="64" spans="2:30" x14ac:dyDescent="0.25">
      <c r="B64" s="8" t="str" cm="1">
        <f t="array" ref="B64">_xlfn.IFS(TRIM(D64&amp;E64&amp;F64&amp;G64&amp;J64&amp;L64&amp;N64&amp;O64&amp;P64&amp;R64&amp;T64&amp;U64&amp;Y64&amp;AA64&amp;AB64&amp;AC64)="","",OR(AND(LEN(TRIM(N64))&gt;0,LEN(TRIM(O64))&gt;0,LEN(TRIM(P64))=0),AND(LEN(TRIM(N64))=0,LEN(TRIM(O64))=0,LEN(TRIM(P64))&gt;0)),"Attenzione: verificare colonne N, O, P",OR(LEN(TRIM(D64))=0,LEN(TRIM(E64))=0,LEN(TRIM(F64))=0,LEN(TRIM(G64))=0,LEN(TRIM(J64))=0,LEN(TRIM(L64))=0,LEN(TRIM(R64))=0,LEN(TRIM(T64))=0,LEN(TRIM(U64))=0,LEN(TRIM(Y64))=0,LEN(TRIM(AA64))=0,LEN(TRIM(AB64))=0,LEN(TRIM(AC64))=0),"Attenzione: non tutte le celle sono state compilate",TRUE,"Riga compilata correttamente")</f>
        <v/>
      </c>
      <c r="C64" s="9">
        <v>58</v>
      </c>
      <c r="D64" s="61"/>
      <c r="E64" s="62"/>
      <c r="F64" s="63"/>
      <c r="G64" s="64"/>
      <c r="H64" s="28" t="str">
        <f>IF(G64&gt;Tabelle!$H$6,"NON IN POSSESSO DEI REQUISITI","REQUISITO OK")</f>
        <v>REQUISITO OK</v>
      </c>
      <c r="I64" s="29">
        <f>(Tabelle!$M$3*(Tabelle!$H$6-G64))/Tabelle!$H$6</f>
        <v>50</v>
      </c>
      <c r="J64" s="65"/>
      <c r="K64" s="30">
        <f>Tabelle!$M$4*(Tabelle!$H$4-J64)/Tabelle!$H$4</f>
        <v>12.5</v>
      </c>
      <c r="L64" s="66"/>
      <c r="M64" s="31">
        <f>(IF(L64&gt;Tabelle!$J$4,Tabelle!$J$4,L64)*Tabelle!$M$5)/Tabelle!$J$4</f>
        <v>0</v>
      </c>
      <c r="N64" s="68"/>
      <c r="O64" s="26" t="str">
        <f t="shared" si="0"/>
        <v/>
      </c>
      <c r="P64" s="70"/>
      <c r="Q64" s="32">
        <f>IF(IF(AND(O64&gt;=18,O64&lt;=64,P64&gt;=Tabelle!$J$6),P64,0)&gt;=Tabelle!$J$6,Tabelle!$M$6,0)</f>
        <v>0</v>
      </c>
      <c r="R64" s="72"/>
      <c r="S64" s="33">
        <f>IF(R64="SI",Tabelle!$M$7,0)</f>
        <v>0</v>
      </c>
      <c r="T64" s="73"/>
      <c r="U64" s="74"/>
      <c r="V64" s="1" t="str">
        <f>IF(AND('C.F.'!C61=TRUE,'C.F.'!J61=TRUE,'C.F.'!K61=TRUE,'C.F.'!L61=TRUE,'C.F.'!M61=TRUE,'C.F.'!O61=TRUE,'C.F.'!P61=TRUE),"C.F. formalmente corretto",IF('C.F.'!C61&lt;&gt;TRUE,"Lunghezza C.F. errata",IF('C.F.'!J61&lt;&gt;TRUE,"Errore nei caratteri 1-6",IF('C.F.'!K61&lt;&gt;TRUE,"Errore nei caratteri 7-8",IF('C.F.'!L61&lt;&gt;TRUE,"Errore nel carattere 9",IF('C.F.'!M61&lt;&gt;TRUE,"Errore nei caratteri 10-11",IF('C.F.'!N61&lt;&gt;TRUE,"Errore nei caratteri 10-11",IF('C.F.'!O61&lt;&gt;TRUE,"Errore nei caratteri 12-15",IF('C.F.'!P61&lt;&gt;TRUE,"Errore nell'ultimo carattere, oppure un altro carattere è errato","C.F. formalmente corretto")))))))))</f>
        <v>Lunghezza C.F. errata</v>
      </c>
      <c r="W64" s="2" t="e">
        <f>VLOOKUP(MID(U64,12,4),TAB_COMUNE[],2)</f>
        <v>#N/A</v>
      </c>
      <c r="X64" s="2" t="e">
        <f>VLOOKUP(MID(U64,12,4),TAB_COMUNE[],3)</f>
        <v>#N/A</v>
      </c>
      <c r="Y64" s="75"/>
      <c r="Z64" s="7" t="e" cm="1">
        <f t="array" ref="Z64">_xlfn.IFS(Y64="NO",DATE(MID(U64,7,2),FIND(MID(U64,9,1),"ABCDEHLMPRST"),MOD(MID(U64,10,2),40)),Y64="SI",DATE(MID(U64,7,2)+100,FIND(MID(U64,9,1),"ABCDEHLMPRST"),MOD(MID(U64,10,2),40)))</f>
        <v>#N/A</v>
      </c>
      <c r="AA64" s="75"/>
      <c r="AB64" s="75"/>
      <c r="AC64" s="76"/>
      <c r="AD64" s="2" t="str">
        <f t="shared" si="1"/>
        <v>ATTENZIONE: l'IBAN è normalmente di 27 caratteri</v>
      </c>
    </row>
    <row r="65" spans="2:30" x14ac:dyDescent="0.25">
      <c r="B65" s="8" t="str" cm="1">
        <f t="array" ref="B65">_xlfn.IFS(TRIM(D65&amp;E65&amp;F65&amp;G65&amp;J65&amp;L65&amp;N65&amp;O65&amp;P65&amp;R65&amp;T65&amp;U65&amp;Y65&amp;AA65&amp;AB65&amp;AC65)="","",OR(AND(LEN(TRIM(N65))&gt;0,LEN(TRIM(O65))&gt;0,LEN(TRIM(P65))=0),AND(LEN(TRIM(N65))=0,LEN(TRIM(O65))=0,LEN(TRIM(P65))&gt;0)),"Attenzione: verificare colonne N, O, P",OR(LEN(TRIM(D65))=0,LEN(TRIM(E65))=0,LEN(TRIM(F65))=0,LEN(TRIM(G65))=0,LEN(TRIM(J65))=0,LEN(TRIM(L65))=0,LEN(TRIM(R65))=0,LEN(TRIM(T65))=0,LEN(TRIM(U65))=0,LEN(TRIM(Y65))=0,LEN(TRIM(AA65))=0,LEN(TRIM(AB65))=0,LEN(TRIM(AC65))=0),"Attenzione: non tutte le celle sono state compilate",TRUE,"Riga compilata correttamente")</f>
        <v/>
      </c>
      <c r="C65" s="9">
        <v>59</v>
      </c>
      <c r="D65" s="61"/>
      <c r="E65" s="62"/>
      <c r="F65" s="63"/>
      <c r="G65" s="64"/>
      <c r="H65" s="28" t="str">
        <f>IF(G65&gt;Tabelle!$H$6,"NON IN POSSESSO DEI REQUISITI","REQUISITO OK")</f>
        <v>REQUISITO OK</v>
      </c>
      <c r="I65" s="29">
        <f>(Tabelle!$M$3*(Tabelle!$H$6-G65))/Tabelle!$H$6</f>
        <v>50</v>
      </c>
      <c r="J65" s="65"/>
      <c r="K65" s="30">
        <f>Tabelle!$M$4*(Tabelle!$H$4-J65)/Tabelle!$H$4</f>
        <v>12.5</v>
      </c>
      <c r="L65" s="66"/>
      <c r="M65" s="31">
        <f>(IF(L65&gt;Tabelle!$J$4,Tabelle!$J$4,L65)*Tabelle!$M$5)/Tabelle!$J$4</f>
        <v>0</v>
      </c>
      <c r="N65" s="68"/>
      <c r="O65" s="26" t="str">
        <f t="shared" si="0"/>
        <v/>
      </c>
      <c r="P65" s="70"/>
      <c r="Q65" s="32">
        <f>IF(IF(AND(O65&gt;=18,O65&lt;=64,P65&gt;=Tabelle!$J$6),P65,0)&gt;=Tabelle!$J$6,Tabelle!$M$6,0)</f>
        <v>0</v>
      </c>
      <c r="R65" s="72"/>
      <c r="S65" s="33">
        <f>IF(R65="SI",Tabelle!$M$7,0)</f>
        <v>0</v>
      </c>
      <c r="T65" s="73"/>
      <c r="U65" s="74"/>
      <c r="V65" s="1" t="str">
        <f>IF(AND('C.F.'!C62=TRUE,'C.F.'!J62=TRUE,'C.F.'!K62=TRUE,'C.F.'!L62=TRUE,'C.F.'!M62=TRUE,'C.F.'!O62=TRUE,'C.F.'!P62=TRUE),"C.F. formalmente corretto",IF('C.F.'!C62&lt;&gt;TRUE,"Lunghezza C.F. errata",IF('C.F.'!J62&lt;&gt;TRUE,"Errore nei caratteri 1-6",IF('C.F.'!K62&lt;&gt;TRUE,"Errore nei caratteri 7-8",IF('C.F.'!L62&lt;&gt;TRUE,"Errore nel carattere 9",IF('C.F.'!M62&lt;&gt;TRUE,"Errore nei caratteri 10-11",IF('C.F.'!N62&lt;&gt;TRUE,"Errore nei caratteri 10-11",IF('C.F.'!O62&lt;&gt;TRUE,"Errore nei caratteri 12-15",IF('C.F.'!P62&lt;&gt;TRUE,"Errore nell'ultimo carattere, oppure un altro carattere è errato","C.F. formalmente corretto")))))))))</f>
        <v>Lunghezza C.F. errata</v>
      </c>
      <c r="W65" s="2" t="e">
        <f>VLOOKUP(MID(U65,12,4),TAB_COMUNE[],2)</f>
        <v>#N/A</v>
      </c>
      <c r="X65" s="2" t="e">
        <f>VLOOKUP(MID(U65,12,4),TAB_COMUNE[],3)</f>
        <v>#N/A</v>
      </c>
      <c r="Y65" s="75"/>
      <c r="Z65" s="7" t="e" cm="1">
        <f t="array" ref="Z65">_xlfn.IFS(Y65="NO",DATE(MID(U65,7,2),FIND(MID(U65,9,1),"ABCDEHLMPRST"),MOD(MID(U65,10,2),40)),Y65="SI",DATE(MID(U65,7,2)+100,FIND(MID(U65,9,1),"ABCDEHLMPRST"),MOD(MID(U65,10,2),40)))</f>
        <v>#N/A</v>
      </c>
      <c r="AA65" s="75"/>
      <c r="AB65" s="75"/>
      <c r="AC65" s="76"/>
      <c r="AD65" s="2" t="str">
        <f t="shared" si="1"/>
        <v>ATTENZIONE: l'IBAN è normalmente di 27 caratteri</v>
      </c>
    </row>
    <row r="66" spans="2:30" x14ac:dyDescent="0.25">
      <c r="B66" s="8" t="str" cm="1">
        <f t="array" ref="B66">_xlfn.IFS(TRIM(D66&amp;E66&amp;F66&amp;G66&amp;J66&amp;L66&amp;N66&amp;O66&amp;P66&amp;R66&amp;T66&amp;U66&amp;Y66&amp;AA66&amp;AB66&amp;AC66)="","",OR(AND(LEN(TRIM(N66))&gt;0,LEN(TRIM(O66))&gt;0,LEN(TRIM(P66))=0),AND(LEN(TRIM(N66))=0,LEN(TRIM(O66))=0,LEN(TRIM(P66))&gt;0)),"Attenzione: verificare colonne N, O, P",OR(LEN(TRIM(D66))=0,LEN(TRIM(E66))=0,LEN(TRIM(F66))=0,LEN(TRIM(G66))=0,LEN(TRIM(J66))=0,LEN(TRIM(L66))=0,LEN(TRIM(R66))=0,LEN(TRIM(T66))=0,LEN(TRIM(U66))=0,LEN(TRIM(Y66))=0,LEN(TRIM(AA66))=0,LEN(TRIM(AB66))=0,LEN(TRIM(AC66))=0),"Attenzione: non tutte le celle sono state compilate",TRUE,"Riga compilata correttamente")</f>
        <v/>
      </c>
      <c r="C66" s="9">
        <v>60</v>
      </c>
      <c r="D66" s="61"/>
      <c r="E66" s="62"/>
      <c r="F66" s="63"/>
      <c r="G66" s="64"/>
      <c r="H66" s="28" t="str">
        <f>IF(G66&gt;Tabelle!$H$6,"NON IN POSSESSO DEI REQUISITI","REQUISITO OK")</f>
        <v>REQUISITO OK</v>
      </c>
      <c r="I66" s="29">
        <f>(Tabelle!$M$3*(Tabelle!$H$6-G66))/Tabelle!$H$6</f>
        <v>50</v>
      </c>
      <c r="J66" s="65"/>
      <c r="K66" s="30">
        <f>Tabelle!$M$4*(Tabelle!$H$4-J66)/Tabelle!$H$4</f>
        <v>12.5</v>
      </c>
      <c r="L66" s="66"/>
      <c r="M66" s="31">
        <f>(IF(L66&gt;Tabelle!$J$4,Tabelle!$J$4,L66)*Tabelle!$M$5)/Tabelle!$J$4</f>
        <v>0</v>
      </c>
      <c r="N66" s="68"/>
      <c r="O66" s="26" t="str">
        <f t="shared" si="0"/>
        <v/>
      </c>
      <c r="P66" s="70"/>
      <c r="Q66" s="32">
        <f>IF(IF(AND(O66&gt;=18,O66&lt;=64,P66&gt;=Tabelle!$J$6),P66,0)&gt;=Tabelle!$J$6,Tabelle!$M$6,0)</f>
        <v>0</v>
      </c>
      <c r="R66" s="72"/>
      <c r="S66" s="33">
        <f>IF(R66="SI",Tabelle!$M$7,0)</f>
        <v>0</v>
      </c>
      <c r="T66" s="73"/>
      <c r="U66" s="74"/>
      <c r="V66" s="1" t="str">
        <f>IF(AND('C.F.'!C63=TRUE,'C.F.'!J63=TRUE,'C.F.'!K63=TRUE,'C.F.'!L63=TRUE,'C.F.'!M63=TRUE,'C.F.'!O63=TRUE,'C.F.'!P63=TRUE),"C.F. formalmente corretto",IF('C.F.'!C63&lt;&gt;TRUE,"Lunghezza C.F. errata",IF('C.F.'!J63&lt;&gt;TRUE,"Errore nei caratteri 1-6",IF('C.F.'!K63&lt;&gt;TRUE,"Errore nei caratteri 7-8",IF('C.F.'!L63&lt;&gt;TRUE,"Errore nel carattere 9",IF('C.F.'!M63&lt;&gt;TRUE,"Errore nei caratteri 10-11",IF('C.F.'!N63&lt;&gt;TRUE,"Errore nei caratteri 10-11",IF('C.F.'!O63&lt;&gt;TRUE,"Errore nei caratteri 12-15",IF('C.F.'!P63&lt;&gt;TRUE,"Errore nell'ultimo carattere, oppure un altro carattere è errato","C.F. formalmente corretto")))))))))</f>
        <v>Lunghezza C.F. errata</v>
      </c>
      <c r="W66" s="2" t="e">
        <f>VLOOKUP(MID(U66,12,4),TAB_COMUNE[],2)</f>
        <v>#N/A</v>
      </c>
      <c r="X66" s="2" t="e">
        <f>VLOOKUP(MID(U66,12,4),TAB_COMUNE[],3)</f>
        <v>#N/A</v>
      </c>
      <c r="Y66" s="75"/>
      <c r="Z66" s="7" t="e" cm="1">
        <f t="array" ref="Z66">_xlfn.IFS(Y66="NO",DATE(MID(U66,7,2),FIND(MID(U66,9,1),"ABCDEHLMPRST"),MOD(MID(U66,10,2),40)),Y66="SI",DATE(MID(U66,7,2)+100,FIND(MID(U66,9,1),"ABCDEHLMPRST"),MOD(MID(U66,10,2),40)))</f>
        <v>#N/A</v>
      </c>
      <c r="AA66" s="75"/>
      <c r="AB66" s="75"/>
      <c r="AC66" s="76"/>
      <c r="AD66" s="2" t="str">
        <f t="shared" si="1"/>
        <v>ATTENZIONE: l'IBAN è normalmente di 27 caratteri</v>
      </c>
    </row>
    <row r="67" spans="2:30" x14ac:dyDescent="0.25">
      <c r="B67" s="8" t="str" cm="1">
        <f t="array" ref="B67">_xlfn.IFS(TRIM(D67&amp;E67&amp;F67&amp;G67&amp;J67&amp;L67&amp;N67&amp;O67&amp;P67&amp;R67&amp;T67&amp;U67&amp;Y67&amp;AA67&amp;AB67&amp;AC67)="","",OR(AND(LEN(TRIM(N67))&gt;0,LEN(TRIM(O67))&gt;0,LEN(TRIM(P67))=0),AND(LEN(TRIM(N67))=0,LEN(TRIM(O67))=0,LEN(TRIM(P67))&gt;0)),"Attenzione: verificare colonne N, O, P",OR(LEN(TRIM(D67))=0,LEN(TRIM(E67))=0,LEN(TRIM(F67))=0,LEN(TRIM(G67))=0,LEN(TRIM(J67))=0,LEN(TRIM(L67))=0,LEN(TRIM(R67))=0,LEN(TRIM(T67))=0,LEN(TRIM(U67))=0,LEN(TRIM(Y67))=0,LEN(TRIM(AA67))=0,LEN(TRIM(AB67))=0,LEN(TRIM(AC67))=0),"Attenzione: non tutte le celle sono state compilate",TRUE,"Riga compilata correttamente")</f>
        <v/>
      </c>
      <c r="C67" s="9">
        <v>61</v>
      </c>
      <c r="D67" s="61"/>
      <c r="E67" s="62"/>
      <c r="F67" s="63"/>
      <c r="G67" s="64"/>
      <c r="H67" s="28" t="str">
        <f>IF(G67&gt;Tabelle!$H$6,"NON IN POSSESSO DEI REQUISITI","REQUISITO OK")</f>
        <v>REQUISITO OK</v>
      </c>
      <c r="I67" s="29">
        <f>(Tabelle!$M$3*(Tabelle!$H$6-G67))/Tabelle!$H$6</f>
        <v>50</v>
      </c>
      <c r="J67" s="65"/>
      <c r="K67" s="30">
        <f>Tabelle!$M$4*(Tabelle!$H$4-J67)/Tabelle!$H$4</f>
        <v>12.5</v>
      </c>
      <c r="L67" s="66"/>
      <c r="M67" s="31">
        <f>(IF(L67&gt;Tabelle!$J$4,Tabelle!$J$4,L67)*Tabelle!$M$5)/Tabelle!$J$4</f>
        <v>0</v>
      </c>
      <c r="N67" s="68"/>
      <c r="O67" s="26" t="str">
        <f t="shared" si="0"/>
        <v/>
      </c>
      <c r="P67" s="70"/>
      <c r="Q67" s="32">
        <f>IF(IF(AND(O67&gt;=18,O67&lt;=64,P67&gt;=Tabelle!$J$6),P67,0)&gt;=Tabelle!$J$6,Tabelle!$M$6,0)</f>
        <v>0</v>
      </c>
      <c r="R67" s="72"/>
      <c r="S67" s="33">
        <f>IF(R67="SI",Tabelle!$M$7,0)</f>
        <v>0</v>
      </c>
      <c r="T67" s="73"/>
      <c r="U67" s="74"/>
      <c r="V67" s="1" t="str">
        <f>IF(AND('C.F.'!C64=TRUE,'C.F.'!J64=TRUE,'C.F.'!K64=TRUE,'C.F.'!L64=TRUE,'C.F.'!M64=TRUE,'C.F.'!O64=TRUE,'C.F.'!P64=TRUE),"C.F. formalmente corretto",IF('C.F.'!C64&lt;&gt;TRUE,"Lunghezza C.F. errata",IF('C.F.'!J64&lt;&gt;TRUE,"Errore nei caratteri 1-6",IF('C.F.'!K64&lt;&gt;TRUE,"Errore nei caratteri 7-8",IF('C.F.'!L64&lt;&gt;TRUE,"Errore nel carattere 9",IF('C.F.'!M64&lt;&gt;TRUE,"Errore nei caratteri 10-11",IF('C.F.'!N64&lt;&gt;TRUE,"Errore nei caratteri 10-11",IF('C.F.'!O64&lt;&gt;TRUE,"Errore nei caratteri 12-15",IF('C.F.'!P64&lt;&gt;TRUE,"Errore nell'ultimo carattere, oppure un altro carattere è errato","C.F. formalmente corretto")))))))))</f>
        <v>Lunghezza C.F. errata</v>
      </c>
      <c r="W67" s="2" t="e">
        <f>VLOOKUP(MID(U67,12,4),TAB_COMUNE[],2)</f>
        <v>#N/A</v>
      </c>
      <c r="X67" s="2" t="e">
        <f>VLOOKUP(MID(U67,12,4),TAB_COMUNE[],3)</f>
        <v>#N/A</v>
      </c>
      <c r="Y67" s="75"/>
      <c r="Z67" s="7" t="e" cm="1">
        <f t="array" ref="Z67">_xlfn.IFS(Y67="NO",DATE(MID(U67,7,2),FIND(MID(U67,9,1),"ABCDEHLMPRST"),MOD(MID(U67,10,2),40)),Y67="SI",DATE(MID(U67,7,2)+100,FIND(MID(U67,9,1),"ABCDEHLMPRST"),MOD(MID(U67,10,2),40)))</f>
        <v>#N/A</v>
      </c>
      <c r="AA67" s="75"/>
      <c r="AB67" s="75"/>
      <c r="AC67" s="76"/>
      <c r="AD67" s="2" t="str">
        <f t="shared" si="1"/>
        <v>ATTENZIONE: l'IBAN è normalmente di 27 caratteri</v>
      </c>
    </row>
    <row r="68" spans="2:30" x14ac:dyDescent="0.25">
      <c r="B68" s="8" t="str" cm="1">
        <f t="array" ref="B68">_xlfn.IFS(TRIM(D68&amp;E68&amp;F68&amp;G68&amp;J68&amp;L68&amp;N68&amp;O68&amp;P68&amp;R68&amp;T68&amp;U68&amp;Y68&amp;AA68&amp;AB68&amp;AC68)="","",OR(AND(LEN(TRIM(N68))&gt;0,LEN(TRIM(O68))&gt;0,LEN(TRIM(P68))=0),AND(LEN(TRIM(N68))=0,LEN(TRIM(O68))=0,LEN(TRIM(P68))&gt;0)),"Attenzione: verificare colonne N, O, P",OR(LEN(TRIM(D68))=0,LEN(TRIM(E68))=0,LEN(TRIM(F68))=0,LEN(TRIM(G68))=0,LEN(TRIM(J68))=0,LEN(TRIM(L68))=0,LEN(TRIM(R68))=0,LEN(TRIM(T68))=0,LEN(TRIM(U68))=0,LEN(TRIM(Y68))=0,LEN(TRIM(AA68))=0,LEN(TRIM(AB68))=0,LEN(TRIM(AC68))=0),"Attenzione: non tutte le celle sono state compilate",TRUE,"Riga compilata correttamente")</f>
        <v/>
      </c>
      <c r="C68" s="9">
        <v>62</v>
      </c>
      <c r="D68" s="61"/>
      <c r="E68" s="62"/>
      <c r="F68" s="63"/>
      <c r="G68" s="64"/>
      <c r="H68" s="28" t="str">
        <f>IF(G68&gt;Tabelle!$H$6,"NON IN POSSESSO DEI REQUISITI","REQUISITO OK")</f>
        <v>REQUISITO OK</v>
      </c>
      <c r="I68" s="29">
        <f>(Tabelle!$M$3*(Tabelle!$H$6-G68))/Tabelle!$H$6</f>
        <v>50</v>
      </c>
      <c r="J68" s="65"/>
      <c r="K68" s="30">
        <f>Tabelle!$M$4*(Tabelle!$H$4-J68)/Tabelle!$H$4</f>
        <v>12.5</v>
      </c>
      <c r="L68" s="66"/>
      <c r="M68" s="31">
        <f>(IF(L68&gt;Tabelle!$J$4,Tabelle!$J$4,L68)*Tabelle!$M$5)/Tabelle!$J$4</f>
        <v>0</v>
      </c>
      <c r="N68" s="68"/>
      <c r="O68" s="26" t="str">
        <f t="shared" si="0"/>
        <v/>
      </c>
      <c r="P68" s="70"/>
      <c r="Q68" s="32">
        <f>IF(IF(AND(O68&gt;=18,O68&lt;=64,P68&gt;=Tabelle!$J$6),P68,0)&gt;=Tabelle!$J$6,Tabelle!$M$6,0)</f>
        <v>0</v>
      </c>
      <c r="R68" s="72"/>
      <c r="S68" s="33">
        <f>IF(R68="SI",Tabelle!$M$7,0)</f>
        <v>0</v>
      </c>
      <c r="T68" s="73"/>
      <c r="U68" s="74"/>
      <c r="V68" s="1" t="str">
        <f>IF(AND('C.F.'!C65=TRUE,'C.F.'!J65=TRUE,'C.F.'!K65=TRUE,'C.F.'!L65=TRUE,'C.F.'!M65=TRUE,'C.F.'!O65=TRUE,'C.F.'!P65=TRUE),"C.F. formalmente corretto",IF('C.F.'!C65&lt;&gt;TRUE,"Lunghezza C.F. errata",IF('C.F.'!J65&lt;&gt;TRUE,"Errore nei caratteri 1-6",IF('C.F.'!K65&lt;&gt;TRUE,"Errore nei caratteri 7-8",IF('C.F.'!L65&lt;&gt;TRUE,"Errore nel carattere 9",IF('C.F.'!M65&lt;&gt;TRUE,"Errore nei caratteri 10-11",IF('C.F.'!N65&lt;&gt;TRUE,"Errore nei caratteri 10-11",IF('C.F.'!O65&lt;&gt;TRUE,"Errore nei caratteri 12-15",IF('C.F.'!P65&lt;&gt;TRUE,"Errore nell'ultimo carattere, oppure un altro carattere è errato","C.F. formalmente corretto")))))))))</f>
        <v>Lunghezza C.F. errata</v>
      </c>
      <c r="W68" s="2" t="e">
        <f>VLOOKUP(MID(U68,12,4),TAB_COMUNE[],2)</f>
        <v>#N/A</v>
      </c>
      <c r="X68" s="2" t="e">
        <f>VLOOKUP(MID(U68,12,4),TAB_COMUNE[],3)</f>
        <v>#N/A</v>
      </c>
      <c r="Y68" s="75"/>
      <c r="Z68" s="7" t="e" cm="1">
        <f t="array" ref="Z68">_xlfn.IFS(Y68="NO",DATE(MID(U68,7,2),FIND(MID(U68,9,1),"ABCDEHLMPRST"),MOD(MID(U68,10,2),40)),Y68="SI",DATE(MID(U68,7,2)+100,FIND(MID(U68,9,1),"ABCDEHLMPRST"),MOD(MID(U68,10,2),40)))</f>
        <v>#N/A</v>
      </c>
      <c r="AA68" s="75"/>
      <c r="AB68" s="75"/>
      <c r="AC68" s="76"/>
      <c r="AD68" s="2" t="str">
        <f t="shared" si="1"/>
        <v>ATTENZIONE: l'IBAN è normalmente di 27 caratteri</v>
      </c>
    </row>
    <row r="69" spans="2:30" x14ac:dyDescent="0.25">
      <c r="B69" s="8" t="str" cm="1">
        <f t="array" ref="B69">_xlfn.IFS(TRIM(D69&amp;E69&amp;F69&amp;G69&amp;J69&amp;L69&amp;N69&amp;O69&amp;P69&amp;R69&amp;T69&amp;U69&amp;Y69&amp;AA69&amp;AB69&amp;AC69)="","",OR(AND(LEN(TRIM(N69))&gt;0,LEN(TRIM(O69))&gt;0,LEN(TRIM(P69))=0),AND(LEN(TRIM(N69))=0,LEN(TRIM(O69))=0,LEN(TRIM(P69))&gt;0)),"Attenzione: verificare colonne N, O, P",OR(LEN(TRIM(D69))=0,LEN(TRIM(E69))=0,LEN(TRIM(F69))=0,LEN(TRIM(G69))=0,LEN(TRIM(J69))=0,LEN(TRIM(L69))=0,LEN(TRIM(R69))=0,LEN(TRIM(T69))=0,LEN(TRIM(U69))=0,LEN(TRIM(Y69))=0,LEN(TRIM(AA69))=0,LEN(TRIM(AB69))=0,LEN(TRIM(AC69))=0),"Attenzione: non tutte le celle sono state compilate",TRUE,"Riga compilata correttamente")</f>
        <v/>
      </c>
      <c r="C69" s="9">
        <v>63</v>
      </c>
      <c r="D69" s="61"/>
      <c r="E69" s="62"/>
      <c r="F69" s="63"/>
      <c r="G69" s="64"/>
      <c r="H69" s="28" t="str">
        <f>IF(G69&gt;Tabelle!$H$6,"NON IN POSSESSO DEI REQUISITI","REQUISITO OK")</f>
        <v>REQUISITO OK</v>
      </c>
      <c r="I69" s="29">
        <f>(Tabelle!$M$3*(Tabelle!$H$6-G69))/Tabelle!$H$6</f>
        <v>50</v>
      </c>
      <c r="J69" s="65"/>
      <c r="K69" s="30">
        <f>Tabelle!$M$4*(Tabelle!$H$4-J69)/Tabelle!$H$4</f>
        <v>12.5</v>
      </c>
      <c r="L69" s="66"/>
      <c r="M69" s="31">
        <f>(IF(L69&gt;Tabelle!$J$4,Tabelle!$J$4,L69)*Tabelle!$M$5)/Tabelle!$J$4</f>
        <v>0</v>
      </c>
      <c r="N69" s="68"/>
      <c r="O69" s="26" t="str">
        <f t="shared" si="0"/>
        <v/>
      </c>
      <c r="P69" s="70"/>
      <c r="Q69" s="32">
        <f>IF(IF(AND(O69&gt;=18,O69&lt;=64,P69&gt;=Tabelle!$J$6),P69,0)&gt;=Tabelle!$J$6,Tabelle!$M$6,0)</f>
        <v>0</v>
      </c>
      <c r="R69" s="72"/>
      <c r="S69" s="33">
        <f>IF(R69="SI",Tabelle!$M$7,0)</f>
        <v>0</v>
      </c>
      <c r="T69" s="73"/>
      <c r="U69" s="74"/>
      <c r="V69" s="1" t="str">
        <f>IF(AND('C.F.'!C66=TRUE,'C.F.'!J66=TRUE,'C.F.'!K66=TRUE,'C.F.'!L66=TRUE,'C.F.'!M66=TRUE,'C.F.'!O66=TRUE,'C.F.'!P66=TRUE),"C.F. formalmente corretto",IF('C.F.'!C66&lt;&gt;TRUE,"Lunghezza C.F. errata",IF('C.F.'!J66&lt;&gt;TRUE,"Errore nei caratteri 1-6",IF('C.F.'!K66&lt;&gt;TRUE,"Errore nei caratteri 7-8",IF('C.F.'!L66&lt;&gt;TRUE,"Errore nel carattere 9",IF('C.F.'!M66&lt;&gt;TRUE,"Errore nei caratteri 10-11",IF('C.F.'!N66&lt;&gt;TRUE,"Errore nei caratteri 10-11",IF('C.F.'!O66&lt;&gt;TRUE,"Errore nei caratteri 12-15",IF('C.F.'!P66&lt;&gt;TRUE,"Errore nell'ultimo carattere, oppure un altro carattere è errato","C.F. formalmente corretto")))))))))</f>
        <v>Lunghezza C.F. errata</v>
      </c>
      <c r="W69" s="2" t="e">
        <f>VLOOKUP(MID(U69,12,4),TAB_COMUNE[],2)</f>
        <v>#N/A</v>
      </c>
      <c r="X69" s="2" t="e">
        <f>VLOOKUP(MID(U69,12,4),TAB_COMUNE[],3)</f>
        <v>#N/A</v>
      </c>
      <c r="Y69" s="75"/>
      <c r="Z69" s="7" t="e" cm="1">
        <f t="array" ref="Z69">_xlfn.IFS(Y69="NO",DATE(MID(U69,7,2),FIND(MID(U69,9,1),"ABCDEHLMPRST"),MOD(MID(U69,10,2),40)),Y69="SI",DATE(MID(U69,7,2)+100,FIND(MID(U69,9,1),"ABCDEHLMPRST"),MOD(MID(U69,10,2),40)))</f>
        <v>#N/A</v>
      </c>
      <c r="AA69" s="75"/>
      <c r="AB69" s="75"/>
      <c r="AC69" s="76"/>
      <c r="AD69" s="2" t="str">
        <f t="shared" si="1"/>
        <v>ATTENZIONE: l'IBAN è normalmente di 27 caratteri</v>
      </c>
    </row>
    <row r="70" spans="2:30" x14ac:dyDescent="0.25">
      <c r="B70" s="8" t="str" cm="1">
        <f t="array" ref="B70">_xlfn.IFS(TRIM(D70&amp;E70&amp;F70&amp;G70&amp;J70&amp;L70&amp;N70&amp;O70&amp;P70&amp;R70&amp;T70&amp;U70&amp;Y70&amp;AA70&amp;AB70&amp;AC70)="","",OR(AND(LEN(TRIM(N70))&gt;0,LEN(TRIM(O70))&gt;0,LEN(TRIM(P70))=0),AND(LEN(TRIM(N70))=0,LEN(TRIM(O70))=0,LEN(TRIM(P70))&gt;0)),"Attenzione: verificare colonne N, O, P",OR(LEN(TRIM(D70))=0,LEN(TRIM(E70))=0,LEN(TRIM(F70))=0,LEN(TRIM(G70))=0,LEN(TRIM(J70))=0,LEN(TRIM(L70))=0,LEN(TRIM(R70))=0,LEN(TRIM(T70))=0,LEN(TRIM(U70))=0,LEN(TRIM(Y70))=0,LEN(TRIM(AA70))=0,LEN(TRIM(AB70))=0,LEN(TRIM(AC70))=0),"Attenzione: non tutte le celle sono state compilate",TRUE,"Riga compilata correttamente")</f>
        <v/>
      </c>
      <c r="C70" s="9">
        <v>64</v>
      </c>
      <c r="D70" s="61"/>
      <c r="E70" s="62"/>
      <c r="F70" s="63"/>
      <c r="G70" s="64"/>
      <c r="H70" s="28" t="str">
        <f>IF(G70&gt;Tabelle!$H$6,"NON IN POSSESSO DEI REQUISITI","REQUISITO OK")</f>
        <v>REQUISITO OK</v>
      </c>
      <c r="I70" s="29">
        <f>(Tabelle!$M$3*(Tabelle!$H$6-G70))/Tabelle!$H$6</f>
        <v>50</v>
      </c>
      <c r="J70" s="65"/>
      <c r="K70" s="30">
        <f>Tabelle!$M$4*(Tabelle!$H$4-J70)/Tabelle!$H$4</f>
        <v>12.5</v>
      </c>
      <c r="L70" s="66"/>
      <c r="M70" s="31">
        <f>(IF(L70&gt;Tabelle!$J$4,Tabelle!$J$4,L70)*Tabelle!$M$5)/Tabelle!$J$4</f>
        <v>0</v>
      </c>
      <c r="N70" s="68"/>
      <c r="O70" s="26" t="str">
        <f t="shared" si="0"/>
        <v/>
      </c>
      <c r="P70" s="70"/>
      <c r="Q70" s="32">
        <f>IF(IF(AND(O70&gt;=18,O70&lt;=64,P70&gt;=Tabelle!$J$6),P70,0)&gt;=Tabelle!$J$6,Tabelle!$M$6,0)</f>
        <v>0</v>
      </c>
      <c r="R70" s="72"/>
      <c r="S70" s="33">
        <f>IF(R70="SI",Tabelle!$M$7,0)</f>
        <v>0</v>
      </c>
      <c r="T70" s="73"/>
      <c r="U70" s="74"/>
      <c r="V70" s="1" t="str">
        <f>IF(AND('C.F.'!C67=TRUE,'C.F.'!J67=TRUE,'C.F.'!K67=TRUE,'C.F.'!L67=TRUE,'C.F.'!M67=TRUE,'C.F.'!O67=TRUE,'C.F.'!P67=TRUE),"C.F. formalmente corretto",IF('C.F.'!C67&lt;&gt;TRUE,"Lunghezza C.F. errata",IF('C.F.'!J67&lt;&gt;TRUE,"Errore nei caratteri 1-6",IF('C.F.'!K67&lt;&gt;TRUE,"Errore nei caratteri 7-8",IF('C.F.'!L67&lt;&gt;TRUE,"Errore nel carattere 9",IF('C.F.'!M67&lt;&gt;TRUE,"Errore nei caratteri 10-11",IF('C.F.'!N67&lt;&gt;TRUE,"Errore nei caratteri 10-11",IF('C.F.'!O67&lt;&gt;TRUE,"Errore nei caratteri 12-15",IF('C.F.'!P67&lt;&gt;TRUE,"Errore nell'ultimo carattere, oppure un altro carattere è errato","C.F. formalmente corretto")))))))))</f>
        <v>Lunghezza C.F. errata</v>
      </c>
      <c r="W70" s="2" t="e">
        <f>VLOOKUP(MID(U70,12,4),TAB_COMUNE[],2)</f>
        <v>#N/A</v>
      </c>
      <c r="X70" s="2" t="e">
        <f>VLOOKUP(MID(U70,12,4),TAB_COMUNE[],3)</f>
        <v>#N/A</v>
      </c>
      <c r="Y70" s="75"/>
      <c r="Z70" s="7" t="e" cm="1">
        <f t="array" ref="Z70">_xlfn.IFS(Y70="NO",DATE(MID(U70,7,2),FIND(MID(U70,9,1),"ABCDEHLMPRST"),MOD(MID(U70,10,2),40)),Y70="SI",DATE(MID(U70,7,2)+100,FIND(MID(U70,9,1),"ABCDEHLMPRST"),MOD(MID(U70,10,2),40)))</f>
        <v>#N/A</v>
      </c>
      <c r="AA70" s="75"/>
      <c r="AB70" s="75"/>
      <c r="AC70" s="76"/>
      <c r="AD70" s="2" t="str">
        <f t="shared" si="1"/>
        <v>ATTENZIONE: l'IBAN è normalmente di 27 caratteri</v>
      </c>
    </row>
    <row r="71" spans="2:30" x14ac:dyDescent="0.25">
      <c r="B71" s="8" t="str" cm="1">
        <f t="array" ref="B71">_xlfn.IFS(TRIM(D71&amp;E71&amp;F71&amp;G71&amp;J71&amp;L71&amp;N71&amp;O71&amp;P71&amp;R71&amp;T71&amp;U71&amp;Y71&amp;AA71&amp;AB71&amp;AC71)="","",OR(AND(LEN(TRIM(N71))&gt;0,LEN(TRIM(O71))&gt;0,LEN(TRIM(P71))=0),AND(LEN(TRIM(N71))=0,LEN(TRIM(O71))=0,LEN(TRIM(P71))&gt;0)),"Attenzione: verificare colonne N, O, P",OR(LEN(TRIM(D71))=0,LEN(TRIM(E71))=0,LEN(TRIM(F71))=0,LEN(TRIM(G71))=0,LEN(TRIM(J71))=0,LEN(TRIM(L71))=0,LEN(TRIM(R71))=0,LEN(TRIM(T71))=0,LEN(TRIM(U71))=0,LEN(TRIM(Y71))=0,LEN(TRIM(AA71))=0,LEN(TRIM(AB71))=0,LEN(TRIM(AC71))=0),"Attenzione: non tutte le celle sono state compilate",TRUE,"Riga compilata correttamente")</f>
        <v/>
      </c>
      <c r="C71" s="9">
        <v>65</v>
      </c>
      <c r="D71" s="61"/>
      <c r="E71" s="62"/>
      <c r="F71" s="63"/>
      <c r="G71" s="64"/>
      <c r="H71" s="28" t="str">
        <f>IF(G71&gt;Tabelle!$H$6,"NON IN POSSESSO DEI REQUISITI","REQUISITO OK")</f>
        <v>REQUISITO OK</v>
      </c>
      <c r="I71" s="29">
        <f>(Tabelle!$M$3*(Tabelle!$H$6-G71))/Tabelle!$H$6</f>
        <v>50</v>
      </c>
      <c r="J71" s="65"/>
      <c r="K71" s="30">
        <f>Tabelle!$M$4*(Tabelle!$H$4-J71)/Tabelle!$H$4</f>
        <v>12.5</v>
      </c>
      <c r="L71" s="66"/>
      <c r="M71" s="31">
        <f>(IF(L71&gt;Tabelle!$J$4,Tabelle!$J$4,L71)*Tabelle!$M$5)/Tabelle!$J$4</f>
        <v>0</v>
      </c>
      <c r="N71" s="68"/>
      <c r="O71" s="26" t="str">
        <f t="shared" si="0"/>
        <v/>
      </c>
      <c r="P71" s="70"/>
      <c r="Q71" s="32">
        <f>IF(IF(AND(O71&gt;=18,O71&lt;=64,P71&gt;=Tabelle!$J$6),P71,0)&gt;=Tabelle!$J$6,Tabelle!$M$6,0)</f>
        <v>0</v>
      </c>
      <c r="R71" s="72"/>
      <c r="S71" s="33">
        <f>IF(R71="SI",Tabelle!$M$7,0)</f>
        <v>0</v>
      </c>
      <c r="T71" s="73"/>
      <c r="U71" s="74"/>
      <c r="V71" s="1" t="str">
        <f>IF(AND('C.F.'!C68=TRUE,'C.F.'!J68=TRUE,'C.F.'!K68=TRUE,'C.F.'!L68=TRUE,'C.F.'!M68=TRUE,'C.F.'!O68=TRUE,'C.F.'!P68=TRUE),"C.F. formalmente corretto",IF('C.F.'!C68&lt;&gt;TRUE,"Lunghezza C.F. errata",IF('C.F.'!J68&lt;&gt;TRUE,"Errore nei caratteri 1-6",IF('C.F.'!K68&lt;&gt;TRUE,"Errore nei caratteri 7-8",IF('C.F.'!L68&lt;&gt;TRUE,"Errore nel carattere 9",IF('C.F.'!M68&lt;&gt;TRUE,"Errore nei caratteri 10-11",IF('C.F.'!N68&lt;&gt;TRUE,"Errore nei caratteri 10-11",IF('C.F.'!O68&lt;&gt;TRUE,"Errore nei caratteri 12-15",IF('C.F.'!P68&lt;&gt;TRUE,"Errore nell'ultimo carattere, oppure un altro carattere è errato","C.F. formalmente corretto")))))))))</f>
        <v>Lunghezza C.F. errata</v>
      </c>
      <c r="W71" s="2" t="e">
        <f>VLOOKUP(MID(U71,12,4),TAB_COMUNE[],2)</f>
        <v>#N/A</v>
      </c>
      <c r="X71" s="2" t="e">
        <f>VLOOKUP(MID(U71,12,4),TAB_COMUNE[],3)</f>
        <v>#N/A</v>
      </c>
      <c r="Y71" s="75"/>
      <c r="Z71" s="7" t="e" cm="1">
        <f t="array" ref="Z71">_xlfn.IFS(Y71="NO",DATE(MID(U71,7,2),FIND(MID(U71,9,1),"ABCDEHLMPRST"),MOD(MID(U71,10,2),40)),Y71="SI",DATE(MID(U71,7,2)+100,FIND(MID(U71,9,1),"ABCDEHLMPRST"),MOD(MID(U71,10,2),40)))</f>
        <v>#N/A</v>
      </c>
      <c r="AA71" s="75"/>
      <c r="AB71" s="75"/>
      <c r="AC71" s="76"/>
      <c r="AD71" s="2" t="str">
        <f t="shared" si="1"/>
        <v>ATTENZIONE: l'IBAN è normalmente di 27 caratteri</v>
      </c>
    </row>
    <row r="72" spans="2:30" x14ac:dyDescent="0.25">
      <c r="B72" s="8" t="str" cm="1">
        <f t="array" ref="B72">_xlfn.IFS(TRIM(D72&amp;E72&amp;F72&amp;G72&amp;J72&amp;L72&amp;N72&amp;O72&amp;P72&amp;R72&amp;T72&amp;U72&amp;Y72&amp;AA72&amp;AB72&amp;AC72)="","",OR(AND(LEN(TRIM(N72))&gt;0,LEN(TRIM(O72))&gt;0,LEN(TRIM(P72))=0),AND(LEN(TRIM(N72))=0,LEN(TRIM(O72))=0,LEN(TRIM(P72))&gt;0)),"Attenzione: verificare colonne N, O, P",OR(LEN(TRIM(D72))=0,LEN(TRIM(E72))=0,LEN(TRIM(F72))=0,LEN(TRIM(G72))=0,LEN(TRIM(J72))=0,LEN(TRIM(L72))=0,LEN(TRIM(R72))=0,LEN(TRIM(T72))=0,LEN(TRIM(U72))=0,LEN(TRIM(Y72))=0,LEN(TRIM(AA72))=0,LEN(TRIM(AB72))=0,LEN(TRIM(AC72))=0),"Attenzione: non tutte le celle sono state compilate",TRUE,"Riga compilata correttamente")</f>
        <v/>
      </c>
      <c r="C72" s="9">
        <v>66</v>
      </c>
      <c r="D72" s="61"/>
      <c r="E72" s="62"/>
      <c r="F72" s="63"/>
      <c r="G72" s="64"/>
      <c r="H72" s="28" t="str">
        <f>IF(G72&gt;Tabelle!$H$6,"NON IN POSSESSO DEI REQUISITI","REQUISITO OK")</f>
        <v>REQUISITO OK</v>
      </c>
      <c r="I72" s="29">
        <f>(Tabelle!$M$3*(Tabelle!$H$6-G72))/Tabelle!$H$6</f>
        <v>50</v>
      </c>
      <c r="J72" s="65"/>
      <c r="K72" s="30">
        <f>Tabelle!$M$4*(Tabelle!$H$4-J72)/Tabelle!$H$4</f>
        <v>12.5</v>
      </c>
      <c r="L72" s="66"/>
      <c r="M72" s="31">
        <f>(IF(L72&gt;Tabelle!$J$4,Tabelle!$J$4,L72)*Tabelle!$M$5)/Tabelle!$J$4</f>
        <v>0</v>
      </c>
      <c r="N72" s="68"/>
      <c r="O72" s="26" t="str">
        <f t="shared" ref="O72:O106" si="2">IF(N72&lt;&gt;"",_xlfn.FLOOR.MATH(YEARFRAC(N72,F72)),"")</f>
        <v/>
      </c>
      <c r="P72" s="70"/>
      <c r="Q72" s="32">
        <f>IF(IF(AND(O72&gt;=18,O72&lt;=64,P72&gt;=Tabelle!$J$6),P72,0)&gt;=Tabelle!$J$6,Tabelle!$M$6,0)</f>
        <v>0</v>
      </c>
      <c r="R72" s="72"/>
      <c r="S72" s="33">
        <f>IF(R72="SI",Tabelle!$M$7,0)</f>
        <v>0</v>
      </c>
      <c r="T72" s="73"/>
      <c r="U72" s="74"/>
      <c r="V72" s="1" t="str">
        <f>IF(AND('C.F.'!C69=TRUE,'C.F.'!J69=TRUE,'C.F.'!K69=TRUE,'C.F.'!L69=TRUE,'C.F.'!M69=TRUE,'C.F.'!O69=TRUE,'C.F.'!P69=TRUE),"C.F. formalmente corretto",IF('C.F.'!C69&lt;&gt;TRUE,"Lunghezza C.F. errata",IF('C.F.'!J69&lt;&gt;TRUE,"Errore nei caratteri 1-6",IF('C.F.'!K69&lt;&gt;TRUE,"Errore nei caratteri 7-8",IF('C.F.'!L69&lt;&gt;TRUE,"Errore nel carattere 9",IF('C.F.'!M69&lt;&gt;TRUE,"Errore nei caratteri 10-11",IF('C.F.'!N69&lt;&gt;TRUE,"Errore nei caratteri 10-11",IF('C.F.'!O69&lt;&gt;TRUE,"Errore nei caratteri 12-15",IF('C.F.'!P69&lt;&gt;TRUE,"Errore nell'ultimo carattere, oppure un altro carattere è errato","C.F. formalmente corretto")))))))))</f>
        <v>Lunghezza C.F. errata</v>
      </c>
      <c r="W72" s="2" t="e">
        <f>VLOOKUP(MID(U72,12,4),TAB_COMUNE[],2)</f>
        <v>#N/A</v>
      </c>
      <c r="X72" s="2" t="e">
        <f>VLOOKUP(MID(U72,12,4),TAB_COMUNE[],3)</f>
        <v>#N/A</v>
      </c>
      <c r="Y72" s="75"/>
      <c r="Z72" s="7" t="e" cm="1">
        <f t="array" ref="Z72">_xlfn.IFS(Y72="NO",DATE(MID(U72,7,2),FIND(MID(U72,9,1),"ABCDEHLMPRST"),MOD(MID(U72,10,2),40)),Y72="SI",DATE(MID(U72,7,2)+100,FIND(MID(U72,9,1),"ABCDEHLMPRST"),MOD(MID(U72,10,2),40)))</f>
        <v>#N/A</v>
      </c>
      <c r="AA72" s="75"/>
      <c r="AB72" s="75"/>
      <c r="AC72" s="76"/>
      <c r="AD72" s="2" t="str">
        <f t="shared" ref="AD72:AD106" si="3">IF(LEN(AC72)=27,"OK","ATTENZIONE: l'IBAN è normalmente di 27 caratteri")</f>
        <v>ATTENZIONE: l'IBAN è normalmente di 27 caratteri</v>
      </c>
    </row>
    <row r="73" spans="2:30" x14ac:dyDescent="0.25">
      <c r="B73" s="8" t="str" cm="1">
        <f t="array" ref="B73">_xlfn.IFS(TRIM(D73&amp;E73&amp;F73&amp;G73&amp;J73&amp;L73&amp;N73&amp;O73&amp;P73&amp;R73&amp;T73&amp;U73&amp;Y73&amp;AA73&amp;AB73&amp;AC73)="","",OR(AND(LEN(TRIM(N73))&gt;0,LEN(TRIM(O73))&gt;0,LEN(TRIM(P73))=0),AND(LEN(TRIM(N73))=0,LEN(TRIM(O73))=0,LEN(TRIM(P73))&gt;0)),"Attenzione: verificare colonne N, O, P",OR(LEN(TRIM(D73))=0,LEN(TRIM(E73))=0,LEN(TRIM(F73))=0,LEN(TRIM(G73))=0,LEN(TRIM(J73))=0,LEN(TRIM(L73))=0,LEN(TRIM(R73))=0,LEN(TRIM(T73))=0,LEN(TRIM(U73))=0,LEN(TRIM(Y73))=0,LEN(TRIM(AA73))=0,LEN(TRIM(AB73))=0,LEN(TRIM(AC73))=0),"Attenzione: non tutte le celle sono state compilate",TRUE,"Riga compilata correttamente")</f>
        <v/>
      </c>
      <c r="C73" s="9">
        <v>67</v>
      </c>
      <c r="D73" s="61"/>
      <c r="E73" s="62"/>
      <c r="F73" s="63"/>
      <c r="G73" s="64"/>
      <c r="H73" s="28" t="str">
        <f>IF(G73&gt;Tabelle!$H$6,"NON IN POSSESSO DEI REQUISITI","REQUISITO OK")</f>
        <v>REQUISITO OK</v>
      </c>
      <c r="I73" s="29">
        <f>(Tabelle!$M$3*(Tabelle!$H$6-G73))/Tabelle!$H$6</f>
        <v>50</v>
      </c>
      <c r="J73" s="65"/>
      <c r="K73" s="30">
        <f>Tabelle!$M$4*(Tabelle!$H$4-J73)/Tabelle!$H$4</f>
        <v>12.5</v>
      </c>
      <c r="L73" s="66"/>
      <c r="M73" s="31">
        <f>(IF(L73&gt;Tabelle!$J$4,Tabelle!$J$4,L73)*Tabelle!$M$5)/Tabelle!$J$4</f>
        <v>0</v>
      </c>
      <c r="N73" s="68"/>
      <c r="O73" s="26" t="str">
        <f t="shared" si="2"/>
        <v/>
      </c>
      <c r="P73" s="70"/>
      <c r="Q73" s="32">
        <f>IF(IF(AND(O73&gt;=18,O73&lt;=64,P73&gt;=Tabelle!$J$6),P73,0)&gt;=Tabelle!$J$6,Tabelle!$M$6,0)</f>
        <v>0</v>
      </c>
      <c r="R73" s="72"/>
      <c r="S73" s="33">
        <f>IF(R73="SI",Tabelle!$M$7,0)</f>
        <v>0</v>
      </c>
      <c r="T73" s="73"/>
      <c r="U73" s="74"/>
      <c r="V73" s="1" t="str">
        <f>IF(AND('C.F.'!C70=TRUE,'C.F.'!J70=TRUE,'C.F.'!K70=TRUE,'C.F.'!L70=TRUE,'C.F.'!M70=TRUE,'C.F.'!O70=TRUE,'C.F.'!P70=TRUE),"C.F. formalmente corretto",IF('C.F.'!C70&lt;&gt;TRUE,"Lunghezza C.F. errata",IF('C.F.'!J70&lt;&gt;TRUE,"Errore nei caratteri 1-6",IF('C.F.'!K70&lt;&gt;TRUE,"Errore nei caratteri 7-8",IF('C.F.'!L70&lt;&gt;TRUE,"Errore nel carattere 9",IF('C.F.'!M70&lt;&gt;TRUE,"Errore nei caratteri 10-11",IF('C.F.'!N70&lt;&gt;TRUE,"Errore nei caratteri 10-11",IF('C.F.'!O70&lt;&gt;TRUE,"Errore nei caratteri 12-15",IF('C.F.'!P70&lt;&gt;TRUE,"Errore nell'ultimo carattere, oppure un altro carattere è errato","C.F. formalmente corretto")))))))))</f>
        <v>Lunghezza C.F. errata</v>
      </c>
      <c r="W73" s="2" t="e">
        <f>VLOOKUP(MID(U73,12,4),TAB_COMUNE[],2)</f>
        <v>#N/A</v>
      </c>
      <c r="X73" s="2" t="e">
        <f>VLOOKUP(MID(U73,12,4),TAB_COMUNE[],3)</f>
        <v>#N/A</v>
      </c>
      <c r="Y73" s="75"/>
      <c r="Z73" s="7" t="e" cm="1">
        <f t="array" ref="Z73">_xlfn.IFS(Y73="NO",DATE(MID(U73,7,2),FIND(MID(U73,9,1),"ABCDEHLMPRST"),MOD(MID(U73,10,2),40)),Y73="SI",DATE(MID(U73,7,2)+100,FIND(MID(U73,9,1),"ABCDEHLMPRST"),MOD(MID(U73,10,2),40)))</f>
        <v>#N/A</v>
      </c>
      <c r="AA73" s="75"/>
      <c r="AB73" s="75"/>
      <c r="AC73" s="76"/>
      <c r="AD73" s="2" t="str">
        <f t="shared" si="3"/>
        <v>ATTENZIONE: l'IBAN è normalmente di 27 caratteri</v>
      </c>
    </row>
    <row r="74" spans="2:30" x14ac:dyDescent="0.25">
      <c r="B74" s="8" t="str" cm="1">
        <f t="array" ref="B74">_xlfn.IFS(TRIM(D74&amp;E74&amp;F74&amp;G74&amp;J74&amp;L74&amp;N74&amp;O74&amp;P74&amp;R74&amp;T74&amp;U74&amp;Y74&amp;AA74&amp;AB74&amp;AC74)="","",OR(AND(LEN(TRIM(N74))&gt;0,LEN(TRIM(O74))&gt;0,LEN(TRIM(P74))=0),AND(LEN(TRIM(N74))=0,LEN(TRIM(O74))=0,LEN(TRIM(P74))&gt;0)),"Attenzione: verificare colonne N, O, P",OR(LEN(TRIM(D74))=0,LEN(TRIM(E74))=0,LEN(TRIM(F74))=0,LEN(TRIM(G74))=0,LEN(TRIM(J74))=0,LEN(TRIM(L74))=0,LEN(TRIM(R74))=0,LEN(TRIM(T74))=0,LEN(TRIM(U74))=0,LEN(TRIM(Y74))=0,LEN(TRIM(AA74))=0,LEN(TRIM(AB74))=0,LEN(TRIM(AC74))=0),"Attenzione: non tutte le celle sono state compilate",TRUE,"Riga compilata correttamente")</f>
        <v/>
      </c>
      <c r="C74" s="9">
        <v>68</v>
      </c>
      <c r="D74" s="61"/>
      <c r="E74" s="62"/>
      <c r="F74" s="63"/>
      <c r="G74" s="64"/>
      <c r="H74" s="28" t="str">
        <f>IF(G74&gt;Tabelle!$H$6,"NON IN POSSESSO DEI REQUISITI","REQUISITO OK")</f>
        <v>REQUISITO OK</v>
      </c>
      <c r="I74" s="29">
        <f>(Tabelle!$M$3*(Tabelle!$H$6-G74))/Tabelle!$H$6</f>
        <v>50</v>
      </c>
      <c r="J74" s="65"/>
      <c r="K74" s="30">
        <f>Tabelle!$M$4*(Tabelle!$H$4-J74)/Tabelle!$H$4</f>
        <v>12.5</v>
      </c>
      <c r="L74" s="66"/>
      <c r="M74" s="31">
        <f>(IF(L74&gt;Tabelle!$J$4,Tabelle!$J$4,L74)*Tabelle!$M$5)/Tabelle!$J$4</f>
        <v>0</v>
      </c>
      <c r="N74" s="68"/>
      <c r="O74" s="26" t="str">
        <f t="shared" si="2"/>
        <v/>
      </c>
      <c r="P74" s="70"/>
      <c r="Q74" s="32">
        <f>IF(IF(AND(O74&gt;=18,O74&lt;=64,P74&gt;=Tabelle!$J$6),P74,0)&gt;=Tabelle!$J$6,Tabelle!$M$6,0)</f>
        <v>0</v>
      </c>
      <c r="R74" s="72"/>
      <c r="S74" s="33">
        <f>IF(R74="SI",Tabelle!$M$7,0)</f>
        <v>0</v>
      </c>
      <c r="T74" s="73"/>
      <c r="U74" s="74"/>
      <c r="V74" s="1" t="str">
        <f>IF(AND('C.F.'!C71=TRUE,'C.F.'!J71=TRUE,'C.F.'!K71=TRUE,'C.F.'!L71=TRUE,'C.F.'!M71=TRUE,'C.F.'!O71=TRUE,'C.F.'!P71=TRUE),"C.F. formalmente corretto",IF('C.F.'!C71&lt;&gt;TRUE,"Lunghezza C.F. errata",IF('C.F.'!J71&lt;&gt;TRUE,"Errore nei caratteri 1-6",IF('C.F.'!K71&lt;&gt;TRUE,"Errore nei caratteri 7-8",IF('C.F.'!L71&lt;&gt;TRUE,"Errore nel carattere 9",IF('C.F.'!M71&lt;&gt;TRUE,"Errore nei caratteri 10-11",IF('C.F.'!N71&lt;&gt;TRUE,"Errore nei caratteri 10-11",IF('C.F.'!O71&lt;&gt;TRUE,"Errore nei caratteri 12-15",IF('C.F.'!P71&lt;&gt;TRUE,"Errore nell'ultimo carattere, oppure un altro carattere è errato","C.F. formalmente corretto")))))))))</f>
        <v>Lunghezza C.F. errata</v>
      </c>
      <c r="W74" s="2" t="e">
        <f>VLOOKUP(MID(U74,12,4),TAB_COMUNE[],2)</f>
        <v>#N/A</v>
      </c>
      <c r="X74" s="2" t="e">
        <f>VLOOKUP(MID(U74,12,4),TAB_COMUNE[],3)</f>
        <v>#N/A</v>
      </c>
      <c r="Y74" s="75"/>
      <c r="Z74" s="7" t="e" cm="1">
        <f t="array" ref="Z74">_xlfn.IFS(Y74="NO",DATE(MID(U74,7,2),FIND(MID(U74,9,1),"ABCDEHLMPRST"),MOD(MID(U74,10,2),40)),Y74="SI",DATE(MID(U74,7,2)+100,FIND(MID(U74,9,1),"ABCDEHLMPRST"),MOD(MID(U74,10,2),40)))</f>
        <v>#N/A</v>
      </c>
      <c r="AA74" s="75"/>
      <c r="AB74" s="75"/>
      <c r="AC74" s="76"/>
      <c r="AD74" s="2" t="str">
        <f t="shared" si="3"/>
        <v>ATTENZIONE: l'IBAN è normalmente di 27 caratteri</v>
      </c>
    </row>
    <row r="75" spans="2:30" x14ac:dyDescent="0.25">
      <c r="B75" s="8" t="str" cm="1">
        <f t="array" ref="B75">_xlfn.IFS(TRIM(D75&amp;E75&amp;F75&amp;G75&amp;J75&amp;L75&amp;N75&amp;O75&amp;P75&amp;R75&amp;T75&amp;U75&amp;Y75&amp;AA75&amp;AB75&amp;AC75)="","",OR(AND(LEN(TRIM(N75))&gt;0,LEN(TRIM(O75))&gt;0,LEN(TRIM(P75))=0),AND(LEN(TRIM(N75))=0,LEN(TRIM(O75))=0,LEN(TRIM(P75))&gt;0)),"Attenzione: verificare colonne N, O, P",OR(LEN(TRIM(D75))=0,LEN(TRIM(E75))=0,LEN(TRIM(F75))=0,LEN(TRIM(G75))=0,LEN(TRIM(J75))=0,LEN(TRIM(L75))=0,LEN(TRIM(R75))=0,LEN(TRIM(T75))=0,LEN(TRIM(U75))=0,LEN(TRIM(Y75))=0,LEN(TRIM(AA75))=0,LEN(TRIM(AB75))=0,LEN(TRIM(AC75))=0),"Attenzione: non tutte le celle sono state compilate",TRUE,"Riga compilata correttamente")</f>
        <v/>
      </c>
      <c r="C75" s="9">
        <v>69</v>
      </c>
      <c r="D75" s="61"/>
      <c r="E75" s="62"/>
      <c r="F75" s="63"/>
      <c r="G75" s="64"/>
      <c r="H75" s="28" t="str">
        <f>IF(G75&gt;Tabelle!$H$6,"NON IN POSSESSO DEI REQUISITI","REQUISITO OK")</f>
        <v>REQUISITO OK</v>
      </c>
      <c r="I75" s="29">
        <f>(Tabelle!$M$3*(Tabelle!$H$6-G75))/Tabelle!$H$6</f>
        <v>50</v>
      </c>
      <c r="J75" s="65"/>
      <c r="K75" s="30">
        <f>Tabelle!$M$4*(Tabelle!$H$4-J75)/Tabelle!$H$4</f>
        <v>12.5</v>
      </c>
      <c r="L75" s="66"/>
      <c r="M75" s="31">
        <f>(IF(L75&gt;Tabelle!$J$4,Tabelle!$J$4,L75)*Tabelle!$M$5)/Tabelle!$J$4</f>
        <v>0</v>
      </c>
      <c r="N75" s="68"/>
      <c r="O75" s="26" t="str">
        <f t="shared" si="2"/>
        <v/>
      </c>
      <c r="P75" s="70"/>
      <c r="Q75" s="32">
        <f>IF(IF(AND(O75&gt;=18,O75&lt;=64,P75&gt;=Tabelle!$J$6),P75,0)&gt;=Tabelle!$J$6,Tabelle!$M$6,0)</f>
        <v>0</v>
      </c>
      <c r="R75" s="72"/>
      <c r="S75" s="33">
        <f>IF(R75="SI",Tabelle!$M$7,0)</f>
        <v>0</v>
      </c>
      <c r="T75" s="73"/>
      <c r="U75" s="74"/>
      <c r="V75" s="1" t="str">
        <f>IF(AND('C.F.'!C72=TRUE,'C.F.'!J72=TRUE,'C.F.'!K72=TRUE,'C.F.'!L72=TRUE,'C.F.'!M72=TRUE,'C.F.'!O72=TRUE,'C.F.'!P72=TRUE),"C.F. formalmente corretto",IF('C.F.'!C72&lt;&gt;TRUE,"Lunghezza C.F. errata",IF('C.F.'!J72&lt;&gt;TRUE,"Errore nei caratteri 1-6",IF('C.F.'!K72&lt;&gt;TRUE,"Errore nei caratteri 7-8",IF('C.F.'!L72&lt;&gt;TRUE,"Errore nel carattere 9",IF('C.F.'!M72&lt;&gt;TRUE,"Errore nei caratteri 10-11",IF('C.F.'!N72&lt;&gt;TRUE,"Errore nei caratteri 10-11",IF('C.F.'!O72&lt;&gt;TRUE,"Errore nei caratteri 12-15",IF('C.F.'!P72&lt;&gt;TRUE,"Errore nell'ultimo carattere, oppure un altro carattere è errato","C.F. formalmente corretto")))))))))</f>
        <v>Lunghezza C.F. errata</v>
      </c>
      <c r="W75" s="2" t="e">
        <f>VLOOKUP(MID(U75,12,4),TAB_COMUNE[],2)</f>
        <v>#N/A</v>
      </c>
      <c r="X75" s="2" t="e">
        <f>VLOOKUP(MID(U75,12,4),TAB_COMUNE[],3)</f>
        <v>#N/A</v>
      </c>
      <c r="Y75" s="75"/>
      <c r="Z75" s="7" t="e" cm="1">
        <f t="array" ref="Z75">_xlfn.IFS(Y75="NO",DATE(MID(U75,7,2),FIND(MID(U75,9,1),"ABCDEHLMPRST"),MOD(MID(U75,10,2),40)),Y75="SI",DATE(MID(U75,7,2)+100,FIND(MID(U75,9,1),"ABCDEHLMPRST"),MOD(MID(U75,10,2),40)))</f>
        <v>#N/A</v>
      </c>
      <c r="AA75" s="75"/>
      <c r="AB75" s="75"/>
      <c r="AC75" s="76"/>
      <c r="AD75" s="2" t="str">
        <f t="shared" si="3"/>
        <v>ATTENZIONE: l'IBAN è normalmente di 27 caratteri</v>
      </c>
    </row>
    <row r="76" spans="2:30" x14ac:dyDescent="0.25">
      <c r="B76" s="8" t="str" cm="1">
        <f t="array" ref="B76">_xlfn.IFS(TRIM(D76&amp;E76&amp;F76&amp;G76&amp;J76&amp;L76&amp;N76&amp;O76&amp;P76&amp;R76&amp;T76&amp;U76&amp;Y76&amp;AA76&amp;AB76&amp;AC76)="","",OR(AND(LEN(TRIM(N76))&gt;0,LEN(TRIM(O76))&gt;0,LEN(TRIM(P76))=0),AND(LEN(TRIM(N76))=0,LEN(TRIM(O76))=0,LEN(TRIM(P76))&gt;0)),"Attenzione: verificare colonne N, O, P",OR(LEN(TRIM(D76))=0,LEN(TRIM(E76))=0,LEN(TRIM(F76))=0,LEN(TRIM(G76))=0,LEN(TRIM(J76))=0,LEN(TRIM(L76))=0,LEN(TRIM(R76))=0,LEN(TRIM(T76))=0,LEN(TRIM(U76))=0,LEN(TRIM(Y76))=0,LEN(TRIM(AA76))=0,LEN(TRIM(AB76))=0,LEN(TRIM(AC76))=0),"Attenzione: non tutte le celle sono state compilate",TRUE,"Riga compilata correttamente")</f>
        <v/>
      </c>
      <c r="C76" s="9">
        <v>70</v>
      </c>
      <c r="D76" s="61"/>
      <c r="E76" s="62"/>
      <c r="F76" s="63"/>
      <c r="G76" s="64"/>
      <c r="H76" s="28" t="str">
        <f>IF(G76&gt;Tabelle!$H$6,"NON IN POSSESSO DEI REQUISITI","REQUISITO OK")</f>
        <v>REQUISITO OK</v>
      </c>
      <c r="I76" s="29">
        <f>(Tabelle!$M$3*(Tabelle!$H$6-G76))/Tabelle!$H$6</f>
        <v>50</v>
      </c>
      <c r="J76" s="65"/>
      <c r="K76" s="30">
        <f>Tabelle!$M$4*(Tabelle!$H$4-J76)/Tabelle!$H$4</f>
        <v>12.5</v>
      </c>
      <c r="L76" s="66"/>
      <c r="M76" s="31">
        <f>(IF(L76&gt;Tabelle!$J$4,Tabelle!$J$4,L76)*Tabelle!$M$5)/Tabelle!$J$4</f>
        <v>0</v>
      </c>
      <c r="N76" s="68"/>
      <c r="O76" s="26" t="str">
        <f t="shared" si="2"/>
        <v/>
      </c>
      <c r="P76" s="70"/>
      <c r="Q76" s="32">
        <f>IF(IF(AND(O76&gt;=18,O76&lt;=64,P76&gt;=Tabelle!$J$6),P76,0)&gt;=Tabelle!$J$6,Tabelle!$M$6,0)</f>
        <v>0</v>
      </c>
      <c r="R76" s="72"/>
      <c r="S76" s="33">
        <f>IF(R76="SI",Tabelle!$M$7,0)</f>
        <v>0</v>
      </c>
      <c r="T76" s="73"/>
      <c r="U76" s="74"/>
      <c r="V76" s="1" t="str">
        <f>IF(AND('C.F.'!C73=TRUE,'C.F.'!J73=TRUE,'C.F.'!K73=TRUE,'C.F.'!L73=TRUE,'C.F.'!M73=TRUE,'C.F.'!O73=TRUE,'C.F.'!P73=TRUE),"C.F. formalmente corretto",IF('C.F.'!C73&lt;&gt;TRUE,"Lunghezza C.F. errata",IF('C.F.'!J73&lt;&gt;TRUE,"Errore nei caratteri 1-6",IF('C.F.'!K73&lt;&gt;TRUE,"Errore nei caratteri 7-8",IF('C.F.'!L73&lt;&gt;TRUE,"Errore nel carattere 9",IF('C.F.'!M73&lt;&gt;TRUE,"Errore nei caratteri 10-11",IF('C.F.'!N73&lt;&gt;TRUE,"Errore nei caratteri 10-11",IF('C.F.'!O73&lt;&gt;TRUE,"Errore nei caratteri 12-15",IF('C.F.'!P73&lt;&gt;TRUE,"Errore nell'ultimo carattere, oppure un altro carattere è errato","C.F. formalmente corretto")))))))))</f>
        <v>Lunghezza C.F. errata</v>
      </c>
      <c r="W76" s="2" t="e">
        <f>VLOOKUP(MID(U76,12,4),TAB_COMUNE[],2)</f>
        <v>#N/A</v>
      </c>
      <c r="X76" s="2" t="e">
        <f>VLOOKUP(MID(U76,12,4),TAB_COMUNE[],3)</f>
        <v>#N/A</v>
      </c>
      <c r="Y76" s="75"/>
      <c r="Z76" s="7" t="e" cm="1">
        <f t="array" ref="Z76">_xlfn.IFS(Y76="NO",DATE(MID(U76,7,2),FIND(MID(U76,9,1),"ABCDEHLMPRST"),MOD(MID(U76,10,2),40)),Y76="SI",DATE(MID(U76,7,2)+100,FIND(MID(U76,9,1),"ABCDEHLMPRST"),MOD(MID(U76,10,2),40)))</f>
        <v>#N/A</v>
      </c>
      <c r="AA76" s="75"/>
      <c r="AB76" s="75"/>
      <c r="AC76" s="76"/>
      <c r="AD76" s="2" t="str">
        <f t="shared" si="3"/>
        <v>ATTENZIONE: l'IBAN è normalmente di 27 caratteri</v>
      </c>
    </row>
    <row r="77" spans="2:30" x14ac:dyDescent="0.25">
      <c r="B77" s="8" t="str" cm="1">
        <f t="array" ref="B77">_xlfn.IFS(TRIM(D77&amp;E77&amp;F77&amp;G77&amp;J77&amp;L77&amp;N77&amp;O77&amp;P77&amp;R77&amp;T77&amp;U77&amp;Y77&amp;AA77&amp;AB77&amp;AC77)="","",OR(AND(LEN(TRIM(N77))&gt;0,LEN(TRIM(O77))&gt;0,LEN(TRIM(P77))=0),AND(LEN(TRIM(N77))=0,LEN(TRIM(O77))=0,LEN(TRIM(P77))&gt;0)),"Attenzione: verificare colonne N, O, P",OR(LEN(TRIM(D77))=0,LEN(TRIM(E77))=0,LEN(TRIM(F77))=0,LEN(TRIM(G77))=0,LEN(TRIM(J77))=0,LEN(TRIM(L77))=0,LEN(TRIM(R77))=0,LEN(TRIM(T77))=0,LEN(TRIM(U77))=0,LEN(TRIM(Y77))=0,LEN(TRIM(AA77))=0,LEN(TRIM(AB77))=0,LEN(TRIM(AC77))=0),"Attenzione: non tutte le celle sono state compilate",TRUE,"Riga compilata correttamente")</f>
        <v/>
      </c>
      <c r="C77" s="9">
        <v>71</v>
      </c>
      <c r="D77" s="61"/>
      <c r="E77" s="62"/>
      <c r="F77" s="63"/>
      <c r="G77" s="64"/>
      <c r="H77" s="28" t="str">
        <f>IF(G77&gt;Tabelle!$H$6,"NON IN POSSESSO DEI REQUISITI","REQUISITO OK")</f>
        <v>REQUISITO OK</v>
      </c>
      <c r="I77" s="29">
        <f>(Tabelle!$M$3*(Tabelle!$H$6-G77))/Tabelle!$H$6</f>
        <v>50</v>
      </c>
      <c r="J77" s="65"/>
      <c r="K77" s="30">
        <f>Tabelle!$M$4*(Tabelle!$H$4-J77)/Tabelle!$H$4</f>
        <v>12.5</v>
      </c>
      <c r="L77" s="66"/>
      <c r="M77" s="31">
        <f>(IF(L77&gt;Tabelle!$J$4,Tabelle!$J$4,L77)*Tabelle!$M$5)/Tabelle!$J$4</f>
        <v>0</v>
      </c>
      <c r="N77" s="68"/>
      <c r="O77" s="26" t="str">
        <f t="shared" si="2"/>
        <v/>
      </c>
      <c r="P77" s="70"/>
      <c r="Q77" s="32">
        <f>IF(IF(AND(O77&gt;=18,O77&lt;=64,P77&gt;=Tabelle!$J$6),P77,0)&gt;=Tabelle!$J$6,Tabelle!$M$6,0)</f>
        <v>0</v>
      </c>
      <c r="R77" s="72"/>
      <c r="S77" s="33">
        <f>IF(R77="SI",Tabelle!$M$7,0)</f>
        <v>0</v>
      </c>
      <c r="T77" s="73"/>
      <c r="U77" s="74"/>
      <c r="V77" s="1" t="str">
        <f>IF(AND('C.F.'!C74=TRUE,'C.F.'!J74=TRUE,'C.F.'!K74=TRUE,'C.F.'!L74=TRUE,'C.F.'!M74=TRUE,'C.F.'!O74=TRUE,'C.F.'!P74=TRUE),"C.F. formalmente corretto",IF('C.F.'!C74&lt;&gt;TRUE,"Lunghezza C.F. errata",IF('C.F.'!J74&lt;&gt;TRUE,"Errore nei caratteri 1-6",IF('C.F.'!K74&lt;&gt;TRUE,"Errore nei caratteri 7-8",IF('C.F.'!L74&lt;&gt;TRUE,"Errore nel carattere 9",IF('C.F.'!M74&lt;&gt;TRUE,"Errore nei caratteri 10-11",IF('C.F.'!N74&lt;&gt;TRUE,"Errore nei caratteri 10-11",IF('C.F.'!O74&lt;&gt;TRUE,"Errore nei caratteri 12-15",IF('C.F.'!P74&lt;&gt;TRUE,"Errore nell'ultimo carattere, oppure un altro carattere è errato","C.F. formalmente corretto")))))))))</f>
        <v>Lunghezza C.F. errata</v>
      </c>
      <c r="W77" s="2" t="e">
        <f>VLOOKUP(MID(U77,12,4),TAB_COMUNE[],2)</f>
        <v>#N/A</v>
      </c>
      <c r="X77" s="2" t="e">
        <f>VLOOKUP(MID(U77,12,4),TAB_COMUNE[],3)</f>
        <v>#N/A</v>
      </c>
      <c r="Y77" s="75"/>
      <c r="Z77" s="7" t="e" cm="1">
        <f t="array" ref="Z77">_xlfn.IFS(Y77="NO",DATE(MID(U77,7,2),FIND(MID(U77,9,1),"ABCDEHLMPRST"),MOD(MID(U77,10,2),40)),Y77="SI",DATE(MID(U77,7,2)+100,FIND(MID(U77,9,1),"ABCDEHLMPRST"),MOD(MID(U77,10,2),40)))</f>
        <v>#N/A</v>
      </c>
      <c r="AA77" s="75"/>
      <c r="AB77" s="75"/>
      <c r="AC77" s="76"/>
      <c r="AD77" s="2" t="str">
        <f t="shared" si="3"/>
        <v>ATTENZIONE: l'IBAN è normalmente di 27 caratteri</v>
      </c>
    </row>
    <row r="78" spans="2:30" x14ac:dyDescent="0.25">
      <c r="B78" s="8" t="str" cm="1">
        <f t="array" ref="B78">_xlfn.IFS(TRIM(D78&amp;E78&amp;F78&amp;G78&amp;J78&amp;L78&amp;N78&amp;O78&amp;P78&amp;R78&amp;T78&amp;U78&amp;Y78&amp;AA78&amp;AB78&amp;AC78)="","",OR(AND(LEN(TRIM(N78))&gt;0,LEN(TRIM(O78))&gt;0,LEN(TRIM(P78))=0),AND(LEN(TRIM(N78))=0,LEN(TRIM(O78))=0,LEN(TRIM(P78))&gt;0)),"Attenzione: verificare colonne N, O, P",OR(LEN(TRIM(D78))=0,LEN(TRIM(E78))=0,LEN(TRIM(F78))=0,LEN(TRIM(G78))=0,LEN(TRIM(J78))=0,LEN(TRIM(L78))=0,LEN(TRIM(R78))=0,LEN(TRIM(T78))=0,LEN(TRIM(U78))=0,LEN(TRIM(Y78))=0,LEN(TRIM(AA78))=0,LEN(TRIM(AB78))=0,LEN(TRIM(AC78))=0),"Attenzione: non tutte le celle sono state compilate",TRUE,"Riga compilata correttamente")</f>
        <v/>
      </c>
      <c r="C78" s="9">
        <v>72</v>
      </c>
      <c r="D78" s="61"/>
      <c r="E78" s="62"/>
      <c r="F78" s="63"/>
      <c r="G78" s="64"/>
      <c r="H78" s="28" t="str">
        <f>IF(G78&gt;Tabelle!$H$6,"NON IN POSSESSO DEI REQUISITI","REQUISITO OK")</f>
        <v>REQUISITO OK</v>
      </c>
      <c r="I78" s="29">
        <f>(Tabelle!$M$3*(Tabelle!$H$6-G78))/Tabelle!$H$6</f>
        <v>50</v>
      </c>
      <c r="J78" s="65"/>
      <c r="K78" s="30">
        <f>Tabelle!$M$4*(Tabelle!$H$4-J78)/Tabelle!$H$4</f>
        <v>12.5</v>
      </c>
      <c r="L78" s="66"/>
      <c r="M78" s="31">
        <f>(IF(L78&gt;Tabelle!$J$4,Tabelle!$J$4,L78)*Tabelle!$M$5)/Tabelle!$J$4</f>
        <v>0</v>
      </c>
      <c r="N78" s="68"/>
      <c r="O78" s="26" t="str">
        <f t="shared" si="2"/>
        <v/>
      </c>
      <c r="P78" s="70"/>
      <c r="Q78" s="32">
        <f>IF(IF(AND(O78&gt;=18,O78&lt;=64,P78&gt;=Tabelle!$J$6),P78,0)&gt;=Tabelle!$J$6,Tabelle!$M$6,0)</f>
        <v>0</v>
      </c>
      <c r="R78" s="72"/>
      <c r="S78" s="33">
        <f>IF(R78="SI",Tabelle!$M$7,0)</f>
        <v>0</v>
      </c>
      <c r="T78" s="73"/>
      <c r="U78" s="74"/>
      <c r="V78" s="1" t="str">
        <f>IF(AND('C.F.'!C75=TRUE,'C.F.'!J75=TRUE,'C.F.'!K75=TRUE,'C.F.'!L75=TRUE,'C.F.'!M75=TRUE,'C.F.'!O75=TRUE,'C.F.'!P75=TRUE),"C.F. formalmente corretto",IF('C.F.'!C75&lt;&gt;TRUE,"Lunghezza C.F. errata",IF('C.F.'!J75&lt;&gt;TRUE,"Errore nei caratteri 1-6",IF('C.F.'!K75&lt;&gt;TRUE,"Errore nei caratteri 7-8",IF('C.F.'!L75&lt;&gt;TRUE,"Errore nel carattere 9",IF('C.F.'!M75&lt;&gt;TRUE,"Errore nei caratteri 10-11",IF('C.F.'!N75&lt;&gt;TRUE,"Errore nei caratteri 10-11",IF('C.F.'!O75&lt;&gt;TRUE,"Errore nei caratteri 12-15",IF('C.F.'!P75&lt;&gt;TRUE,"Errore nell'ultimo carattere, oppure un altro carattere è errato","C.F. formalmente corretto")))))))))</f>
        <v>Lunghezza C.F. errata</v>
      </c>
      <c r="W78" s="2" t="e">
        <f>VLOOKUP(MID(U78,12,4),TAB_COMUNE[],2)</f>
        <v>#N/A</v>
      </c>
      <c r="X78" s="2" t="e">
        <f>VLOOKUP(MID(U78,12,4),TAB_COMUNE[],3)</f>
        <v>#N/A</v>
      </c>
      <c r="Y78" s="75"/>
      <c r="Z78" s="7" t="e" cm="1">
        <f t="array" ref="Z78">_xlfn.IFS(Y78="NO",DATE(MID(U78,7,2),FIND(MID(U78,9,1),"ABCDEHLMPRST"),MOD(MID(U78,10,2),40)),Y78="SI",DATE(MID(U78,7,2)+100,FIND(MID(U78,9,1),"ABCDEHLMPRST"),MOD(MID(U78,10,2),40)))</f>
        <v>#N/A</v>
      </c>
      <c r="AA78" s="75"/>
      <c r="AB78" s="75"/>
      <c r="AC78" s="76"/>
      <c r="AD78" s="2" t="str">
        <f t="shared" si="3"/>
        <v>ATTENZIONE: l'IBAN è normalmente di 27 caratteri</v>
      </c>
    </row>
    <row r="79" spans="2:30" x14ac:dyDescent="0.25">
      <c r="B79" s="8" t="str" cm="1">
        <f t="array" ref="B79">_xlfn.IFS(TRIM(D79&amp;E79&amp;F79&amp;G79&amp;J79&amp;L79&amp;N79&amp;O79&amp;P79&amp;R79&amp;T79&amp;U79&amp;Y79&amp;AA79&amp;AB79&amp;AC79)="","",OR(AND(LEN(TRIM(N79))&gt;0,LEN(TRIM(O79))&gt;0,LEN(TRIM(P79))=0),AND(LEN(TRIM(N79))=0,LEN(TRIM(O79))=0,LEN(TRIM(P79))&gt;0)),"Attenzione: verificare colonne N, O, P",OR(LEN(TRIM(D79))=0,LEN(TRIM(E79))=0,LEN(TRIM(F79))=0,LEN(TRIM(G79))=0,LEN(TRIM(J79))=0,LEN(TRIM(L79))=0,LEN(TRIM(R79))=0,LEN(TRIM(T79))=0,LEN(TRIM(U79))=0,LEN(TRIM(Y79))=0,LEN(TRIM(AA79))=0,LEN(TRIM(AB79))=0,LEN(TRIM(AC79))=0),"Attenzione: non tutte le celle sono state compilate",TRUE,"Riga compilata correttamente")</f>
        <v/>
      </c>
      <c r="C79" s="9">
        <v>73</v>
      </c>
      <c r="D79" s="61"/>
      <c r="E79" s="62"/>
      <c r="F79" s="63"/>
      <c r="G79" s="64"/>
      <c r="H79" s="28" t="str">
        <f>IF(G79&gt;Tabelle!$H$6,"NON IN POSSESSO DEI REQUISITI","REQUISITO OK")</f>
        <v>REQUISITO OK</v>
      </c>
      <c r="I79" s="29">
        <f>(Tabelle!$M$3*(Tabelle!$H$6-G79))/Tabelle!$H$6</f>
        <v>50</v>
      </c>
      <c r="J79" s="65"/>
      <c r="K79" s="30">
        <f>Tabelle!$M$4*(Tabelle!$H$4-J79)/Tabelle!$H$4</f>
        <v>12.5</v>
      </c>
      <c r="L79" s="66"/>
      <c r="M79" s="31">
        <f>(IF(L79&gt;Tabelle!$J$4,Tabelle!$J$4,L79)*Tabelle!$M$5)/Tabelle!$J$4</f>
        <v>0</v>
      </c>
      <c r="N79" s="68"/>
      <c r="O79" s="26" t="str">
        <f t="shared" si="2"/>
        <v/>
      </c>
      <c r="P79" s="70"/>
      <c r="Q79" s="32">
        <f>IF(IF(AND(O79&gt;=18,O79&lt;=64,P79&gt;=Tabelle!$J$6),P79,0)&gt;=Tabelle!$J$6,Tabelle!$M$6,0)</f>
        <v>0</v>
      </c>
      <c r="R79" s="72"/>
      <c r="S79" s="33">
        <f>IF(R79="SI",Tabelle!$M$7,0)</f>
        <v>0</v>
      </c>
      <c r="T79" s="73"/>
      <c r="U79" s="74"/>
      <c r="V79" s="1" t="str">
        <f>IF(AND('C.F.'!C76=TRUE,'C.F.'!J76=TRUE,'C.F.'!K76=TRUE,'C.F.'!L76=TRUE,'C.F.'!M76=TRUE,'C.F.'!O76=TRUE,'C.F.'!P76=TRUE),"C.F. formalmente corretto",IF('C.F.'!C76&lt;&gt;TRUE,"Lunghezza C.F. errata",IF('C.F.'!J76&lt;&gt;TRUE,"Errore nei caratteri 1-6",IF('C.F.'!K76&lt;&gt;TRUE,"Errore nei caratteri 7-8",IF('C.F.'!L76&lt;&gt;TRUE,"Errore nel carattere 9",IF('C.F.'!M76&lt;&gt;TRUE,"Errore nei caratteri 10-11",IF('C.F.'!N76&lt;&gt;TRUE,"Errore nei caratteri 10-11",IF('C.F.'!O76&lt;&gt;TRUE,"Errore nei caratteri 12-15",IF('C.F.'!P76&lt;&gt;TRUE,"Errore nell'ultimo carattere, oppure un altro carattere è errato","C.F. formalmente corretto")))))))))</f>
        <v>Lunghezza C.F. errata</v>
      </c>
      <c r="W79" s="2" t="e">
        <f>VLOOKUP(MID(U79,12,4),TAB_COMUNE[],2)</f>
        <v>#N/A</v>
      </c>
      <c r="X79" s="2" t="e">
        <f>VLOOKUP(MID(U79,12,4),TAB_COMUNE[],3)</f>
        <v>#N/A</v>
      </c>
      <c r="Y79" s="75"/>
      <c r="Z79" s="7" t="e" cm="1">
        <f t="array" ref="Z79">_xlfn.IFS(Y79="NO",DATE(MID(U79,7,2),FIND(MID(U79,9,1),"ABCDEHLMPRST"),MOD(MID(U79,10,2),40)),Y79="SI",DATE(MID(U79,7,2)+100,FIND(MID(U79,9,1),"ABCDEHLMPRST"),MOD(MID(U79,10,2),40)))</f>
        <v>#N/A</v>
      </c>
      <c r="AA79" s="75"/>
      <c r="AB79" s="75"/>
      <c r="AC79" s="76"/>
      <c r="AD79" s="2" t="str">
        <f t="shared" si="3"/>
        <v>ATTENZIONE: l'IBAN è normalmente di 27 caratteri</v>
      </c>
    </row>
    <row r="80" spans="2:30" x14ac:dyDescent="0.25">
      <c r="B80" s="8" t="str" cm="1">
        <f t="array" ref="B80">_xlfn.IFS(TRIM(D80&amp;E80&amp;F80&amp;G80&amp;J80&amp;L80&amp;N80&amp;O80&amp;P80&amp;R80&amp;T80&amp;U80&amp;Y80&amp;AA80&amp;AB80&amp;AC80)="","",OR(AND(LEN(TRIM(N80))&gt;0,LEN(TRIM(O80))&gt;0,LEN(TRIM(P80))=0),AND(LEN(TRIM(N80))=0,LEN(TRIM(O80))=0,LEN(TRIM(P80))&gt;0)),"Attenzione: verificare colonne N, O, P",OR(LEN(TRIM(D80))=0,LEN(TRIM(E80))=0,LEN(TRIM(F80))=0,LEN(TRIM(G80))=0,LEN(TRIM(J80))=0,LEN(TRIM(L80))=0,LEN(TRIM(R80))=0,LEN(TRIM(T80))=0,LEN(TRIM(U80))=0,LEN(TRIM(Y80))=0,LEN(TRIM(AA80))=0,LEN(TRIM(AB80))=0,LEN(TRIM(AC80))=0),"Attenzione: non tutte le celle sono state compilate",TRUE,"Riga compilata correttamente")</f>
        <v/>
      </c>
      <c r="C80" s="9">
        <v>74</v>
      </c>
      <c r="D80" s="61"/>
      <c r="E80" s="62"/>
      <c r="F80" s="63"/>
      <c r="G80" s="64"/>
      <c r="H80" s="28" t="str">
        <f>IF(G80&gt;Tabelle!$H$6,"NON IN POSSESSO DEI REQUISITI","REQUISITO OK")</f>
        <v>REQUISITO OK</v>
      </c>
      <c r="I80" s="29">
        <f>(Tabelle!$M$3*(Tabelle!$H$6-G80))/Tabelle!$H$6</f>
        <v>50</v>
      </c>
      <c r="J80" s="65"/>
      <c r="K80" s="30">
        <f>Tabelle!$M$4*(Tabelle!$H$4-J80)/Tabelle!$H$4</f>
        <v>12.5</v>
      </c>
      <c r="L80" s="66"/>
      <c r="M80" s="31">
        <f>(IF(L80&gt;Tabelle!$J$4,Tabelle!$J$4,L80)*Tabelle!$M$5)/Tabelle!$J$4</f>
        <v>0</v>
      </c>
      <c r="N80" s="68"/>
      <c r="O80" s="26" t="str">
        <f t="shared" si="2"/>
        <v/>
      </c>
      <c r="P80" s="70"/>
      <c r="Q80" s="32">
        <f>IF(IF(AND(O80&gt;=18,O80&lt;=64,P80&gt;=Tabelle!$J$6),P80,0)&gt;=Tabelle!$J$6,Tabelle!$M$6,0)</f>
        <v>0</v>
      </c>
      <c r="R80" s="72"/>
      <c r="S80" s="33">
        <f>IF(R80="SI",Tabelle!$M$7,0)</f>
        <v>0</v>
      </c>
      <c r="T80" s="73"/>
      <c r="U80" s="74"/>
      <c r="V80" s="1" t="str">
        <f>IF(AND('C.F.'!C77=TRUE,'C.F.'!J77=TRUE,'C.F.'!K77=TRUE,'C.F.'!L77=TRUE,'C.F.'!M77=TRUE,'C.F.'!O77=TRUE,'C.F.'!P77=TRUE),"C.F. formalmente corretto",IF('C.F.'!C77&lt;&gt;TRUE,"Lunghezza C.F. errata",IF('C.F.'!J77&lt;&gt;TRUE,"Errore nei caratteri 1-6",IF('C.F.'!K77&lt;&gt;TRUE,"Errore nei caratteri 7-8",IF('C.F.'!L77&lt;&gt;TRUE,"Errore nel carattere 9",IF('C.F.'!M77&lt;&gt;TRUE,"Errore nei caratteri 10-11",IF('C.F.'!N77&lt;&gt;TRUE,"Errore nei caratteri 10-11",IF('C.F.'!O77&lt;&gt;TRUE,"Errore nei caratteri 12-15",IF('C.F.'!P77&lt;&gt;TRUE,"Errore nell'ultimo carattere, oppure un altro carattere è errato","C.F. formalmente corretto")))))))))</f>
        <v>Lunghezza C.F. errata</v>
      </c>
      <c r="W80" s="2" t="e">
        <f>VLOOKUP(MID(U80,12,4),TAB_COMUNE[],2)</f>
        <v>#N/A</v>
      </c>
      <c r="X80" s="2" t="e">
        <f>VLOOKUP(MID(U80,12,4),TAB_COMUNE[],3)</f>
        <v>#N/A</v>
      </c>
      <c r="Y80" s="75"/>
      <c r="Z80" s="7" t="e" cm="1">
        <f t="array" ref="Z80">_xlfn.IFS(Y80="NO",DATE(MID(U80,7,2),FIND(MID(U80,9,1),"ABCDEHLMPRST"),MOD(MID(U80,10,2),40)),Y80="SI",DATE(MID(U80,7,2)+100,FIND(MID(U80,9,1),"ABCDEHLMPRST"),MOD(MID(U80,10,2),40)))</f>
        <v>#N/A</v>
      </c>
      <c r="AA80" s="75"/>
      <c r="AB80" s="75"/>
      <c r="AC80" s="76"/>
      <c r="AD80" s="2" t="str">
        <f t="shared" si="3"/>
        <v>ATTENZIONE: l'IBAN è normalmente di 27 caratteri</v>
      </c>
    </row>
    <row r="81" spans="2:30" x14ac:dyDescent="0.25">
      <c r="B81" s="8" t="str" cm="1">
        <f t="array" ref="B81">_xlfn.IFS(TRIM(D81&amp;E81&amp;F81&amp;G81&amp;J81&amp;L81&amp;N81&amp;O81&amp;P81&amp;R81&amp;T81&amp;U81&amp;Y81&amp;AA81&amp;AB81&amp;AC81)="","",OR(AND(LEN(TRIM(N81))&gt;0,LEN(TRIM(O81))&gt;0,LEN(TRIM(P81))=0),AND(LEN(TRIM(N81))=0,LEN(TRIM(O81))=0,LEN(TRIM(P81))&gt;0)),"Attenzione: verificare colonne N, O, P",OR(LEN(TRIM(D81))=0,LEN(TRIM(E81))=0,LEN(TRIM(F81))=0,LEN(TRIM(G81))=0,LEN(TRIM(J81))=0,LEN(TRIM(L81))=0,LEN(TRIM(R81))=0,LEN(TRIM(T81))=0,LEN(TRIM(U81))=0,LEN(TRIM(Y81))=0,LEN(TRIM(AA81))=0,LEN(TRIM(AB81))=0,LEN(TRIM(AC81))=0),"Attenzione: non tutte le celle sono state compilate",TRUE,"Riga compilata correttamente")</f>
        <v/>
      </c>
      <c r="C81" s="9">
        <v>75</v>
      </c>
      <c r="D81" s="61"/>
      <c r="E81" s="62"/>
      <c r="F81" s="63"/>
      <c r="G81" s="64"/>
      <c r="H81" s="28" t="str">
        <f>IF(G81&gt;Tabelle!$H$6,"NON IN POSSESSO DEI REQUISITI","REQUISITO OK")</f>
        <v>REQUISITO OK</v>
      </c>
      <c r="I81" s="29">
        <f>(Tabelle!$M$3*(Tabelle!$H$6-G81))/Tabelle!$H$6</f>
        <v>50</v>
      </c>
      <c r="J81" s="65"/>
      <c r="K81" s="30">
        <f>Tabelle!$M$4*(Tabelle!$H$4-J81)/Tabelle!$H$4</f>
        <v>12.5</v>
      </c>
      <c r="L81" s="66"/>
      <c r="M81" s="31">
        <f>(IF(L81&gt;Tabelle!$J$4,Tabelle!$J$4,L81)*Tabelle!$M$5)/Tabelle!$J$4</f>
        <v>0</v>
      </c>
      <c r="N81" s="68"/>
      <c r="O81" s="26" t="str">
        <f t="shared" si="2"/>
        <v/>
      </c>
      <c r="P81" s="70"/>
      <c r="Q81" s="32">
        <f>IF(IF(AND(O81&gt;=18,O81&lt;=64,P81&gt;=Tabelle!$J$6),P81,0)&gt;=Tabelle!$J$6,Tabelle!$M$6,0)</f>
        <v>0</v>
      </c>
      <c r="R81" s="72"/>
      <c r="S81" s="33">
        <f>IF(R81="SI",Tabelle!$M$7,0)</f>
        <v>0</v>
      </c>
      <c r="T81" s="73"/>
      <c r="U81" s="74"/>
      <c r="V81" s="1" t="str">
        <f>IF(AND('C.F.'!C78=TRUE,'C.F.'!J78=TRUE,'C.F.'!K78=TRUE,'C.F.'!L78=TRUE,'C.F.'!M78=TRUE,'C.F.'!O78=TRUE,'C.F.'!P78=TRUE),"C.F. formalmente corretto",IF('C.F.'!C78&lt;&gt;TRUE,"Lunghezza C.F. errata",IF('C.F.'!J78&lt;&gt;TRUE,"Errore nei caratteri 1-6",IF('C.F.'!K78&lt;&gt;TRUE,"Errore nei caratteri 7-8",IF('C.F.'!L78&lt;&gt;TRUE,"Errore nel carattere 9",IF('C.F.'!M78&lt;&gt;TRUE,"Errore nei caratteri 10-11",IF('C.F.'!N78&lt;&gt;TRUE,"Errore nei caratteri 10-11",IF('C.F.'!O78&lt;&gt;TRUE,"Errore nei caratteri 12-15",IF('C.F.'!P78&lt;&gt;TRUE,"Errore nell'ultimo carattere, oppure un altro carattere è errato","C.F. formalmente corretto")))))))))</f>
        <v>Lunghezza C.F. errata</v>
      </c>
      <c r="W81" s="2" t="e">
        <f>VLOOKUP(MID(U81,12,4),TAB_COMUNE[],2)</f>
        <v>#N/A</v>
      </c>
      <c r="X81" s="2" t="e">
        <f>VLOOKUP(MID(U81,12,4),TAB_COMUNE[],3)</f>
        <v>#N/A</v>
      </c>
      <c r="Y81" s="75"/>
      <c r="Z81" s="7" t="e" cm="1">
        <f t="array" ref="Z81">_xlfn.IFS(Y81="NO",DATE(MID(U81,7,2),FIND(MID(U81,9,1),"ABCDEHLMPRST"),MOD(MID(U81,10,2),40)),Y81="SI",DATE(MID(U81,7,2)+100,FIND(MID(U81,9,1),"ABCDEHLMPRST"),MOD(MID(U81,10,2),40)))</f>
        <v>#N/A</v>
      </c>
      <c r="AA81" s="75"/>
      <c r="AB81" s="75"/>
      <c r="AC81" s="76"/>
      <c r="AD81" s="2" t="str">
        <f t="shared" si="3"/>
        <v>ATTENZIONE: l'IBAN è normalmente di 27 caratteri</v>
      </c>
    </row>
    <row r="82" spans="2:30" x14ac:dyDescent="0.25">
      <c r="B82" s="8" t="str" cm="1">
        <f t="array" ref="B82">_xlfn.IFS(TRIM(D82&amp;E82&amp;F82&amp;G82&amp;J82&amp;L82&amp;N82&amp;O82&amp;P82&amp;R82&amp;T82&amp;U82&amp;Y82&amp;AA82&amp;AB82&amp;AC82)="","",OR(AND(LEN(TRIM(N82))&gt;0,LEN(TRIM(O82))&gt;0,LEN(TRIM(P82))=0),AND(LEN(TRIM(N82))=0,LEN(TRIM(O82))=0,LEN(TRIM(P82))&gt;0)),"Attenzione: verificare colonne N, O, P",OR(LEN(TRIM(D82))=0,LEN(TRIM(E82))=0,LEN(TRIM(F82))=0,LEN(TRIM(G82))=0,LEN(TRIM(J82))=0,LEN(TRIM(L82))=0,LEN(TRIM(R82))=0,LEN(TRIM(T82))=0,LEN(TRIM(U82))=0,LEN(TRIM(Y82))=0,LEN(TRIM(AA82))=0,LEN(TRIM(AB82))=0,LEN(TRIM(AC82))=0),"Attenzione: non tutte le celle sono state compilate",TRUE,"Riga compilata correttamente")</f>
        <v/>
      </c>
      <c r="C82" s="9">
        <v>76</v>
      </c>
      <c r="D82" s="61"/>
      <c r="E82" s="62"/>
      <c r="F82" s="63"/>
      <c r="G82" s="64"/>
      <c r="H82" s="28" t="str">
        <f>IF(G82&gt;Tabelle!$H$6,"NON IN POSSESSO DEI REQUISITI","REQUISITO OK")</f>
        <v>REQUISITO OK</v>
      </c>
      <c r="I82" s="29">
        <f>(Tabelle!$M$3*(Tabelle!$H$6-G82))/Tabelle!$H$6</f>
        <v>50</v>
      </c>
      <c r="J82" s="65"/>
      <c r="K82" s="30">
        <f>Tabelle!$M$4*(Tabelle!$H$4-J82)/Tabelle!$H$4</f>
        <v>12.5</v>
      </c>
      <c r="L82" s="66"/>
      <c r="M82" s="31">
        <f>(IF(L82&gt;Tabelle!$J$4,Tabelle!$J$4,L82)*Tabelle!$M$5)/Tabelle!$J$4</f>
        <v>0</v>
      </c>
      <c r="N82" s="68"/>
      <c r="O82" s="26" t="str">
        <f t="shared" si="2"/>
        <v/>
      </c>
      <c r="P82" s="70"/>
      <c r="Q82" s="32">
        <f>IF(IF(AND(O82&gt;=18,O82&lt;=64,P82&gt;=Tabelle!$J$6),P82,0)&gt;=Tabelle!$J$6,Tabelle!$M$6,0)</f>
        <v>0</v>
      </c>
      <c r="R82" s="72"/>
      <c r="S82" s="33">
        <f>IF(R82="SI",Tabelle!$M$7,0)</f>
        <v>0</v>
      </c>
      <c r="T82" s="73"/>
      <c r="U82" s="74"/>
      <c r="V82" s="1" t="str">
        <f>IF(AND('C.F.'!C79=TRUE,'C.F.'!J79=TRUE,'C.F.'!K79=TRUE,'C.F.'!L79=TRUE,'C.F.'!M79=TRUE,'C.F.'!O79=TRUE,'C.F.'!P79=TRUE),"C.F. formalmente corretto",IF('C.F.'!C79&lt;&gt;TRUE,"Lunghezza C.F. errata",IF('C.F.'!J79&lt;&gt;TRUE,"Errore nei caratteri 1-6",IF('C.F.'!K79&lt;&gt;TRUE,"Errore nei caratteri 7-8",IF('C.F.'!L79&lt;&gt;TRUE,"Errore nel carattere 9",IF('C.F.'!M79&lt;&gt;TRUE,"Errore nei caratteri 10-11",IF('C.F.'!N79&lt;&gt;TRUE,"Errore nei caratteri 10-11",IF('C.F.'!O79&lt;&gt;TRUE,"Errore nei caratteri 12-15",IF('C.F.'!P79&lt;&gt;TRUE,"Errore nell'ultimo carattere, oppure un altro carattere è errato","C.F. formalmente corretto")))))))))</f>
        <v>Lunghezza C.F. errata</v>
      </c>
      <c r="W82" s="2" t="e">
        <f>VLOOKUP(MID(U82,12,4),TAB_COMUNE[],2)</f>
        <v>#N/A</v>
      </c>
      <c r="X82" s="2" t="e">
        <f>VLOOKUP(MID(U82,12,4),TAB_COMUNE[],3)</f>
        <v>#N/A</v>
      </c>
      <c r="Y82" s="75"/>
      <c r="Z82" s="7" t="e" cm="1">
        <f t="array" ref="Z82">_xlfn.IFS(Y82="NO",DATE(MID(U82,7,2),FIND(MID(U82,9,1),"ABCDEHLMPRST"),MOD(MID(U82,10,2),40)),Y82="SI",DATE(MID(U82,7,2)+100,FIND(MID(U82,9,1),"ABCDEHLMPRST"),MOD(MID(U82,10,2),40)))</f>
        <v>#N/A</v>
      </c>
      <c r="AA82" s="75"/>
      <c r="AB82" s="75"/>
      <c r="AC82" s="76"/>
      <c r="AD82" s="2" t="str">
        <f t="shared" si="3"/>
        <v>ATTENZIONE: l'IBAN è normalmente di 27 caratteri</v>
      </c>
    </row>
    <row r="83" spans="2:30" x14ac:dyDescent="0.25">
      <c r="B83" s="8" t="str" cm="1">
        <f t="array" ref="B83">_xlfn.IFS(TRIM(D83&amp;E83&amp;F83&amp;G83&amp;J83&amp;L83&amp;N83&amp;O83&amp;P83&amp;R83&amp;T83&amp;U83&amp;Y83&amp;AA83&amp;AB83&amp;AC83)="","",OR(AND(LEN(TRIM(N83))&gt;0,LEN(TRIM(O83))&gt;0,LEN(TRIM(P83))=0),AND(LEN(TRIM(N83))=0,LEN(TRIM(O83))=0,LEN(TRIM(P83))&gt;0)),"Attenzione: verificare colonne N, O, P",OR(LEN(TRIM(D83))=0,LEN(TRIM(E83))=0,LEN(TRIM(F83))=0,LEN(TRIM(G83))=0,LEN(TRIM(J83))=0,LEN(TRIM(L83))=0,LEN(TRIM(R83))=0,LEN(TRIM(T83))=0,LEN(TRIM(U83))=0,LEN(TRIM(Y83))=0,LEN(TRIM(AA83))=0,LEN(TRIM(AB83))=0,LEN(TRIM(AC83))=0),"Attenzione: non tutte le celle sono state compilate",TRUE,"Riga compilata correttamente")</f>
        <v/>
      </c>
      <c r="C83" s="9">
        <v>77</v>
      </c>
      <c r="D83" s="61"/>
      <c r="E83" s="62"/>
      <c r="F83" s="63"/>
      <c r="G83" s="64"/>
      <c r="H83" s="28" t="str">
        <f>IF(G83&gt;Tabelle!$H$6,"NON IN POSSESSO DEI REQUISITI","REQUISITO OK")</f>
        <v>REQUISITO OK</v>
      </c>
      <c r="I83" s="29">
        <f>(Tabelle!$M$3*(Tabelle!$H$6-G83))/Tabelle!$H$6</f>
        <v>50</v>
      </c>
      <c r="J83" s="65"/>
      <c r="K83" s="30">
        <f>Tabelle!$M$4*(Tabelle!$H$4-J83)/Tabelle!$H$4</f>
        <v>12.5</v>
      </c>
      <c r="L83" s="66"/>
      <c r="M83" s="31">
        <f>(IF(L83&gt;Tabelle!$J$4,Tabelle!$J$4,L83)*Tabelle!$M$5)/Tabelle!$J$4</f>
        <v>0</v>
      </c>
      <c r="N83" s="68"/>
      <c r="O83" s="26" t="str">
        <f t="shared" si="2"/>
        <v/>
      </c>
      <c r="P83" s="70"/>
      <c r="Q83" s="32">
        <f>IF(IF(AND(O83&gt;=18,O83&lt;=64,P83&gt;=Tabelle!$J$6),P83,0)&gt;=Tabelle!$J$6,Tabelle!$M$6,0)</f>
        <v>0</v>
      </c>
      <c r="R83" s="72"/>
      <c r="S83" s="33">
        <f>IF(R83="SI",Tabelle!$M$7,0)</f>
        <v>0</v>
      </c>
      <c r="T83" s="73"/>
      <c r="U83" s="74"/>
      <c r="V83" s="1" t="str">
        <f>IF(AND('C.F.'!C80=TRUE,'C.F.'!J80=TRUE,'C.F.'!K80=TRUE,'C.F.'!L80=TRUE,'C.F.'!M80=TRUE,'C.F.'!O80=TRUE,'C.F.'!P80=TRUE),"C.F. formalmente corretto",IF('C.F.'!C80&lt;&gt;TRUE,"Lunghezza C.F. errata",IF('C.F.'!J80&lt;&gt;TRUE,"Errore nei caratteri 1-6",IF('C.F.'!K80&lt;&gt;TRUE,"Errore nei caratteri 7-8",IF('C.F.'!L80&lt;&gt;TRUE,"Errore nel carattere 9",IF('C.F.'!M80&lt;&gt;TRUE,"Errore nei caratteri 10-11",IF('C.F.'!N80&lt;&gt;TRUE,"Errore nei caratteri 10-11",IF('C.F.'!O80&lt;&gt;TRUE,"Errore nei caratteri 12-15",IF('C.F.'!P80&lt;&gt;TRUE,"Errore nell'ultimo carattere, oppure un altro carattere è errato","C.F. formalmente corretto")))))))))</f>
        <v>Lunghezza C.F. errata</v>
      </c>
      <c r="W83" s="2" t="e">
        <f>VLOOKUP(MID(U83,12,4),TAB_COMUNE[],2)</f>
        <v>#N/A</v>
      </c>
      <c r="X83" s="2" t="e">
        <f>VLOOKUP(MID(U83,12,4),TAB_COMUNE[],3)</f>
        <v>#N/A</v>
      </c>
      <c r="Y83" s="75"/>
      <c r="Z83" s="7" t="e" cm="1">
        <f t="array" ref="Z83">_xlfn.IFS(Y83="NO",DATE(MID(U83,7,2),FIND(MID(U83,9,1),"ABCDEHLMPRST"),MOD(MID(U83,10,2),40)),Y83="SI",DATE(MID(U83,7,2)+100,FIND(MID(U83,9,1),"ABCDEHLMPRST"),MOD(MID(U83,10,2),40)))</f>
        <v>#N/A</v>
      </c>
      <c r="AA83" s="75"/>
      <c r="AB83" s="75"/>
      <c r="AC83" s="76"/>
      <c r="AD83" s="2" t="str">
        <f t="shared" si="3"/>
        <v>ATTENZIONE: l'IBAN è normalmente di 27 caratteri</v>
      </c>
    </row>
    <row r="84" spans="2:30" x14ac:dyDescent="0.25">
      <c r="B84" s="8" t="str" cm="1">
        <f t="array" ref="B84">_xlfn.IFS(TRIM(D84&amp;E84&amp;F84&amp;G84&amp;J84&amp;L84&amp;N84&amp;O84&amp;P84&amp;R84&amp;T84&amp;U84&amp;Y84&amp;AA84&amp;AB84&amp;AC84)="","",OR(AND(LEN(TRIM(N84))&gt;0,LEN(TRIM(O84))&gt;0,LEN(TRIM(P84))=0),AND(LEN(TRIM(N84))=0,LEN(TRIM(O84))=0,LEN(TRIM(P84))&gt;0)),"Attenzione: verificare colonne N, O, P",OR(LEN(TRIM(D84))=0,LEN(TRIM(E84))=0,LEN(TRIM(F84))=0,LEN(TRIM(G84))=0,LEN(TRIM(J84))=0,LEN(TRIM(L84))=0,LEN(TRIM(R84))=0,LEN(TRIM(T84))=0,LEN(TRIM(U84))=0,LEN(TRIM(Y84))=0,LEN(TRIM(AA84))=0,LEN(TRIM(AB84))=0,LEN(TRIM(AC84))=0),"Attenzione: non tutte le celle sono state compilate",TRUE,"Riga compilata correttamente")</f>
        <v/>
      </c>
      <c r="C84" s="9">
        <v>78</v>
      </c>
      <c r="D84" s="61"/>
      <c r="E84" s="62"/>
      <c r="F84" s="63"/>
      <c r="G84" s="64"/>
      <c r="H84" s="28" t="str">
        <f>IF(G84&gt;Tabelle!$H$6,"NON IN POSSESSO DEI REQUISITI","REQUISITO OK")</f>
        <v>REQUISITO OK</v>
      </c>
      <c r="I84" s="29">
        <f>(Tabelle!$M$3*(Tabelle!$H$6-G84))/Tabelle!$H$6</f>
        <v>50</v>
      </c>
      <c r="J84" s="65"/>
      <c r="K84" s="30">
        <f>Tabelle!$M$4*(Tabelle!$H$4-J84)/Tabelle!$H$4</f>
        <v>12.5</v>
      </c>
      <c r="L84" s="66"/>
      <c r="M84" s="31">
        <f>(IF(L84&gt;Tabelle!$J$4,Tabelle!$J$4,L84)*Tabelle!$M$5)/Tabelle!$J$4</f>
        <v>0</v>
      </c>
      <c r="N84" s="68"/>
      <c r="O84" s="26" t="str">
        <f t="shared" si="2"/>
        <v/>
      </c>
      <c r="P84" s="70"/>
      <c r="Q84" s="32">
        <f>IF(IF(AND(O84&gt;=18,O84&lt;=64,P84&gt;=Tabelle!$J$6),P84,0)&gt;=Tabelle!$J$6,Tabelle!$M$6,0)</f>
        <v>0</v>
      </c>
      <c r="R84" s="72"/>
      <c r="S84" s="33">
        <f>IF(R84="SI",Tabelle!$M$7,0)</f>
        <v>0</v>
      </c>
      <c r="T84" s="73"/>
      <c r="U84" s="74"/>
      <c r="V84" s="1" t="str">
        <f>IF(AND('C.F.'!C81=TRUE,'C.F.'!J81=TRUE,'C.F.'!K81=TRUE,'C.F.'!L81=TRUE,'C.F.'!M81=TRUE,'C.F.'!O81=TRUE,'C.F.'!P81=TRUE),"C.F. formalmente corretto",IF('C.F.'!C81&lt;&gt;TRUE,"Lunghezza C.F. errata",IF('C.F.'!J81&lt;&gt;TRUE,"Errore nei caratteri 1-6",IF('C.F.'!K81&lt;&gt;TRUE,"Errore nei caratteri 7-8",IF('C.F.'!L81&lt;&gt;TRUE,"Errore nel carattere 9",IF('C.F.'!M81&lt;&gt;TRUE,"Errore nei caratteri 10-11",IF('C.F.'!N81&lt;&gt;TRUE,"Errore nei caratteri 10-11",IF('C.F.'!O81&lt;&gt;TRUE,"Errore nei caratteri 12-15",IF('C.F.'!P81&lt;&gt;TRUE,"Errore nell'ultimo carattere, oppure un altro carattere è errato","C.F. formalmente corretto")))))))))</f>
        <v>Lunghezza C.F. errata</v>
      </c>
      <c r="W84" s="2" t="e">
        <f>VLOOKUP(MID(U84,12,4),TAB_COMUNE[],2)</f>
        <v>#N/A</v>
      </c>
      <c r="X84" s="2" t="e">
        <f>VLOOKUP(MID(U84,12,4),TAB_COMUNE[],3)</f>
        <v>#N/A</v>
      </c>
      <c r="Y84" s="75"/>
      <c r="Z84" s="7" t="e" cm="1">
        <f t="array" ref="Z84">_xlfn.IFS(Y84="NO",DATE(MID(U84,7,2),FIND(MID(U84,9,1),"ABCDEHLMPRST"),MOD(MID(U84,10,2),40)),Y84="SI",DATE(MID(U84,7,2)+100,FIND(MID(U84,9,1),"ABCDEHLMPRST"),MOD(MID(U84,10,2),40)))</f>
        <v>#N/A</v>
      </c>
      <c r="AA84" s="75"/>
      <c r="AB84" s="75"/>
      <c r="AC84" s="76"/>
      <c r="AD84" s="2" t="str">
        <f t="shared" si="3"/>
        <v>ATTENZIONE: l'IBAN è normalmente di 27 caratteri</v>
      </c>
    </row>
    <row r="85" spans="2:30" x14ac:dyDescent="0.25">
      <c r="B85" s="8" t="str" cm="1">
        <f t="array" ref="B85">_xlfn.IFS(TRIM(D85&amp;E85&amp;F85&amp;G85&amp;J85&amp;L85&amp;N85&amp;O85&amp;P85&amp;R85&amp;T85&amp;U85&amp;Y85&amp;AA85&amp;AB85&amp;AC85)="","",OR(AND(LEN(TRIM(N85))&gt;0,LEN(TRIM(O85))&gt;0,LEN(TRIM(P85))=0),AND(LEN(TRIM(N85))=0,LEN(TRIM(O85))=0,LEN(TRIM(P85))&gt;0)),"Attenzione: verificare colonne N, O, P",OR(LEN(TRIM(D85))=0,LEN(TRIM(E85))=0,LEN(TRIM(F85))=0,LEN(TRIM(G85))=0,LEN(TRIM(J85))=0,LEN(TRIM(L85))=0,LEN(TRIM(R85))=0,LEN(TRIM(T85))=0,LEN(TRIM(U85))=0,LEN(TRIM(Y85))=0,LEN(TRIM(AA85))=0,LEN(TRIM(AB85))=0,LEN(TRIM(AC85))=0),"Attenzione: non tutte le celle sono state compilate",TRUE,"Riga compilata correttamente")</f>
        <v/>
      </c>
      <c r="C85" s="9">
        <v>79</v>
      </c>
      <c r="D85" s="61"/>
      <c r="E85" s="62"/>
      <c r="F85" s="63"/>
      <c r="G85" s="64"/>
      <c r="H85" s="28" t="str">
        <f>IF(G85&gt;Tabelle!$H$6,"NON IN POSSESSO DEI REQUISITI","REQUISITO OK")</f>
        <v>REQUISITO OK</v>
      </c>
      <c r="I85" s="29">
        <f>(Tabelle!$M$3*(Tabelle!$H$6-G85))/Tabelle!$H$6</f>
        <v>50</v>
      </c>
      <c r="J85" s="65"/>
      <c r="K85" s="30">
        <f>Tabelle!$M$4*(Tabelle!$H$4-J85)/Tabelle!$H$4</f>
        <v>12.5</v>
      </c>
      <c r="L85" s="66"/>
      <c r="M85" s="31">
        <f>(IF(L85&gt;Tabelle!$J$4,Tabelle!$J$4,L85)*Tabelle!$M$5)/Tabelle!$J$4</f>
        <v>0</v>
      </c>
      <c r="N85" s="68"/>
      <c r="O85" s="26" t="str">
        <f t="shared" si="2"/>
        <v/>
      </c>
      <c r="P85" s="70"/>
      <c r="Q85" s="32">
        <f>IF(IF(AND(O85&gt;=18,O85&lt;=64,P85&gt;=Tabelle!$J$6),P85,0)&gt;=Tabelle!$J$6,Tabelle!$M$6,0)</f>
        <v>0</v>
      </c>
      <c r="R85" s="72"/>
      <c r="S85" s="33">
        <f>IF(R85="SI",Tabelle!$M$7,0)</f>
        <v>0</v>
      </c>
      <c r="T85" s="73"/>
      <c r="U85" s="74"/>
      <c r="V85" s="1" t="str">
        <f>IF(AND('C.F.'!C82=TRUE,'C.F.'!J82=TRUE,'C.F.'!K82=TRUE,'C.F.'!L82=TRUE,'C.F.'!M82=TRUE,'C.F.'!O82=TRUE,'C.F.'!P82=TRUE),"C.F. formalmente corretto",IF('C.F.'!C82&lt;&gt;TRUE,"Lunghezza C.F. errata",IF('C.F.'!J82&lt;&gt;TRUE,"Errore nei caratteri 1-6",IF('C.F.'!K82&lt;&gt;TRUE,"Errore nei caratteri 7-8",IF('C.F.'!L82&lt;&gt;TRUE,"Errore nel carattere 9",IF('C.F.'!M82&lt;&gt;TRUE,"Errore nei caratteri 10-11",IF('C.F.'!N82&lt;&gt;TRUE,"Errore nei caratteri 10-11",IF('C.F.'!O82&lt;&gt;TRUE,"Errore nei caratteri 12-15",IF('C.F.'!P82&lt;&gt;TRUE,"Errore nell'ultimo carattere, oppure un altro carattere è errato","C.F. formalmente corretto")))))))))</f>
        <v>Lunghezza C.F. errata</v>
      </c>
      <c r="W85" s="2" t="e">
        <f>VLOOKUP(MID(U85,12,4),TAB_COMUNE[],2)</f>
        <v>#N/A</v>
      </c>
      <c r="X85" s="2" t="e">
        <f>VLOOKUP(MID(U85,12,4),TAB_COMUNE[],3)</f>
        <v>#N/A</v>
      </c>
      <c r="Y85" s="75"/>
      <c r="Z85" s="7" t="e" cm="1">
        <f t="array" ref="Z85">_xlfn.IFS(Y85="NO",DATE(MID(U85,7,2),FIND(MID(U85,9,1),"ABCDEHLMPRST"),MOD(MID(U85,10,2),40)),Y85="SI",DATE(MID(U85,7,2)+100,FIND(MID(U85,9,1),"ABCDEHLMPRST"),MOD(MID(U85,10,2),40)))</f>
        <v>#N/A</v>
      </c>
      <c r="AA85" s="75"/>
      <c r="AB85" s="75"/>
      <c r="AC85" s="76"/>
      <c r="AD85" s="2" t="str">
        <f t="shared" si="3"/>
        <v>ATTENZIONE: l'IBAN è normalmente di 27 caratteri</v>
      </c>
    </row>
    <row r="86" spans="2:30" x14ac:dyDescent="0.25">
      <c r="B86" s="8" t="str" cm="1">
        <f t="array" ref="B86">_xlfn.IFS(TRIM(D86&amp;E86&amp;F86&amp;G86&amp;J86&amp;L86&amp;N86&amp;O86&amp;P86&amp;R86&amp;T86&amp;U86&amp;Y86&amp;AA86&amp;AB86&amp;AC86)="","",OR(AND(LEN(TRIM(N86))&gt;0,LEN(TRIM(O86))&gt;0,LEN(TRIM(P86))=0),AND(LEN(TRIM(N86))=0,LEN(TRIM(O86))=0,LEN(TRIM(P86))&gt;0)),"Attenzione: verificare colonne N, O, P",OR(LEN(TRIM(D86))=0,LEN(TRIM(E86))=0,LEN(TRIM(F86))=0,LEN(TRIM(G86))=0,LEN(TRIM(J86))=0,LEN(TRIM(L86))=0,LEN(TRIM(R86))=0,LEN(TRIM(T86))=0,LEN(TRIM(U86))=0,LEN(TRIM(Y86))=0,LEN(TRIM(AA86))=0,LEN(TRIM(AB86))=0,LEN(TRIM(AC86))=0),"Attenzione: non tutte le celle sono state compilate",TRUE,"Riga compilata correttamente")</f>
        <v/>
      </c>
      <c r="C86" s="9">
        <v>80</v>
      </c>
      <c r="D86" s="61"/>
      <c r="E86" s="62"/>
      <c r="F86" s="63"/>
      <c r="G86" s="64"/>
      <c r="H86" s="28" t="str">
        <f>IF(G86&gt;Tabelle!$H$6,"NON IN POSSESSO DEI REQUISITI","REQUISITO OK")</f>
        <v>REQUISITO OK</v>
      </c>
      <c r="I86" s="29">
        <f>(Tabelle!$M$3*(Tabelle!$H$6-G86))/Tabelle!$H$6</f>
        <v>50</v>
      </c>
      <c r="J86" s="65"/>
      <c r="K86" s="30">
        <f>Tabelle!$M$4*(Tabelle!$H$4-J86)/Tabelle!$H$4</f>
        <v>12.5</v>
      </c>
      <c r="L86" s="66"/>
      <c r="M86" s="31">
        <f>(IF(L86&gt;Tabelle!$J$4,Tabelle!$J$4,L86)*Tabelle!$M$5)/Tabelle!$J$4</f>
        <v>0</v>
      </c>
      <c r="N86" s="68"/>
      <c r="O86" s="26" t="str">
        <f t="shared" si="2"/>
        <v/>
      </c>
      <c r="P86" s="70"/>
      <c r="Q86" s="32">
        <f>IF(IF(AND(O86&gt;=18,O86&lt;=64,P86&gt;=Tabelle!$J$6),P86,0)&gt;=Tabelle!$J$6,Tabelle!$M$6,0)</f>
        <v>0</v>
      </c>
      <c r="R86" s="72"/>
      <c r="S86" s="33">
        <f>IF(R86="SI",Tabelle!$M$7,0)</f>
        <v>0</v>
      </c>
      <c r="T86" s="73"/>
      <c r="U86" s="74"/>
      <c r="V86" s="1" t="str">
        <f>IF(AND('C.F.'!C83=TRUE,'C.F.'!J83=TRUE,'C.F.'!K83=TRUE,'C.F.'!L83=TRUE,'C.F.'!M83=TRUE,'C.F.'!O83=TRUE,'C.F.'!P83=TRUE),"C.F. formalmente corretto",IF('C.F.'!C83&lt;&gt;TRUE,"Lunghezza C.F. errata",IF('C.F.'!J83&lt;&gt;TRUE,"Errore nei caratteri 1-6",IF('C.F.'!K83&lt;&gt;TRUE,"Errore nei caratteri 7-8",IF('C.F.'!L83&lt;&gt;TRUE,"Errore nel carattere 9",IF('C.F.'!M83&lt;&gt;TRUE,"Errore nei caratteri 10-11",IF('C.F.'!N83&lt;&gt;TRUE,"Errore nei caratteri 10-11",IF('C.F.'!O83&lt;&gt;TRUE,"Errore nei caratteri 12-15",IF('C.F.'!P83&lt;&gt;TRUE,"Errore nell'ultimo carattere, oppure un altro carattere è errato","C.F. formalmente corretto")))))))))</f>
        <v>Lunghezza C.F. errata</v>
      </c>
      <c r="W86" s="2" t="e">
        <f>VLOOKUP(MID(U86,12,4),TAB_COMUNE[],2)</f>
        <v>#N/A</v>
      </c>
      <c r="X86" s="2" t="e">
        <f>VLOOKUP(MID(U86,12,4),TAB_COMUNE[],3)</f>
        <v>#N/A</v>
      </c>
      <c r="Y86" s="75"/>
      <c r="Z86" s="7" t="e" cm="1">
        <f t="array" ref="Z86">_xlfn.IFS(Y86="NO",DATE(MID(U86,7,2),FIND(MID(U86,9,1),"ABCDEHLMPRST"),MOD(MID(U86,10,2),40)),Y86="SI",DATE(MID(U86,7,2)+100,FIND(MID(U86,9,1),"ABCDEHLMPRST"),MOD(MID(U86,10,2),40)))</f>
        <v>#N/A</v>
      </c>
      <c r="AA86" s="75"/>
      <c r="AB86" s="75"/>
      <c r="AC86" s="76"/>
      <c r="AD86" s="2" t="str">
        <f t="shared" si="3"/>
        <v>ATTENZIONE: l'IBAN è normalmente di 27 caratteri</v>
      </c>
    </row>
    <row r="87" spans="2:30" x14ac:dyDescent="0.25">
      <c r="B87" s="8" t="str" cm="1">
        <f t="array" ref="B87">_xlfn.IFS(TRIM(D87&amp;E87&amp;F87&amp;G87&amp;J87&amp;L87&amp;N87&amp;O87&amp;P87&amp;R87&amp;T87&amp;U87&amp;Y87&amp;AA87&amp;AB87&amp;AC87)="","",OR(AND(LEN(TRIM(N87))&gt;0,LEN(TRIM(O87))&gt;0,LEN(TRIM(P87))=0),AND(LEN(TRIM(N87))=0,LEN(TRIM(O87))=0,LEN(TRIM(P87))&gt;0)),"Attenzione: verificare colonne N, O, P",OR(LEN(TRIM(D87))=0,LEN(TRIM(E87))=0,LEN(TRIM(F87))=0,LEN(TRIM(G87))=0,LEN(TRIM(J87))=0,LEN(TRIM(L87))=0,LEN(TRIM(R87))=0,LEN(TRIM(T87))=0,LEN(TRIM(U87))=0,LEN(TRIM(Y87))=0,LEN(TRIM(AA87))=0,LEN(TRIM(AB87))=0,LEN(TRIM(AC87))=0),"Attenzione: non tutte le celle sono state compilate",TRUE,"Riga compilata correttamente")</f>
        <v/>
      </c>
      <c r="C87" s="9">
        <v>81</v>
      </c>
      <c r="D87" s="61"/>
      <c r="E87" s="62"/>
      <c r="F87" s="63"/>
      <c r="G87" s="64"/>
      <c r="H87" s="28" t="str">
        <f>IF(G87&gt;Tabelle!$H$6,"NON IN POSSESSO DEI REQUISITI","REQUISITO OK")</f>
        <v>REQUISITO OK</v>
      </c>
      <c r="I87" s="29">
        <f>(Tabelle!$M$3*(Tabelle!$H$6-G87))/Tabelle!$H$6</f>
        <v>50</v>
      </c>
      <c r="J87" s="65"/>
      <c r="K87" s="30">
        <f>Tabelle!$M$4*(Tabelle!$H$4-J87)/Tabelle!$H$4</f>
        <v>12.5</v>
      </c>
      <c r="L87" s="66"/>
      <c r="M87" s="31">
        <f>(IF(L87&gt;Tabelle!$J$4,Tabelle!$J$4,L87)*Tabelle!$M$5)/Tabelle!$J$4</f>
        <v>0</v>
      </c>
      <c r="N87" s="68"/>
      <c r="O87" s="26" t="str">
        <f t="shared" si="2"/>
        <v/>
      </c>
      <c r="P87" s="70"/>
      <c r="Q87" s="32">
        <f>IF(IF(AND(O87&gt;=18,O87&lt;=64,P87&gt;=Tabelle!$J$6),P87,0)&gt;=Tabelle!$J$6,Tabelle!$M$6,0)</f>
        <v>0</v>
      </c>
      <c r="R87" s="72"/>
      <c r="S87" s="33">
        <f>IF(R87="SI",Tabelle!$M$7,0)</f>
        <v>0</v>
      </c>
      <c r="T87" s="73"/>
      <c r="U87" s="74"/>
      <c r="V87" s="1" t="str">
        <f>IF(AND('C.F.'!C84=TRUE,'C.F.'!J84=TRUE,'C.F.'!K84=TRUE,'C.F.'!L84=TRUE,'C.F.'!M84=TRUE,'C.F.'!O84=TRUE,'C.F.'!P84=TRUE),"C.F. formalmente corretto",IF('C.F.'!C84&lt;&gt;TRUE,"Lunghezza C.F. errata",IF('C.F.'!J84&lt;&gt;TRUE,"Errore nei caratteri 1-6",IF('C.F.'!K84&lt;&gt;TRUE,"Errore nei caratteri 7-8",IF('C.F.'!L84&lt;&gt;TRUE,"Errore nel carattere 9",IF('C.F.'!M84&lt;&gt;TRUE,"Errore nei caratteri 10-11",IF('C.F.'!N84&lt;&gt;TRUE,"Errore nei caratteri 10-11",IF('C.F.'!O84&lt;&gt;TRUE,"Errore nei caratteri 12-15",IF('C.F.'!P84&lt;&gt;TRUE,"Errore nell'ultimo carattere, oppure un altro carattere è errato","C.F. formalmente corretto")))))))))</f>
        <v>Lunghezza C.F. errata</v>
      </c>
      <c r="W87" s="2" t="e">
        <f>VLOOKUP(MID(U87,12,4),TAB_COMUNE[],2)</f>
        <v>#N/A</v>
      </c>
      <c r="X87" s="2" t="e">
        <f>VLOOKUP(MID(U87,12,4),TAB_COMUNE[],3)</f>
        <v>#N/A</v>
      </c>
      <c r="Y87" s="75"/>
      <c r="Z87" s="7" t="e" cm="1">
        <f t="array" ref="Z87">_xlfn.IFS(Y87="NO",DATE(MID(U87,7,2),FIND(MID(U87,9,1),"ABCDEHLMPRST"),MOD(MID(U87,10,2),40)),Y87="SI",DATE(MID(U87,7,2)+100,FIND(MID(U87,9,1),"ABCDEHLMPRST"),MOD(MID(U87,10,2),40)))</f>
        <v>#N/A</v>
      </c>
      <c r="AA87" s="75"/>
      <c r="AB87" s="75"/>
      <c r="AC87" s="76"/>
      <c r="AD87" s="2" t="str">
        <f t="shared" si="3"/>
        <v>ATTENZIONE: l'IBAN è normalmente di 27 caratteri</v>
      </c>
    </row>
    <row r="88" spans="2:30" x14ac:dyDescent="0.25">
      <c r="B88" s="8" t="str" cm="1">
        <f t="array" ref="B88">_xlfn.IFS(TRIM(D88&amp;E88&amp;F88&amp;G88&amp;J88&amp;L88&amp;N88&amp;O88&amp;P88&amp;R88&amp;T88&amp;U88&amp;Y88&amp;AA88&amp;AB88&amp;AC88)="","",OR(AND(LEN(TRIM(N88))&gt;0,LEN(TRIM(O88))&gt;0,LEN(TRIM(P88))=0),AND(LEN(TRIM(N88))=0,LEN(TRIM(O88))=0,LEN(TRIM(P88))&gt;0)),"Attenzione: verificare colonne N, O, P",OR(LEN(TRIM(D88))=0,LEN(TRIM(E88))=0,LEN(TRIM(F88))=0,LEN(TRIM(G88))=0,LEN(TRIM(J88))=0,LEN(TRIM(L88))=0,LEN(TRIM(R88))=0,LEN(TRIM(T88))=0,LEN(TRIM(U88))=0,LEN(TRIM(Y88))=0,LEN(TRIM(AA88))=0,LEN(TRIM(AB88))=0,LEN(TRIM(AC88))=0),"Attenzione: non tutte le celle sono state compilate",TRUE,"Riga compilata correttamente")</f>
        <v/>
      </c>
      <c r="C88" s="9">
        <v>82</v>
      </c>
      <c r="D88" s="61"/>
      <c r="E88" s="62"/>
      <c r="F88" s="63"/>
      <c r="G88" s="64"/>
      <c r="H88" s="28" t="str">
        <f>IF(G88&gt;Tabelle!$H$6,"NON IN POSSESSO DEI REQUISITI","REQUISITO OK")</f>
        <v>REQUISITO OK</v>
      </c>
      <c r="I88" s="29">
        <f>(Tabelle!$M$3*(Tabelle!$H$6-G88))/Tabelle!$H$6</f>
        <v>50</v>
      </c>
      <c r="J88" s="65"/>
      <c r="K88" s="30">
        <f>Tabelle!$M$4*(Tabelle!$H$4-J88)/Tabelle!$H$4</f>
        <v>12.5</v>
      </c>
      <c r="L88" s="66"/>
      <c r="M88" s="31">
        <f>(IF(L88&gt;Tabelle!$J$4,Tabelle!$J$4,L88)*Tabelle!$M$5)/Tabelle!$J$4</f>
        <v>0</v>
      </c>
      <c r="N88" s="68"/>
      <c r="O88" s="26" t="str">
        <f t="shared" si="2"/>
        <v/>
      </c>
      <c r="P88" s="70"/>
      <c r="Q88" s="32">
        <f>IF(IF(AND(O88&gt;=18,O88&lt;=64,P88&gt;=Tabelle!$J$6),P88,0)&gt;=Tabelle!$J$6,Tabelle!$M$6,0)</f>
        <v>0</v>
      </c>
      <c r="R88" s="72"/>
      <c r="S88" s="33">
        <f>IF(R88="SI",Tabelle!$M$7,0)</f>
        <v>0</v>
      </c>
      <c r="T88" s="73"/>
      <c r="U88" s="74"/>
      <c r="V88" s="1" t="str">
        <f>IF(AND('C.F.'!C85=TRUE,'C.F.'!J85=TRUE,'C.F.'!K85=TRUE,'C.F.'!L85=TRUE,'C.F.'!M85=TRUE,'C.F.'!O85=TRUE,'C.F.'!P85=TRUE),"C.F. formalmente corretto",IF('C.F.'!C85&lt;&gt;TRUE,"Lunghezza C.F. errata",IF('C.F.'!J85&lt;&gt;TRUE,"Errore nei caratteri 1-6",IF('C.F.'!K85&lt;&gt;TRUE,"Errore nei caratteri 7-8",IF('C.F.'!L85&lt;&gt;TRUE,"Errore nel carattere 9",IF('C.F.'!M85&lt;&gt;TRUE,"Errore nei caratteri 10-11",IF('C.F.'!N85&lt;&gt;TRUE,"Errore nei caratteri 10-11",IF('C.F.'!O85&lt;&gt;TRUE,"Errore nei caratteri 12-15",IF('C.F.'!P85&lt;&gt;TRUE,"Errore nell'ultimo carattere, oppure un altro carattere è errato","C.F. formalmente corretto")))))))))</f>
        <v>Lunghezza C.F. errata</v>
      </c>
      <c r="W88" s="2" t="e">
        <f>VLOOKUP(MID(U88,12,4),TAB_COMUNE[],2)</f>
        <v>#N/A</v>
      </c>
      <c r="X88" s="2" t="e">
        <f>VLOOKUP(MID(U88,12,4),TAB_COMUNE[],3)</f>
        <v>#N/A</v>
      </c>
      <c r="Y88" s="75"/>
      <c r="Z88" s="7" t="e" cm="1">
        <f t="array" ref="Z88">_xlfn.IFS(Y88="NO",DATE(MID(U88,7,2),FIND(MID(U88,9,1),"ABCDEHLMPRST"),MOD(MID(U88,10,2),40)),Y88="SI",DATE(MID(U88,7,2)+100,FIND(MID(U88,9,1),"ABCDEHLMPRST"),MOD(MID(U88,10,2),40)))</f>
        <v>#N/A</v>
      </c>
      <c r="AA88" s="75"/>
      <c r="AB88" s="75"/>
      <c r="AC88" s="76"/>
      <c r="AD88" s="2" t="str">
        <f t="shared" si="3"/>
        <v>ATTENZIONE: l'IBAN è normalmente di 27 caratteri</v>
      </c>
    </row>
    <row r="89" spans="2:30" x14ac:dyDescent="0.25">
      <c r="B89" s="8" t="str" cm="1">
        <f t="array" ref="B89">_xlfn.IFS(TRIM(D89&amp;E89&amp;F89&amp;G89&amp;J89&amp;L89&amp;N89&amp;O89&amp;P89&amp;R89&amp;T89&amp;U89&amp;Y89&amp;AA89&amp;AB89&amp;AC89)="","",OR(AND(LEN(TRIM(N89))&gt;0,LEN(TRIM(O89))&gt;0,LEN(TRIM(P89))=0),AND(LEN(TRIM(N89))=0,LEN(TRIM(O89))=0,LEN(TRIM(P89))&gt;0)),"Attenzione: verificare colonne N, O, P",OR(LEN(TRIM(D89))=0,LEN(TRIM(E89))=0,LEN(TRIM(F89))=0,LEN(TRIM(G89))=0,LEN(TRIM(J89))=0,LEN(TRIM(L89))=0,LEN(TRIM(R89))=0,LEN(TRIM(T89))=0,LEN(TRIM(U89))=0,LEN(TRIM(Y89))=0,LEN(TRIM(AA89))=0,LEN(TRIM(AB89))=0,LEN(TRIM(AC89))=0),"Attenzione: non tutte le celle sono state compilate",TRUE,"Riga compilata correttamente")</f>
        <v/>
      </c>
      <c r="C89" s="9">
        <v>83</v>
      </c>
      <c r="D89" s="61"/>
      <c r="E89" s="62"/>
      <c r="F89" s="63"/>
      <c r="G89" s="64"/>
      <c r="H89" s="28" t="str">
        <f>IF(G89&gt;Tabelle!$H$6,"NON IN POSSESSO DEI REQUISITI","REQUISITO OK")</f>
        <v>REQUISITO OK</v>
      </c>
      <c r="I89" s="29">
        <f>(Tabelle!$M$3*(Tabelle!$H$6-G89))/Tabelle!$H$6</f>
        <v>50</v>
      </c>
      <c r="J89" s="65"/>
      <c r="K89" s="30">
        <f>Tabelle!$M$4*(Tabelle!$H$4-J89)/Tabelle!$H$4</f>
        <v>12.5</v>
      </c>
      <c r="L89" s="66"/>
      <c r="M89" s="31">
        <f>(IF(L89&gt;Tabelle!$J$4,Tabelle!$J$4,L89)*Tabelle!$M$5)/Tabelle!$J$4</f>
        <v>0</v>
      </c>
      <c r="N89" s="68"/>
      <c r="O89" s="26" t="str">
        <f t="shared" si="2"/>
        <v/>
      </c>
      <c r="P89" s="70"/>
      <c r="Q89" s="32">
        <f>IF(IF(AND(O89&gt;=18,O89&lt;=64,P89&gt;=Tabelle!$J$6),P89,0)&gt;=Tabelle!$J$6,Tabelle!$M$6,0)</f>
        <v>0</v>
      </c>
      <c r="R89" s="72"/>
      <c r="S89" s="33">
        <f>IF(R89="SI",Tabelle!$M$7,0)</f>
        <v>0</v>
      </c>
      <c r="T89" s="73"/>
      <c r="U89" s="74"/>
      <c r="V89" s="1" t="str">
        <f>IF(AND('C.F.'!C86=TRUE,'C.F.'!J86=TRUE,'C.F.'!K86=TRUE,'C.F.'!L86=TRUE,'C.F.'!M86=TRUE,'C.F.'!O86=TRUE,'C.F.'!P86=TRUE),"C.F. formalmente corretto",IF('C.F.'!C86&lt;&gt;TRUE,"Lunghezza C.F. errata",IF('C.F.'!J86&lt;&gt;TRUE,"Errore nei caratteri 1-6",IF('C.F.'!K86&lt;&gt;TRUE,"Errore nei caratteri 7-8",IF('C.F.'!L86&lt;&gt;TRUE,"Errore nel carattere 9",IF('C.F.'!M86&lt;&gt;TRUE,"Errore nei caratteri 10-11",IF('C.F.'!N86&lt;&gt;TRUE,"Errore nei caratteri 10-11",IF('C.F.'!O86&lt;&gt;TRUE,"Errore nei caratteri 12-15",IF('C.F.'!P86&lt;&gt;TRUE,"Errore nell'ultimo carattere, oppure un altro carattere è errato","C.F. formalmente corretto")))))))))</f>
        <v>Lunghezza C.F. errata</v>
      </c>
      <c r="W89" s="2" t="e">
        <f>VLOOKUP(MID(U89,12,4),TAB_COMUNE[],2)</f>
        <v>#N/A</v>
      </c>
      <c r="X89" s="2" t="e">
        <f>VLOOKUP(MID(U89,12,4),TAB_COMUNE[],3)</f>
        <v>#N/A</v>
      </c>
      <c r="Y89" s="75"/>
      <c r="Z89" s="7" t="e" cm="1">
        <f t="array" ref="Z89">_xlfn.IFS(Y89="NO",DATE(MID(U89,7,2),FIND(MID(U89,9,1),"ABCDEHLMPRST"),MOD(MID(U89,10,2),40)),Y89="SI",DATE(MID(U89,7,2)+100,FIND(MID(U89,9,1),"ABCDEHLMPRST"),MOD(MID(U89,10,2),40)))</f>
        <v>#N/A</v>
      </c>
      <c r="AA89" s="75"/>
      <c r="AB89" s="75"/>
      <c r="AC89" s="76"/>
      <c r="AD89" s="2" t="str">
        <f t="shared" si="3"/>
        <v>ATTENZIONE: l'IBAN è normalmente di 27 caratteri</v>
      </c>
    </row>
    <row r="90" spans="2:30" x14ac:dyDescent="0.25">
      <c r="B90" s="8" t="str" cm="1">
        <f t="array" ref="B90">_xlfn.IFS(TRIM(D90&amp;E90&amp;F90&amp;G90&amp;J90&amp;L90&amp;N90&amp;O90&amp;P90&amp;R90&amp;T90&amp;U90&amp;Y90&amp;AA90&amp;AB90&amp;AC90)="","",OR(AND(LEN(TRIM(N90))&gt;0,LEN(TRIM(O90))&gt;0,LEN(TRIM(P90))=0),AND(LEN(TRIM(N90))=0,LEN(TRIM(O90))=0,LEN(TRIM(P90))&gt;0)),"Attenzione: verificare colonne N, O, P",OR(LEN(TRIM(D90))=0,LEN(TRIM(E90))=0,LEN(TRIM(F90))=0,LEN(TRIM(G90))=0,LEN(TRIM(J90))=0,LEN(TRIM(L90))=0,LEN(TRIM(R90))=0,LEN(TRIM(T90))=0,LEN(TRIM(U90))=0,LEN(TRIM(Y90))=0,LEN(TRIM(AA90))=0,LEN(TRIM(AB90))=0,LEN(TRIM(AC90))=0),"Attenzione: non tutte le celle sono state compilate",TRUE,"Riga compilata correttamente")</f>
        <v/>
      </c>
      <c r="C90" s="9">
        <v>84</v>
      </c>
      <c r="D90" s="61"/>
      <c r="E90" s="62"/>
      <c r="F90" s="63"/>
      <c r="G90" s="64"/>
      <c r="H90" s="28" t="str">
        <f>IF(G90&gt;Tabelle!$H$6,"NON IN POSSESSO DEI REQUISITI","REQUISITO OK")</f>
        <v>REQUISITO OK</v>
      </c>
      <c r="I90" s="29">
        <f>(Tabelle!$M$3*(Tabelle!$H$6-G90))/Tabelle!$H$6</f>
        <v>50</v>
      </c>
      <c r="J90" s="65"/>
      <c r="K90" s="30">
        <f>Tabelle!$M$4*(Tabelle!$H$4-J90)/Tabelle!$H$4</f>
        <v>12.5</v>
      </c>
      <c r="L90" s="66"/>
      <c r="M90" s="31">
        <f>(IF(L90&gt;Tabelle!$J$4,Tabelle!$J$4,L90)*Tabelle!$M$5)/Tabelle!$J$4</f>
        <v>0</v>
      </c>
      <c r="N90" s="68"/>
      <c r="O90" s="26" t="str">
        <f t="shared" si="2"/>
        <v/>
      </c>
      <c r="P90" s="70"/>
      <c r="Q90" s="32">
        <f>IF(IF(AND(O90&gt;=18,O90&lt;=64,P90&gt;=Tabelle!$J$6),P90,0)&gt;=Tabelle!$J$6,Tabelle!$M$6,0)</f>
        <v>0</v>
      </c>
      <c r="R90" s="72"/>
      <c r="S90" s="33">
        <f>IF(R90="SI",Tabelle!$M$7,0)</f>
        <v>0</v>
      </c>
      <c r="T90" s="73"/>
      <c r="U90" s="74"/>
      <c r="V90" s="1" t="str">
        <f>IF(AND('C.F.'!C87=TRUE,'C.F.'!J87=TRUE,'C.F.'!K87=TRUE,'C.F.'!L87=TRUE,'C.F.'!M87=TRUE,'C.F.'!O87=TRUE,'C.F.'!P87=TRUE),"C.F. formalmente corretto",IF('C.F.'!C87&lt;&gt;TRUE,"Lunghezza C.F. errata",IF('C.F.'!J87&lt;&gt;TRUE,"Errore nei caratteri 1-6",IF('C.F.'!K87&lt;&gt;TRUE,"Errore nei caratteri 7-8",IF('C.F.'!L87&lt;&gt;TRUE,"Errore nel carattere 9",IF('C.F.'!M87&lt;&gt;TRUE,"Errore nei caratteri 10-11",IF('C.F.'!N87&lt;&gt;TRUE,"Errore nei caratteri 10-11",IF('C.F.'!O87&lt;&gt;TRUE,"Errore nei caratteri 12-15",IF('C.F.'!P87&lt;&gt;TRUE,"Errore nell'ultimo carattere, oppure un altro carattere è errato","C.F. formalmente corretto")))))))))</f>
        <v>Lunghezza C.F. errata</v>
      </c>
      <c r="W90" s="2" t="e">
        <f>VLOOKUP(MID(U90,12,4),TAB_COMUNE[],2)</f>
        <v>#N/A</v>
      </c>
      <c r="X90" s="2" t="e">
        <f>VLOOKUP(MID(U90,12,4),TAB_COMUNE[],3)</f>
        <v>#N/A</v>
      </c>
      <c r="Y90" s="75"/>
      <c r="Z90" s="7" t="e" cm="1">
        <f t="array" ref="Z90">_xlfn.IFS(Y90="NO",DATE(MID(U90,7,2),FIND(MID(U90,9,1),"ABCDEHLMPRST"),MOD(MID(U90,10,2),40)),Y90="SI",DATE(MID(U90,7,2)+100,FIND(MID(U90,9,1),"ABCDEHLMPRST"),MOD(MID(U90,10,2),40)))</f>
        <v>#N/A</v>
      </c>
      <c r="AA90" s="75"/>
      <c r="AB90" s="75"/>
      <c r="AC90" s="76"/>
      <c r="AD90" s="2" t="str">
        <f t="shared" si="3"/>
        <v>ATTENZIONE: l'IBAN è normalmente di 27 caratteri</v>
      </c>
    </row>
    <row r="91" spans="2:30" x14ac:dyDescent="0.25">
      <c r="B91" s="8" t="str" cm="1">
        <f t="array" ref="B91">_xlfn.IFS(TRIM(D91&amp;E91&amp;F91&amp;G91&amp;J91&amp;L91&amp;N91&amp;O91&amp;P91&amp;R91&amp;T91&amp;U91&amp;Y91&amp;AA91&amp;AB91&amp;AC91)="","",OR(AND(LEN(TRIM(N91))&gt;0,LEN(TRIM(O91))&gt;0,LEN(TRIM(P91))=0),AND(LEN(TRIM(N91))=0,LEN(TRIM(O91))=0,LEN(TRIM(P91))&gt;0)),"Attenzione: verificare colonne N, O, P",OR(LEN(TRIM(D91))=0,LEN(TRIM(E91))=0,LEN(TRIM(F91))=0,LEN(TRIM(G91))=0,LEN(TRIM(J91))=0,LEN(TRIM(L91))=0,LEN(TRIM(R91))=0,LEN(TRIM(T91))=0,LEN(TRIM(U91))=0,LEN(TRIM(Y91))=0,LEN(TRIM(AA91))=0,LEN(TRIM(AB91))=0,LEN(TRIM(AC91))=0),"Attenzione: non tutte le celle sono state compilate",TRUE,"Riga compilata correttamente")</f>
        <v/>
      </c>
      <c r="C91" s="9">
        <v>85</v>
      </c>
      <c r="D91" s="61"/>
      <c r="E91" s="62"/>
      <c r="F91" s="63"/>
      <c r="G91" s="64"/>
      <c r="H91" s="28" t="str">
        <f>IF(G91&gt;Tabelle!$H$6,"NON IN POSSESSO DEI REQUISITI","REQUISITO OK")</f>
        <v>REQUISITO OK</v>
      </c>
      <c r="I91" s="29">
        <f>(Tabelle!$M$3*(Tabelle!$H$6-G91))/Tabelle!$H$6</f>
        <v>50</v>
      </c>
      <c r="J91" s="65"/>
      <c r="K91" s="30">
        <f>Tabelle!$M$4*(Tabelle!$H$4-J91)/Tabelle!$H$4</f>
        <v>12.5</v>
      </c>
      <c r="L91" s="66"/>
      <c r="M91" s="31">
        <f>(IF(L91&gt;Tabelle!$J$4,Tabelle!$J$4,L91)*Tabelle!$M$5)/Tabelle!$J$4</f>
        <v>0</v>
      </c>
      <c r="N91" s="68"/>
      <c r="O91" s="26" t="str">
        <f t="shared" si="2"/>
        <v/>
      </c>
      <c r="P91" s="70"/>
      <c r="Q91" s="32">
        <f>IF(IF(AND(O91&gt;=18,O91&lt;=64,P91&gt;=Tabelle!$J$6),P91,0)&gt;=Tabelle!$J$6,Tabelle!$M$6,0)</f>
        <v>0</v>
      </c>
      <c r="R91" s="72"/>
      <c r="S91" s="33">
        <f>IF(R91="SI",Tabelle!$M$7,0)</f>
        <v>0</v>
      </c>
      <c r="T91" s="73"/>
      <c r="U91" s="74"/>
      <c r="V91" s="1" t="str">
        <f>IF(AND('C.F.'!C88=TRUE,'C.F.'!J88=TRUE,'C.F.'!K88=TRUE,'C.F.'!L88=TRUE,'C.F.'!M88=TRUE,'C.F.'!O88=TRUE,'C.F.'!P88=TRUE),"C.F. formalmente corretto",IF('C.F.'!C88&lt;&gt;TRUE,"Lunghezza C.F. errata",IF('C.F.'!J88&lt;&gt;TRUE,"Errore nei caratteri 1-6",IF('C.F.'!K88&lt;&gt;TRUE,"Errore nei caratteri 7-8",IF('C.F.'!L88&lt;&gt;TRUE,"Errore nel carattere 9",IF('C.F.'!M88&lt;&gt;TRUE,"Errore nei caratteri 10-11",IF('C.F.'!N88&lt;&gt;TRUE,"Errore nei caratteri 10-11",IF('C.F.'!O88&lt;&gt;TRUE,"Errore nei caratteri 12-15",IF('C.F.'!P88&lt;&gt;TRUE,"Errore nell'ultimo carattere, oppure un altro carattere è errato","C.F. formalmente corretto")))))))))</f>
        <v>Lunghezza C.F. errata</v>
      </c>
      <c r="W91" s="2" t="e">
        <f>VLOOKUP(MID(U91,12,4),TAB_COMUNE[],2)</f>
        <v>#N/A</v>
      </c>
      <c r="X91" s="2" t="e">
        <f>VLOOKUP(MID(U91,12,4),TAB_COMUNE[],3)</f>
        <v>#N/A</v>
      </c>
      <c r="Y91" s="75"/>
      <c r="Z91" s="7" t="e" cm="1">
        <f t="array" ref="Z91">_xlfn.IFS(Y91="NO",DATE(MID(U91,7,2),FIND(MID(U91,9,1),"ABCDEHLMPRST"),MOD(MID(U91,10,2),40)),Y91="SI",DATE(MID(U91,7,2)+100,FIND(MID(U91,9,1),"ABCDEHLMPRST"),MOD(MID(U91,10,2),40)))</f>
        <v>#N/A</v>
      </c>
      <c r="AA91" s="75"/>
      <c r="AB91" s="75"/>
      <c r="AC91" s="76"/>
      <c r="AD91" s="2" t="str">
        <f t="shared" si="3"/>
        <v>ATTENZIONE: l'IBAN è normalmente di 27 caratteri</v>
      </c>
    </row>
    <row r="92" spans="2:30" x14ac:dyDescent="0.25">
      <c r="B92" s="8" t="str" cm="1">
        <f t="array" ref="B92">_xlfn.IFS(TRIM(D92&amp;E92&amp;F92&amp;G92&amp;J92&amp;L92&amp;N92&amp;O92&amp;P92&amp;R92&amp;T92&amp;U92&amp;Y92&amp;AA92&amp;AB92&amp;AC92)="","",OR(AND(LEN(TRIM(N92))&gt;0,LEN(TRIM(O92))&gt;0,LEN(TRIM(P92))=0),AND(LEN(TRIM(N92))=0,LEN(TRIM(O92))=0,LEN(TRIM(P92))&gt;0)),"Attenzione: verificare colonne N, O, P",OR(LEN(TRIM(D92))=0,LEN(TRIM(E92))=0,LEN(TRIM(F92))=0,LEN(TRIM(G92))=0,LEN(TRIM(J92))=0,LEN(TRIM(L92))=0,LEN(TRIM(R92))=0,LEN(TRIM(T92))=0,LEN(TRIM(U92))=0,LEN(TRIM(Y92))=0,LEN(TRIM(AA92))=0,LEN(TRIM(AB92))=0,LEN(TRIM(AC92))=0),"Attenzione: non tutte le celle sono state compilate",TRUE,"Riga compilata correttamente")</f>
        <v/>
      </c>
      <c r="C92" s="9">
        <v>86</v>
      </c>
      <c r="D92" s="61"/>
      <c r="E92" s="62"/>
      <c r="F92" s="63"/>
      <c r="G92" s="64"/>
      <c r="H92" s="28" t="str">
        <f>IF(G92&gt;Tabelle!$H$6,"NON IN POSSESSO DEI REQUISITI","REQUISITO OK")</f>
        <v>REQUISITO OK</v>
      </c>
      <c r="I92" s="29">
        <f>(Tabelle!$M$3*(Tabelle!$H$6-G92))/Tabelle!$H$6</f>
        <v>50</v>
      </c>
      <c r="J92" s="65"/>
      <c r="K92" s="30">
        <f>Tabelle!$M$4*(Tabelle!$H$4-J92)/Tabelle!$H$4</f>
        <v>12.5</v>
      </c>
      <c r="L92" s="66"/>
      <c r="M92" s="31">
        <f>(IF(L92&gt;Tabelle!$J$4,Tabelle!$J$4,L92)*Tabelle!$M$5)/Tabelle!$J$4</f>
        <v>0</v>
      </c>
      <c r="N92" s="68"/>
      <c r="O92" s="26" t="str">
        <f t="shared" si="2"/>
        <v/>
      </c>
      <c r="P92" s="70"/>
      <c r="Q92" s="32">
        <f>IF(IF(AND(O92&gt;=18,O92&lt;=64,P92&gt;=Tabelle!$J$6),P92,0)&gt;=Tabelle!$J$6,Tabelle!$M$6,0)</f>
        <v>0</v>
      </c>
      <c r="R92" s="72"/>
      <c r="S92" s="33">
        <f>IF(R92="SI",Tabelle!$M$7,0)</f>
        <v>0</v>
      </c>
      <c r="T92" s="73"/>
      <c r="U92" s="74"/>
      <c r="V92" s="1" t="str">
        <f>IF(AND('C.F.'!C89=TRUE,'C.F.'!J89=TRUE,'C.F.'!K89=TRUE,'C.F.'!L89=TRUE,'C.F.'!M89=TRUE,'C.F.'!O89=TRUE,'C.F.'!P89=TRUE),"C.F. formalmente corretto",IF('C.F.'!C89&lt;&gt;TRUE,"Lunghezza C.F. errata",IF('C.F.'!J89&lt;&gt;TRUE,"Errore nei caratteri 1-6",IF('C.F.'!K89&lt;&gt;TRUE,"Errore nei caratteri 7-8",IF('C.F.'!L89&lt;&gt;TRUE,"Errore nel carattere 9",IF('C.F.'!M89&lt;&gt;TRUE,"Errore nei caratteri 10-11",IF('C.F.'!N89&lt;&gt;TRUE,"Errore nei caratteri 10-11",IF('C.F.'!O89&lt;&gt;TRUE,"Errore nei caratteri 12-15",IF('C.F.'!P89&lt;&gt;TRUE,"Errore nell'ultimo carattere, oppure un altro carattere è errato","C.F. formalmente corretto")))))))))</f>
        <v>Lunghezza C.F. errata</v>
      </c>
      <c r="W92" s="2" t="e">
        <f>VLOOKUP(MID(U92,12,4),TAB_COMUNE[],2)</f>
        <v>#N/A</v>
      </c>
      <c r="X92" s="2" t="e">
        <f>VLOOKUP(MID(U92,12,4),TAB_COMUNE[],3)</f>
        <v>#N/A</v>
      </c>
      <c r="Y92" s="75"/>
      <c r="Z92" s="7" t="e" cm="1">
        <f t="array" ref="Z92">_xlfn.IFS(Y92="NO",DATE(MID(U92,7,2),FIND(MID(U92,9,1),"ABCDEHLMPRST"),MOD(MID(U92,10,2),40)),Y92="SI",DATE(MID(U92,7,2)+100,FIND(MID(U92,9,1),"ABCDEHLMPRST"),MOD(MID(U92,10,2),40)))</f>
        <v>#N/A</v>
      </c>
      <c r="AA92" s="75"/>
      <c r="AB92" s="75"/>
      <c r="AC92" s="76"/>
      <c r="AD92" s="2" t="str">
        <f t="shared" si="3"/>
        <v>ATTENZIONE: l'IBAN è normalmente di 27 caratteri</v>
      </c>
    </row>
    <row r="93" spans="2:30" x14ac:dyDescent="0.25">
      <c r="B93" s="8" t="str" cm="1">
        <f t="array" ref="B93">_xlfn.IFS(TRIM(D93&amp;E93&amp;F93&amp;G93&amp;J93&amp;L93&amp;N93&amp;O93&amp;P93&amp;R93&amp;T93&amp;U93&amp;Y93&amp;AA93&amp;AB93&amp;AC93)="","",OR(AND(LEN(TRIM(N93))&gt;0,LEN(TRIM(O93))&gt;0,LEN(TRIM(P93))=0),AND(LEN(TRIM(N93))=0,LEN(TRIM(O93))=0,LEN(TRIM(P93))&gt;0)),"Attenzione: verificare colonne N, O, P",OR(LEN(TRIM(D93))=0,LEN(TRIM(E93))=0,LEN(TRIM(F93))=0,LEN(TRIM(G93))=0,LEN(TRIM(J93))=0,LEN(TRIM(L93))=0,LEN(TRIM(R93))=0,LEN(TRIM(T93))=0,LEN(TRIM(U93))=0,LEN(TRIM(Y93))=0,LEN(TRIM(AA93))=0,LEN(TRIM(AB93))=0,LEN(TRIM(AC93))=0),"Attenzione: non tutte le celle sono state compilate",TRUE,"Riga compilata correttamente")</f>
        <v/>
      </c>
      <c r="C93" s="9">
        <v>87</v>
      </c>
      <c r="D93" s="61"/>
      <c r="E93" s="62"/>
      <c r="F93" s="63"/>
      <c r="G93" s="64"/>
      <c r="H93" s="28" t="str">
        <f>IF(G93&gt;Tabelle!$H$6,"NON IN POSSESSO DEI REQUISITI","REQUISITO OK")</f>
        <v>REQUISITO OK</v>
      </c>
      <c r="I93" s="29">
        <f>(Tabelle!$M$3*(Tabelle!$H$6-G93))/Tabelle!$H$6</f>
        <v>50</v>
      </c>
      <c r="J93" s="65"/>
      <c r="K93" s="30">
        <f>Tabelle!$M$4*(Tabelle!$H$4-J93)/Tabelle!$H$4</f>
        <v>12.5</v>
      </c>
      <c r="L93" s="66"/>
      <c r="M93" s="31">
        <f>(IF(L93&gt;Tabelle!$J$4,Tabelle!$J$4,L93)*Tabelle!$M$5)/Tabelle!$J$4</f>
        <v>0</v>
      </c>
      <c r="N93" s="68"/>
      <c r="O93" s="26" t="str">
        <f t="shared" si="2"/>
        <v/>
      </c>
      <c r="P93" s="70"/>
      <c r="Q93" s="32">
        <f>IF(IF(AND(O93&gt;=18,O93&lt;=64,P93&gt;=Tabelle!$J$6),P93,0)&gt;=Tabelle!$J$6,Tabelle!$M$6,0)</f>
        <v>0</v>
      </c>
      <c r="R93" s="72"/>
      <c r="S93" s="33">
        <f>IF(R93="SI",Tabelle!$M$7,0)</f>
        <v>0</v>
      </c>
      <c r="T93" s="73"/>
      <c r="U93" s="74"/>
      <c r="V93" s="1" t="str">
        <f>IF(AND('C.F.'!C90=TRUE,'C.F.'!J90=TRUE,'C.F.'!K90=TRUE,'C.F.'!L90=TRUE,'C.F.'!M90=TRUE,'C.F.'!O90=TRUE,'C.F.'!P90=TRUE),"C.F. formalmente corretto",IF('C.F.'!C90&lt;&gt;TRUE,"Lunghezza C.F. errata",IF('C.F.'!J90&lt;&gt;TRUE,"Errore nei caratteri 1-6",IF('C.F.'!K90&lt;&gt;TRUE,"Errore nei caratteri 7-8",IF('C.F.'!L90&lt;&gt;TRUE,"Errore nel carattere 9",IF('C.F.'!M90&lt;&gt;TRUE,"Errore nei caratteri 10-11",IF('C.F.'!N90&lt;&gt;TRUE,"Errore nei caratteri 10-11",IF('C.F.'!O90&lt;&gt;TRUE,"Errore nei caratteri 12-15",IF('C.F.'!P90&lt;&gt;TRUE,"Errore nell'ultimo carattere, oppure un altro carattere è errato","C.F. formalmente corretto")))))))))</f>
        <v>Lunghezza C.F. errata</v>
      </c>
      <c r="W93" s="2" t="e">
        <f>VLOOKUP(MID(U93,12,4),TAB_COMUNE[],2)</f>
        <v>#N/A</v>
      </c>
      <c r="X93" s="2" t="e">
        <f>VLOOKUP(MID(U93,12,4),TAB_COMUNE[],3)</f>
        <v>#N/A</v>
      </c>
      <c r="Y93" s="75"/>
      <c r="Z93" s="7" t="e" cm="1">
        <f t="array" ref="Z93">_xlfn.IFS(Y93="NO",DATE(MID(U93,7,2),FIND(MID(U93,9,1),"ABCDEHLMPRST"),MOD(MID(U93,10,2),40)),Y93="SI",DATE(MID(U93,7,2)+100,FIND(MID(U93,9,1),"ABCDEHLMPRST"),MOD(MID(U93,10,2),40)))</f>
        <v>#N/A</v>
      </c>
      <c r="AA93" s="75"/>
      <c r="AB93" s="75"/>
      <c r="AC93" s="76"/>
      <c r="AD93" s="2" t="str">
        <f t="shared" si="3"/>
        <v>ATTENZIONE: l'IBAN è normalmente di 27 caratteri</v>
      </c>
    </row>
    <row r="94" spans="2:30" x14ac:dyDescent="0.25">
      <c r="B94" s="8" t="str" cm="1">
        <f t="array" ref="B94">_xlfn.IFS(TRIM(D94&amp;E94&amp;F94&amp;G94&amp;J94&amp;L94&amp;N94&amp;O94&amp;P94&amp;R94&amp;T94&amp;U94&amp;Y94&amp;AA94&amp;AB94&amp;AC94)="","",OR(AND(LEN(TRIM(N94))&gt;0,LEN(TRIM(O94))&gt;0,LEN(TRIM(P94))=0),AND(LEN(TRIM(N94))=0,LEN(TRIM(O94))=0,LEN(TRIM(P94))&gt;0)),"Attenzione: verificare colonne N, O, P",OR(LEN(TRIM(D94))=0,LEN(TRIM(E94))=0,LEN(TRIM(F94))=0,LEN(TRIM(G94))=0,LEN(TRIM(J94))=0,LEN(TRIM(L94))=0,LEN(TRIM(R94))=0,LEN(TRIM(T94))=0,LEN(TRIM(U94))=0,LEN(TRIM(Y94))=0,LEN(TRIM(AA94))=0,LEN(TRIM(AB94))=0,LEN(TRIM(AC94))=0),"Attenzione: non tutte le celle sono state compilate",TRUE,"Riga compilata correttamente")</f>
        <v/>
      </c>
      <c r="C94" s="9">
        <v>88</v>
      </c>
      <c r="D94" s="61"/>
      <c r="E94" s="62"/>
      <c r="F94" s="63"/>
      <c r="G94" s="64"/>
      <c r="H94" s="28" t="str">
        <f>IF(G94&gt;Tabelle!$H$6,"NON IN POSSESSO DEI REQUISITI","REQUISITO OK")</f>
        <v>REQUISITO OK</v>
      </c>
      <c r="I94" s="29">
        <f>(Tabelle!$M$3*(Tabelle!$H$6-G94))/Tabelle!$H$6</f>
        <v>50</v>
      </c>
      <c r="J94" s="65"/>
      <c r="K94" s="30">
        <f>Tabelle!$M$4*(Tabelle!$H$4-J94)/Tabelle!$H$4</f>
        <v>12.5</v>
      </c>
      <c r="L94" s="66"/>
      <c r="M94" s="31">
        <f>(IF(L94&gt;Tabelle!$J$4,Tabelle!$J$4,L94)*Tabelle!$M$5)/Tabelle!$J$4</f>
        <v>0</v>
      </c>
      <c r="N94" s="68"/>
      <c r="O94" s="26" t="str">
        <f t="shared" si="2"/>
        <v/>
      </c>
      <c r="P94" s="70"/>
      <c r="Q94" s="32">
        <f>IF(IF(AND(O94&gt;=18,O94&lt;=64,P94&gt;=Tabelle!$J$6),P94,0)&gt;=Tabelle!$J$6,Tabelle!$M$6,0)</f>
        <v>0</v>
      </c>
      <c r="R94" s="72"/>
      <c r="S94" s="33">
        <f>IF(R94="SI",Tabelle!$M$7,0)</f>
        <v>0</v>
      </c>
      <c r="T94" s="73"/>
      <c r="U94" s="74"/>
      <c r="V94" s="1" t="str">
        <f>IF(AND('C.F.'!C91=TRUE,'C.F.'!J91=TRUE,'C.F.'!K91=TRUE,'C.F.'!L91=TRUE,'C.F.'!M91=TRUE,'C.F.'!O91=TRUE,'C.F.'!P91=TRUE),"C.F. formalmente corretto",IF('C.F.'!C91&lt;&gt;TRUE,"Lunghezza C.F. errata",IF('C.F.'!J91&lt;&gt;TRUE,"Errore nei caratteri 1-6",IF('C.F.'!K91&lt;&gt;TRUE,"Errore nei caratteri 7-8",IF('C.F.'!L91&lt;&gt;TRUE,"Errore nel carattere 9",IF('C.F.'!M91&lt;&gt;TRUE,"Errore nei caratteri 10-11",IF('C.F.'!N91&lt;&gt;TRUE,"Errore nei caratteri 10-11",IF('C.F.'!O91&lt;&gt;TRUE,"Errore nei caratteri 12-15",IF('C.F.'!P91&lt;&gt;TRUE,"Errore nell'ultimo carattere, oppure un altro carattere è errato","C.F. formalmente corretto")))))))))</f>
        <v>Lunghezza C.F. errata</v>
      </c>
      <c r="W94" s="2" t="e">
        <f>VLOOKUP(MID(U94,12,4),TAB_COMUNE[],2)</f>
        <v>#N/A</v>
      </c>
      <c r="X94" s="2" t="e">
        <f>VLOOKUP(MID(U94,12,4),TAB_COMUNE[],3)</f>
        <v>#N/A</v>
      </c>
      <c r="Y94" s="75"/>
      <c r="Z94" s="7" t="e" cm="1">
        <f t="array" ref="Z94">_xlfn.IFS(Y94="NO",DATE(MID(U94,7,2),FIND(MID(U94,9,1),"ABCDEHLMPRST"),MOD(MID(U94,10,2),40)),Y94="SI",DATE(MID(U94,7,2)+100,FIND(MID(U94,9,1),"ABCDEHLMPRST"),MOD(MID(U94,10,2),40)))</f>
        <v>#N/A</v>
      </c>
      <c r="AA94" s="75"/>
      <c r="AB94" s="75"/>
      <c r="AC94" s="76"/>
      <c r="AD94" s="2" t="str">
        <f t="shared" si="3"/>
        <v>ATTENZIONE: l'IBAN è normalmente di 27 caratteri</v>
      </c>
    </row>
    <row r="95" spans="2:30" x14ac:dyDescent="0.25">
      <c r="B95" s="8" t="str" cm="1">
        <f t="array" ref="B95">_xlfn.IFS(TRIM(D95&amp;E95&amp;F95&amp;G95&amp;J95&amp;L95&amp;N95&amp;O95&amp;P95&amp;R95&amp;T95&amp;U95&amp;Y95&amp;AA95&amp;AB95&amp;AC95)="","",OR(AND(LEN(TRIM(N95))&gt;0,LEN(TRIM(O95))&gt;0,LEN(TRIM(P95))=0),AND(LEN(TRIM(N95))=0,LEN(TRIM(O95))=0,LEN(TRIM(P95))&gt;0)),"Attenzione: verificare colonne N, O, P",OR(LEN(TRIM(D95))=0,LEN(TRIM(E95))=0,LEN(TRIM(F95))=0,LEN(TRIM(G95))=0,LEN(TRIM(J95))=0,LEN(TRIM(L95))=0,LEN(TRIM(R95))=0,LEN(TRIM(T95))=0,LEN(TRIM(U95))=0,LEN(TRIM(Y95))=0,LEN(TRIM(AA95))=0,LEN(TRIM(AB95))=0,LEN(TRIM(AC95))=0),"Attenzione: non tutte le celle sono state compilate",TRUE,"Riga compilata correttamente")</f>
        <v/>
      </c>
      <c r="C95" s="9">
        <v>89</v>
      </c>
      <c r="D95" s="61"/>
      <c r="E95" s="62"/>
      <c r="F95" s="63"/>
      <c r="G95" s="64"/>
      <c r="H95" s="28" t="str">
        <f>IF(G95&gt;Tabelle!$H$6,"NON IN POSSESSO DEI REQUISITI","REQUISITO OK")</f>
        <v>REQUISITO OK</v>
      </c>
      <c r="I95" s="29">
        <f>(Tabelle!$M$3*(Tabelle!$H$6-G95))/Tabelle!$H$6</f>
        <v>50</v>
      </c>
      <c r="J95" s="65"/>
      <c r="K95" s="30">
        <f>Tabelle!$M$4*(Tabelle!$H$4-J95)/Tabelle!$H$4</f>
        <v>12.5</v>
      </c>
      <c r="L95" s="66"/>
      <c r="M95" s="31">
        <f>(IF(L95&gt;Tabelle!$J$4,Tabelle!$J$4,L95)*Tabelle!$M$5)/Tabelle!$J$4</f>
        <v>0</v>
      </c>
      <c r="N95" s="68"/>
      <c r="O95" s="26" t="str">
        <f t="shared" si="2"/>
        <v/>
      </c>
      <c r="P95" s="70"/>
      <c r="Q95" s="32">
        <f>IF(IF(AND(O95&gt;=18,O95&lt;=64,P95&gt;=Tabelle!$J$6),P95,0)&gt;=Tabelle!$J$6,Tabelle!$M$6,0)</f>
        <v>0</v>
      </c>
      <c r="R95" s="72"/>
      <c r="S95" s="33">
        <f>IF(R95="SI",Tabelle!$M$7,0)</f>
        <v>0</v>
      </c>
      <c r="T95" s="73"/>
      <c r="U95" s="74"/>
      <c r="V95" s="1" t="str">
        <f>IF(AND('C.F.'!C92=TRUE,'C.F.'!J92=TRUE,'C.F.'!K92=TRUE,'C.F.'!L92=TRUE,'C.F.'!M92=TRUE,'C.F.'!O92=TRUE,'C.F.'!P92=TRUE),"C.F. formalmente corretto",IF('C.F.'!C92&lt;&gt;TRUE,"Lunghezza C.F. errata",IF('C.F.'!J92&lt;&gt;TRUE,"Errore nei caratteri 1-6",IF('C.F.'!K92&lt;&gt;TRUE,"Errore nei caratteri 7-8",IF('C.F.'!L92&lt;&gt;TRUE,"Errore nel carattere 9",IF('C.F.'!M92&lt;&gt;TRUE,"Errore nei caratteri 10-11",IF('C.F.'!N92&lt;&gt;TRUE,"Errore nei caratteri 10-11",IF('C.F.'!O92&lt;&gt;TRUE,"Errore nei caratteri 12-15",IF('C.F.'!P92&lt;&gt;TRUE,"Errore nell'ultimo carattere, oppure un altro carattere è errato","C.F. formalmente corretto")))))))))</f>
        <v>Lunghezza C.F. errata</v>
      </c>
      <c r="W95" s="2" t="e">
        <f>VLOOKUP(MID(U95,12,4),TAB_COMUNE[],2)</f>
        <v>#N/A</v>
      </c>
      <c r="X95" s="2" t="e">
        <f>VLOOKUP(MID(U95,12,4),TAB_COMUNE[],3)</f>
        <v>#N/A</v>
      </c>
      <c r="Y95" s="75"/>
      <c r="Z95" s="7" t="e" cm="1">
        <f t="array" ref="Z95">_xlfn.IFS(Y95="NO",DATE(MID(U95,7,2),FIND(MID(U95,9,1),"ABCDEHLMPRST"),MOD(MID(U95,10,2),40)),Y95="SI",DATE(MID(U95,7,2)+100,FIND(MID(U95,9,1),"ABCDEHLMPRST"),MOD(MID(U95,10,2),40)))</f>
        <v>#N/A</v>
      </c>
      <c r="AA95" s="75"/>
      <c r="AB95" s="75"/>
      <c r="AC95" s="76"/>
      <c r="AD95" s="2" t="str">
        <f t="shared" si="3"/>
        <v>ATTENZIONE: l'IBAN è normalmente di 27 caratteri</v>
      </c>
    </row>
    <row r="96" spans="2:30" x14ac:dyDescent="0.25">
      <c r="B96" s="8" t="str" cm="1">
        <f t="array" ref="B96">_xlfn.IFS(TRIM(D96&amp;E96&amp;F96&amp;G96&amp;J96&amp;L96&amp;N96&amp;O96&amp;P96&amp;R96&amp;T96&amp;U96&amp;Y96&amp;AA96&amp;AB96&amp;AC96)="","",OR(AND(LEN(TRIM(N96))&gt;0,LEN(TRIM(O96))&gt;0,LEN(TRIM(P96))=0),AND(LEN(TRIM(N96))=0,LEN(TRIM(O96))=0,LEN(TRIM(P96))&gt;0)),"Attenzione: verificare colonne N, O, P",OR(LEN(TRIM(D96))=0,LEN(TRIM(E96))=0,LEN(TRIM(F96))=0,LEN(TRIM(G96))=0,LEN(TRIM(J96))=0,LEN(TRIM(L96))=0,LEN(TRIM(R96))=0,LEN(TRIM(T96))=0,LEN(TRIM(U96))=0,LEN(TRIM(Y96))=0,LEN(TRIM(AA96))=0,LEN(TRIM(AB96))=0,LEN(TRIM(AC96))=0),"Attenzione: non tutte le celle sono state compilate",TRUE,"Riga compilata correttamente")</f>
        <v/>
      </c>
      <c r="C96" s="9">
        <v>90</v>
      </c>
      <c r="D96" s="61"/>
      <c r="E96" s="62"/>
      <c r="F96" s="63"/>
      <c r="G96" s="64"/>
      <c r="H96" s="28" t="str">
        <f>IF(G96&gt;Tabelle!$H$6,"NON IN POSSESSO DEI REQUISITI","REQUISITO OK")</f>
        <v>REQUISITO OK</v>
      </c>
      <c r="I96" s="29">
        <f>(Tabelle!$M$3*(Tabelle!$H$6-G96))/Tabelle!$H$6</f>
        <v>50</v>
      </c>
      <c r="J96" s="65"/>
      <c r="K96" s="30">
        <f>Tabelle!$M$4*(Tabelle!$H$4-J96)/Tabelle!$H$4</f>
        <v>12.5</v>
      </c>
      <c r="L96" s="66"/>
      <c r="M96" s="31">
        <f>(IF(L96&gt;Tabelle!$J$4,Tabelle!$J$4,L96)*Tabelle!$M$5)/Tabelle!$J$4</f>
        <v>0</v>
      </c>
      <c r="N96" s="68"/>
      <c r="O96" s="26" t="str">
        <f t="shared" si="2"/>
        <v/>
      </c>
      <c r="P96" s="70"/>
      <c r="Q96" s="32">
        <f>IF(IF(AND(O96&gt;=18,O96&lt;=64,P96&gt;=Tabelle!$J$6),P96,0)&gt;=Tabelle!$J$6,Tabelle!$M$6,0)</f>
        <v>0</v>
      </c>
      <c r="R96" s="72"/>
      <c r="S96" s="33">
        <f>IF(R96="SI",Tabelle!$M$7,0)</f>
        <v>0</v>
      </c>
      <c r="T96" s="73"/>
      <c r="U96" s="74"/>
      <c r="V96" s="1" t="str">
        <f>IF(AND('C.F.'!C93=TRUE,'C.F.'!J93=TRUE,'C.F.'!K93=TRUE,'C.F.'!L93=TRUE,'C.F.'!M93=TRUE,'C.F.'!O93=TRUE,'C.F.'!P93=TRUE),"C.F. formalmente corretto",IF('C.F.'!C93&lt;&gt;TRUE,"Lunghezza C.F. errata",IF('C.F.'!J93&lt;&gt;TRUE,"Errore nei caratteri 1-6",IF('C.F.'!K93&lt;&gt;TRUE,"Errore nei caratteri 7-8",IF('C.F.'!L93&lt;&gt;TRUE,"Errore nel carattere 9",IF('C.F.'!M93&lt;&gt;TRUE,"Errore nei caratteri 10-11",IF('C.F.'!N93&lt;&gt;TRUE,"Errore nei caratteri 10-11",IF('C.F.'!O93&lt;&gt;TRUE,"Errore nei caratteri 12-15",IF('C.F.'!P93&lt;&gt;TRUE,"Errore nell'ultimo carattere, oppure un altro carattere è errato","C.F. formalmente corretto")))))))))</f>
        <v>Lunghezza C.F. errata</v>
      </c>
      <c r="W96" s="2" t="e">
        <f>VLOOKUP(MID(U96,12,4),TAB_COMUNE[],2)</f>
        <v>#N/A</v>
      </c>
      <c r="X96" s="2" t="e">
        <f>VLOOKUP(MID(U96,12,4),TAB_COMUNE[],3)</f>
        <v>#N/A</v>
      </c>
      <c r="Y96" s="75"/>
      <c r="Z96" s="7" t="e" cm="1">
        <f t="array" ref="Z96">_xlfn.IFS(Y96="NO",DATE(MID(U96,7,2),FIND(MID(U96,9,1),"ABCDEHLMPRST"),MOD(MID(U96,10,2),40)),Y96="SI",DATE(MID(U96,7,2)+100,FIND(MID(U96,9,1),"ABCDEHLMPRST"),MOD(MID(U96,10,2),40)))</f>
        <v>#N/A</v>
      </c>
      <c r="AA96" s="75"/>
      <c r="AB96" s="75"/>
      <c r="AC96" s="76"/>
      <c r="AD96" s="2" t="str">
        <f t="shared" si="3"/>
        <v>ATTENZIONE: l'IBAN è normalmente di 27 caratteri</v>
      </c>
    </row>
    <row r="97" spans="2:30" x14ac:dyDescent="0.25">
      <c r="B97" s="8" t="str" cm="1">
        <f t="array" ref="B97">_xlfn.IFS(TRIM(D97&amp;E97&amp;F97&amp;G97&amp;J97&amp;L97&amp;N97&amp;O97&amp;P97&amp;R97&amp;T97&amp;U97&amp;Y97&amp;AA97&amp;AB97&amp;AC97)="","",OR(AND(LEN(TRIM(N97))&gt;0,LEN(TRIM(O97))&gt;0,LEN(TRIM(P97))=0),AND(LEN(TRIM(N97))=0,LEN(TRIM(O97))=0,LEN(TRIM(P97))&gt;0)),"Attenzione: verificare colonne N, O, P",OR(LEN(TRIM(D97))=0,LEN(TRIM(E97))=0,LEN(TRIM(F97))=0,LEN(TRIM(G97))=0,LEN(TRIM(J97))=0,LEN(TRIM(L97))=0,LEN(TRIM(R97))=0,LEN(TRIM(T97))=0,LEN(TRIM(U97))=0,LEN(TRIM(Y97))=0,LEN(TRIM(AA97))=0,LEN(TRIM(AB97))=0,LEN(TRIM(AC97))=0),"Attenzione: non tutte le celle sono state compilate",TRUE,"Riga compilata correttamente")</f>
        <v/>
      </c>
      <c r="C97" s="9">
        <v>91</v>
      </c>
      <c r="D97" s="61"/>
      <c r="E97" s="62"/>
      <c r="F97" s="63"/>
      <c r="G97" s="64"/>
      <c r="H97" s="28" t="str">
        <f>IF(G97&gt;Tabelle!$H$6,"NON IN POSSESSO DEI REQUISITI","REQUISITO OK")</f>
        <v>REQUISITO OK</v>
      </c>
      <c r="I97" s="29">
        <f>(Tabelle!$M$3*(Tabelle!$H$6-G97))/Tabelle!$H$6</f>
        <v>50</v>
      </c>
      <c r="J97" s="65"/>
      <c r="K97" s="30">
        <f>Tabelle!$M$4*(Tabelle!$H$4-J97)/Tabelle!$H$4</f>
        <v>12.5</v>
      </c>
      <c r="L97" s="66"/>
      <c r="M97" s="31">
        <f>(IF(L97&gt;Tabelle!$J$4,Tabelle!$J$4,L97)*Tabelle!$M$5)/Tabelle!$J$4</f>
        <v>0</v>
      </c>
      <c r="N97" s="68"/>
      <c r="O97" s="26" t="str">
        <f t="shared" si="2"/>
        <v/>
      </c>
      <c r="P97" s="70"/>
      <c r="Q97" s="32">
        <f>IF(IF(AND(O97&gt;=18,O97&lt;=64,P97&gt;=Tabelle!$J$6),P97,0)&gt;=Tabelle!$J$6,Tabelle!$M$6,0)</f>
        <v>0</v>
      </c>
      <c r="R97" s="72"/>
      <c r="S97" s="33">
        <f>IF(R97="SI",Tabelle!$M$7,0)</f>
        <v>0</v>
      </c>
      <c r="T97" s="73"/>
      <c r="U97" s="74"/>
      <c r="V97" s="1" t="str">
        <f>IF(AND('C.F.'!C94=TRUE,'C.F.'!J94=TRUE,'C.F.'!K94=TRUE,'C.F.'!L94=TRUE,'C.F.'!M94=TRUE,'C.F.'!O94=TRUE,'C.F.'!P94=TRUE),"C.F. formalmente corretto",IF('C.F.'!C94&lt;&gt;TRUE,"Lunghezza C.F. errata",IF('C.F.'!J94&lt;&gt;TRUE,"Errore nei caratteri 1-6",IF('C.F.'!K94&lt;&gt;TRUE,"Errore nei caratteri 7-8",IF('C.F.'!L94&lt;&gt;TRUE,"Errore nel carattere 9",IF('C.F.'!M94&lt;&gt;TRUE,"Errore nei caratteri 10-11",IF('C.F.'!N94&lt;&gt;TRUE,"Errore nei caratteri 10-11",IF('C.F.'!O94&lt;&gt;TRUE,"Errore nei caratteri 12-15",IF('C.F.'!P94&lt;&gt;TRUE,"Errore nell'ultimo carattere, oppure un altro carattere è errato","C.F. formalmente corretto")))))))))</f>
        <v>Lunghezza C.F. errata</v>
      </c>
      <c r="W97" s="2" t="e">
        <f>VLOOKUP(MID(U97,12,4),TAB_COMUNE[],2)</f>
        <v>#N/A</v>
      </c>
      <c r="X97" s="2" t="e">
        <f>VLOOKUP(MID(U97,12,4),TAB_COMUNE[],3)</f>
        <v>#N/A</v>
      </c>
      <c r="Y97" s="75"/>
      <c r="Z97" s="7" t="e" cm="1">
        <f t="array" ref="Z97">_xlfn.IFS(Y97="NO",DATE(MID(U97,7,2),FIND(MID(U97,9,1),"ABCDEHLMPRST"),MOD(MID(U97,10,2),40)),Y97="SI",DATE(MID(U97,7,2)+100,FIND(MID(U97,9,1),"ABCDEHLMPRST"),MOD(MID(U97,10,2),40)))</f>
        <v>#N/A</v>
      </c>
      <c r="AA97" s="75"/>
      <c r="AB97" s="75"/>
      <c r="AC97" s="76"/>
      <c r="AD97" s="2" t="str">
        <f t="shared" si="3"/>
        <v>ATTENZIONE: l'IBAN è normalmente di 27 caratteri</v>
      </c>
    </row>
    <row r="98" spans="2:30" x14ac:dyDescent="0.25">
      <c r="B98" s="8" t="str" cm="1">
        <f t="array" ref="B98">_xlfn.IFS(TRIM(D98&amp;E98&amp;F98&amp;G98&amp;J98&amp;L98&amp;N98&amp;O98&amp;P98&amp;R98&amp;T98&amp;U98&amp;Y98&amp;AA98&amp;AB98&amp;AC98)="","",OR(AND(LEN(TRIM(N98))&gt;0,LEN(TRIM(O98))&gt;0,LEN(TRIM(P98))=0),AND(LEN(TRIM(N98))=0,LEN(TRIM(O98))=0,LEN(TRIM(P98))&gt;0)),"Attenzione: verificare colonne N, O, P",OR(LEN(TRIM(D98))=0,LEN(TRIM(E98))=0,LEN(TRIM(F98))=0,LEN(TRIM(G98))=0,LEN(TRIM(J98))=0,LEN(TRIM(L98))=0,LEN(TRIM(R98))=0,LEN(TRIM(T98))=0,LEN(TRIM(U98))=0,LEN(TRIM(Y98))=0,LEN(TRIM(AA98))=0,LEN(TRIM(AB98))=0,LEN(TRIM(AC98))=0),"Attenzione: non tutte le celle sono state compilate",TRUE,"Riga compilata correttamente")</f>
        <v/>
      </c>
      <c r="C98" s="9">
        <v>92</v>
      </c>
      <c r="D98" s="61"/>
      <c r="E98" s="62"/>
      <c r="F98" s="63"/>
      <c r="G98" s="64"/>
      <c r="H98" s="28" t="str">
        <f>IF(G98&gt;Tabelle!$H$6,"NON IN POSSESSO DEI REQUISITI","REQUISITO OK")</f>
        <v>REQUISITO OK</v>
      </c>
      <c r="I98" s="29">
        <f>(Tabelle!$M$3*(Tabelle!$H$6-G98))/Tabelle!$H$6</f>
        <v>50</v>
      </c>
      <c r="J98" s="65"/>
      <c r="K98" s="30">
        <f>Tabelle!$M$4*(Tabelle!$H$4-J98)/Tabelle!$H$4</f>
        <v>12.5</v>
      </c>
      <c r="L98" s="66"/>
      <c r="M98" s="31">
        <f>(IF(L98&gt;Tabelle!$J$4,Tabelle!$J$4,L98)*Tabelle!$M$5)/Tabelle!$J$4</f>
        <v>0</v>
      </c>
      <c r="N98" s="68"/>
      <c r="O98" s="26" t="str">
        <f t="shared" si="2"/>
        <v/>
      </c>
      <c r="P98" s="70"/>
      <c r="Q98" s="32">
        <f>IF(IF(AND(O98&gt;=18,O98&lt;=64,P98&gt;=Tabelle!$J$6),P98,0)&gt;=Tabelle!$J$6,Tabelle!$M$6,0)</f>
        <v>0</v>
      </c>
      <c r="R98" s="72"/>
      <c r="S98" s="33">
        <f>IF(R98="SI",Tabelle!$M$7,0)</f>
        <v>0</v>
      </c>
      <c r="T98" s="73"/>
      <c r="U98" s="74"/>
      <c r="V98" s="1" t="str">
        <f>IF(AND('C.F.'!C95=TRUE,'C.F.'!J95=TRUE,'C.F.'!K95=TRUE,'C.F.'!L95=TRUE,'C.F.'!M95=TRUE,'C.F.'!O95=TRUE,'C.F.'!P95=TRUE),"C.F. formalmente corretto",IF('C.F.'!C95&lt;&gt;TRUE,"Lunghezza C.F. errata",IF('C.F.'!J95&lt;&gt;TRUE,"Errore nei caratteri 1-6",IF('C.F.'!K95&lt;&gt;TRUE,"Errore nei caratteri 7-8",IF('C.F.'!L95&lt;&gt;TRUE,"Errore nel carattere 9",IF('C.F.'!M95&lt;&gt;TRUE,"Errore nei caratteri 10-11",IF('C.F.'!N95&lt;&gt;TRUE,"Errore nei caratteri 10-11",IF('C.F.'!O95&lt;&gt;TRUE,"Errore nei caratteri 12-15",IF('C.F.'!P95&lt;&gt;TRUE,"Errore nell'ultimo carattere, oppure un altro carattere è errato","C.F. formalmente corretto")))))))))</f>
        <v>Lunghezza C.F. errata</v>
      </c>
      <c r="W98" s="2" t="e">
        <f>VLOOKUP(MID(U98,12,4),TAB_COMUNE[],2)</f>
        <v>#N/A</v>
      </c>
      <c r="X98" s="2" t="e">
        <f>VLOOKUP(MID(U98,12,4),TAB_COMUNE[],3)</f>
        <v>#N/A</v>
      </c>
      <c r="Y98" s="75"/>
      <c r="Z98" s="7" t="e" cm="1">
        <f t="array" ref="Z98">_xlfn.IFS(Y98="NO",DATE(MID(U98,7,2),FIND(MID(U98,9,1),"ABCDEHLMPRST"),MOD(MID(U98,10,2),40)),Y98="SI",DATE(MID(U98,7,2)+100,FIND(MID(U98,9,1),"ABCDEHLMPRST"),MOD(MID(U98,10,2),40)))</f>
        <v>#N/A</v>
      </c>
      <c r="AA98" s="75"/>
      <c r="AB98" s="75"/>
      <c r="AC98" s="76"/>
      <c r="AD98" s="2" t="str">
        <f t="shared" si="3"/>
        <v>ATTENZIONE: l'IBAN è normalmente di 27 caratteri</v>
      </c>
    </row>
    <row r="99" spans="2:30" x14ac:dyDescent="0.25">
      <c r="B99" s="8" t="str" cm="1">
        <f t="array" ref="B99">_xlfn.IFS(TRIM(D99&amp;E99&amp;F99&amp;G99&amp;J99&amp;L99&amp;N99&amp;O99&amp;P99&amp;R99&amp;T99&amp;U99&amp;Y99&amp;AA99&amp;AB99&amp;AC99)="","",OR(AND(LEN(TRIM(N99))&gt;0,LEN(TRIM(O99))&gt;0,LEN(TRIM(P99))=0),AND(LEN(TRIM(N99))=0,LEN(TRIM(O99))=0,LEN(TRIM(P99))&gt;0)),"Attenzione: verificare colonne N, O, P",OR(LEN(TRIM(D99))=0,LEN(TRIM(E99))=0,LEN(TRIM(F99))=0,LEN(TRIM(G99))=0,LEN(TRIM(J99))=0,LEN(TRIM(L99))=0,LEN(TRIM(R99))=0,LEN(TRIM(T99))=0,LEN(TRIM(U99))=0,LEN(TRIM(Y99))=0,LEN(TRIM(AA99))=0,LEN(TRIM(AB99))=0,LEN(TRIM(AC99))=0),"Attenzione: non tutte le celle sono state compilate",TRUE,"Riga compilata correttamente")</f>
        <v/>
      </c>
      <c r="C99" s="9">
        <v>93</v>
      </c>
      <c r="D99" s="61"/>
      <c r="E99" s="62"/>
      <c r="F99" s="63"/>
      <c r="G99" s="64"/>
      <c r="H99" s="28" t="str">
        <f>IF(G99&gt;Tabelle!$H$6,"NON IN POSSESSO DEI REQUISITI","REQUISITO OK")</f>
        <v>REQUISITO OK</v>
      </c>
      <c r="I99" s="29">
        <f>(Tabelle!$M$3*(Tabelle!$H$6-G99))/Tabelle!$H$6</f>
        <v>50</v>
      </c>
      <c r="J99" s="65"/>
      <c r="K99" s="30">
        <f>Tabelle!$M$4*(Tabelle!$H$4-J99)/Tabelle!$H$4</f>
        <v>12.5</v>
      </c>
      <c r="L99" s="66"/>
      <c r="M99" s="31">
        <f>(IF(L99&gt;Tabelle!$J$4,Tabelle!$J$4,L99)*Tabelle!$M$5)/Tabelle!$J$4</f>
        <v>0</v>
      </c>
      <c r="N99" s="68"/>
      <c r="O99" s="26" t="str">
        <f t="shared" si="2"/>
        <v/>
      </c>
      <c r="P99" s="70"/>
      <c r="Q99" s="32">
        <f>IF(IF(AND(O99&gt;=18,O99&lt;=64,P99&gt;=Tabelle!$J$6),P99,0)&gt;=Tabelle!$J$6,Tabelle!$M$6,0)</f>
        <v>0</v>
      </c>
      <c r="R99" s="72"/>
      <c r="S99" s="33">
        <f>IF(R99="SI",Tabelle!$M$7,0)</f>
        <v>0</v>
      </c>
      <c r="T99" s="73"/>
      <c r="U99" s="74"/>
      <c r="V99" s="1" t="str">
        <f>IF(AND('C.F.'!C96=TRUE,'C.F.'!J96=TRUE,'C.F.'!K96=TRUE,'C.F.'!L96=TRUE,'C.F.'!M96=TRUE,'C.F.'!O96=TRUE,'C.F.'!P96=TRUE),"C.F. formalmente corretto",IF('C.F.'!C96&lt;&gt;TRUE,"Lunghezza C.F. errata",IF('C.F.'!J96&lt;&gt;TRUE,"Errore nei caratteri 1-6",IF('C.F.'!K96&lt;&gt;TRUE,"Errore nei caratteri 7-8",IF('C.F.'!L96&lt;&gt;TRUE,"Errore nel carattere 9",IF('C.F.'!M96&lt;&gt;TRUE,"Errore nei caratteri 10-11",IF('C.F.'!N96&lt;&gt;TRUE,"Errore nei caratteri 10-11",IF('C.F.'!O96&lt;&gt;TRUE,"Errore nei caratteri 12-15",IF('C.F.'!P96&lt;&gt;TRUE,"Errore nell'ultimo carattere, oppure un altro carattere è errato","C.F. formalmente corretto")))))))))</f>
        <v>Lunghezza C.F. errata</v>
      </c>
      <c r="W99" s="2" t="e">
        <f>VLOOKUP(MID(U99,12,4),TAB_COMUNE[],2)</f>
        <v>#N/A</v>
      </c>
      <c r="X99" s="2" t="e">
        <f>VLOOKUP(MID(U99,12,4),TAB_COMUNE[],3)</f>
        <v>#N/A</v>
      </c>
      <c r="Y99" s="75"/>
      <c r="Z99" s="7" t="e" cm="1">
        <f t="array" ref="Z99">_xlfn.IFS(Y99="NO",DATE(MID(U99,7,2),FIND(MID(U99,9,1),"ABCDEHLMPRST"),MOD(MID(U99,10,2),40)),Y99="SI",DATE(MID(U99,7,2)+100,FIND(MID(U99,9,1),"ABCDEHLMPRST"),MOD(MID(U99,10,2),40)))</f>
        <v>#N/A</v>
      </c>
      <c r="AA99" s="75"/>
      <c r="AB99" s="75"/>
      <c r="AC99" s="76"/>
      <c r="AD99" s="2" t="str">
        <f t="shared" si="3"/>
        <v>ATTENZIONE: l'IBAN è normalmente di 27 caratteri</v>
      </c>
    </row>
    <row r="100" spans="2:30" x14ac:dyDescent="0.25">
      <c r="B100" s="8" t="str" cm="1">
        <f t="array" ref="B100">_xlfn.IFS(TRIM(D100&amp;E100&amp;F100&amp;G100&amp;J100&amp;L100&amp;N100&amp;O100&amp;P100&amp;R100&amp;T100&amp;U100&amp;Y100&amp;AA100&amp;AB100&amp;AC100)="","",OR(AND(LEN(TRIM(N100))&gt;0,LEN(TRIM(O100))&gt;0,LEN(TRIM(P100))=0),AND(LEN(TRIM(N100))=0,LEN(TRIM(O100))=0,LEN(TRIM(P100))&gt;0)),"Attenzione: verificare colonne N, O, P",OR(LEN(TRIM(D100))=0,LEN(TRIM(E100))=0,LEN(TRIM(F100))=0,LEN(TRIM(G100))=0,LEN(TRIM(J100))=0,LEN(TRIM(L100))=0,LEN(TRIM(R100))=0,LEN(TRIM(T100))=0,LEN(TRIM(U100))=0,LEN(TRIM(Y100))=0,LEN(TRIM(AA100))=0,LEN(TRIM(AB100))=0,LEN(TRIM(AC100))=0),"Attenzione: non tutte le celle sono state compilate",TRUE,"Riga compilata correttamente")</f>
        <v/>
      </c>
      <c r="C100" s="9">
        <v>94</v>
      </c>
      <c r="D100" s="61"/>
      <c r="E100" s="62"/>
      <c r="F100" s="63"/>
      <c r="G100" s="64"/>
      <c r="H100" s="28" t="str">
        <f>IF(G100&gt;Tabelle!$H$6,"NON IN POSSESSO DEI REQUISITI","REQUISITO OK")</f>
        <v>REQUISITO OK</v>
      </c>
      <c r="I100" s="29">
        <f>(Tabelle!$M$3*(Tabelle!$H$6-G100))/Tabelle!$H$6</f>
        <v>50</v>
      </c>
      <c r="J100" s="65"/>
      <c r="K100" s="30">
        <f>Tabelle!$M$4*(Tabelle!$H$4-J100)/Tabelle!$H$4</f>
        <v>12.5</v>
      </c>
      <c r="L100" s="66"/>
      <c r="M100" s="31">
        <f>(IF(L100&gt;Tabelle!$J$4,Tabelle!$J$4,L100)*Tabelle!$M$5)/Tabelle!$J$4</f>
        <v>0</v>
      </c>
      <c r="N100" s="68"/>
      <c r="O100" s="26" t="str">
        <f t="shared" si="2"/>
        <v/>
      </c>
      <c r="P100" s="70"/>
      <c r="Q100" s="32">
        <f>IF(IF(AND(O100&gt;=18,O100&lt;=64,P100&gt;=Tabelle!$J$6),P100,0)&gt;=Tabelle!$J$6,Tabelle!$M$6,0)</f>
        <v>0</v>
      </c>
      <c r="R100" s="72"/>
      <c r="S100" s="33">
        <f>IF(R100="SI",Tabelle!$M$7,0)</f>
        <v>0</v>
      </c>
      <c r="T100" s="73"/>
      <c r="U100" s="74"/>
      <c r="V100" s="1" t="str">
        <f>IF(AND('C.F.'!C97=TRUE,'C.F.'!J97=TRUE,'C.F.'!K97=TRUE,'C.F.'!L97=TRUE,'C.F.'!M97=TRUE,'C.F.'!O97=TRUE,'C.F.'!P97=TRUE),"C.F. formalmente corretto",IF('C.F.'!C97&lt;&gt;TRUE,"Lunghezza C.F. errata",IF('C.F.'!J97&lt;&gt;TRUE,"Errore nei caratteri 1-6",IF('C.F.'!K97&lt;&gt;TRUE,"Errore nei caratteri 7-8",IF('C.F.'!L97&lt;&gt;TRUE,"Errore nel carattere 9",IF('C.F.'!M97&lt;&gt;TRUE,"Errore nei caratteri 10-11",IF('C.F.'!N97&lt;&gt;TRUE,"Errore nei caratteri 10-11",IF('C.F.'!O97&lt;&gt;TRUE,"Errore nei caratteri 12-15",IF('C.F.'!P97&lt;&gt;TRUE,"Errore nell'ultimo carattere, oppure un altro carattere è errato","C.F. formalmente corretto")))))))))</f>
        <v>Lunghezza C.F. errata</v>
      </c>
      <c r="W100" s="2" t="e">
        <f>VLOOKUP(MID(U100,12,4),TAB_COMUNE[],2)</f>
        <v>#N/A</v>
      </c>
      <c r="X100" s="2" t="e">
        <f>VLOOKUP(MID(U100,12,4),TAB_COMUNE[],3)</f>
        <v>#N/A</v>
      </c>
      <c r="Y100" s="75"/>
      <c r="Z100" s="7" t="e" cm="1">
        <f t="array" ref="Z100">_xlfn.IFS(Y100="NO",DATE(MID(U100,7,2),FIND(MID(U100,9,1),"ABCDEHLMPRST"),MOD(MID(U100,10,2),40)),Y100="SI",DATE(MID(U100,7,2)+100,FIND(MID(U100,9,1),"ABCDEHLMPRST"),MOD(MID(U100,10,2),40)))</f>
        <v>#N/A</v>
      </c>
      <c r="AA100" s="75"/>
      <c r="AB100" s="75"/>
      <c r="AC100" s="76"/>
      <c r="AD100" s="2" t="str">
        <f t="shared" si="3"/>
        <v>ATTENZIONE: l'IBAN è normalmente di 27 caratteri</v>
      </c>
    </row>
    <row r="101" spans="2:30" x14ac:dyDescent="0.25">
      <c r="B101" s="8" t="str" cm="1">
        <f t="array" ref="B101">_xlfn.IFS(TRIM(D101&amp;E101&amp;F101&amp;G101&amp;J101&amp;L101&amp;N101&amp;O101&amp;P101&amp;R101&amp;T101&amp;U101&amp;Y101&amp;AA101&amp;AB101&amp;AC101)="","",OR(AND(LEN(TRIM(N101))&gt;0,LEN(TRIM(O101))&gt;0,LEN(TRIM(P101))=0),AND(LEN(TRIM(N101))=0,LEN(TRIM(O101))=0,LEN(TRIM(P101))&gt;0)),"Attenzione: verificare colonne N, O, P",OR(LEN(TRIM(D101))=0,LEN(TRIM(E101))=0,LEN(TRIM(F101))=0,LEN(TRIM(G101))=0,LEN(TRIM(J101))=0,LEN(TRIM(L101))=0,LEN(TRIM(R101))=0,LEN(TRIM(T101))=0,LEN(TRIM(U101))=0,LEN(TRIM(Y101))=0,LEN(TRIM(AA101))=0,LEN(TRIM(AB101))=0,LEN(TRIM(AC101))=0),"Attenzione: non tutte le celle sono state compilate",TRUE,"Riga compilata correttamente")</f>
        <v/>
      </c>
      <c r="C101" s="9">
        <v>95</v>
      </c>
      <c r="D101" s="61"/>
      <c r="E101" s="62"/>
      <c r="F101" s="63"/>
      <c r="G101" s="64"/>
      <c r="H101" s="28" t="str">
        <f>IF(G101&gt;Tabelle!$H$6,"NON IN POSSESSO DEI REQUISITI","REQUISITO OK")</f>
        <v>REQUISITO OK</v>
      </c>
      <c r="I101" s="29">
        <f>(Tabelle!$M$3*(Tabelle!$H$6-G101))/Tabelle!$H$6</f>
        <v>50</v>
      </c>
      <c r="J101" s="65"/>
      <c r="K101" s="30">
        <f>Tabelle!$M$4*(Tabelle!$H$4-J101)/Tabelle!$H$4</f>
        <v>12.5</v>
      </c>
      <c r="L101" s="66"/>
      <c r="M101" s="31">
        <f>(IF(L101&gt;Tabelle!$J$4,Tabelle!$J$4,L101)*Tabelle!$M$5)/Tabelle!$J$4</f>
        <v>0</v>
      </c>
      <c r="N101" s="68"/>
      <c r="O101" s="26" t="str">
        <f t="shared" si="2"/>
        <v/>
      </c>
      <c r="P101" s="70"/>
      <c r="Q101" s="32">
        <f>IF(IF(AND(O101&gt;=18,O101&lt;=64,P101&gt;=Tabelle!$J$6),P101,0)&gt;=Tabelle!$J$6,Tabelle!$M$6,0)</f>
        <v>0</v>
      </c>
      <c r="R101" s="72"/>
      <c r="S101" s="33">
        <f>IF(R101="SI",Tabelle!$M$7,0)</f>
        <v>0</v>
      </c>
      <c r="T101" s="73"/>
      <c r="U101" s="74"/>
      <c r="V101" s="1" t="str">
        <f>IF(AND('C.F.'!C98=TRUE,'C.F.'!J98=TRUE,'C.F.'!K98=TRUE,'C.F.'!L98=TRUE,'C.F.'!M98=TRUE,'C.F.'!O98=TRUE,'C.F.'!P98=TRUE),"C.F. formalmente corretto",IF('C.F.'!C98&lt;&gt;TRUE,"Lunghezza C.F. errata",IF('C.F.'!J98&lt;&gt;TRUE,"Errore nei caratteri 1-6",IF('C.F.'!K98&lt;&gt;TRUE,"Errore nei caratteri 7-8",IF('C.F.'!L98&lt;&gt;TRUE,"Errore nel carattere 9",IF('C.F.'!M98&lt;&gt;TRUE,"Errore nei caratteri 10-11",IF('C.F.'!N98&lt;&gt;TRUE,"Errore nei caratteri 10-11",IF('C.F.'!O98&lt;&gt;TRUE,"Errore nei caratteri 12-15",IF('C.F.'!P98&lt;&gt;TRUE,"Errore nell'ultimo carattere, oppure un altro carattere è errato","C.F. formalmente corretto")))))))))</f>
        <v>Lunghezza C.F. errata</v>
      </c>
      <c r="W101" s="2" t="e">
        <f>VLOOKUP(MID(U101,12,4),TAB_COMUNE[],2)</f>
        <v>#N/A</v>
      </c>
      <c r="X101" s="2" t="e">
        <f>VLOOKUP(MID(U101,12,4),TAB_COMUNE[],3)</f>
        <v>#N/A</v>
      </c>
      <c r="Y101" s="75"/>
      <c r="Z101" s="7" t="e" cm="1">
        <f t="array" ref="Z101">_xlfn.IFS(Y101="NO",DATE(MID(U101,7,2),FIND(MID(U101,9,1),"ABCDEHLMPRST"),MOD(MID(U101,10,2),40)),Y101="SI",DATE(MID(U101,7,2)+100,FIND(MID(U101,9,1),"ABCDEHLMPRST"),MOD(MID(U101,10,2),40)))</f>
        <v>#N/A</v>
      </c>
      <c r="AA101" s="75"/>
      <c r="AB101" s="75"/>
      <c r="AC101" s="76"/>
      <c r="AD101" s="2" t="str">
        <f t="shared" si="3"/>
        <v>ATTENZIONE: l'IBAN è normalmente di 27 caratteri</v>
      </c>
    </row>
    <row r="102" spans="2:30" x14ac:dyDescent="0.25">
      <c r="B102" s="8" t="str" cm="1">
        <f t="array" ref="B102">_xlfn.IFS(TRIM(D102&amp;E102&amp;F102&amp;G102&amp;J102&amp;L102&amp;N102&amp;O102&amp;P102&amp;R102&amp;T102&amp;U102&amp;Y102&amp;AA102&amp;AB102&amp;AC102)="","",OR(AND(LEN(TRIM(N102))&gt;0,LEN(TRIM(O102))&gt;0,LEN(TRIM(P102))=0),AND(LEN(TRIM(N102))=0,LEN(TRIM(O102))=0,LEN(TRIM(P102))&gt;0)),"Attenzione: verificare colonne N, O, P",OR(LEN(TRIM(D102))=0,LEN(TRIM(E102))=0,LEN(TRIM(F102))=0,LEN(TRIM(G102))=0,LEN(TRIM(J102))=0,LEN(TRIM(L102))=0,LEN(TRIM(R102))=0,LEN(TRIM(T102))=0,LEN(TRIM(U102))=0,LEN(TRIM(Y102))=0,LEN(TRIM(AA102))=0,LEN(TRIM(AB102))=0,LEN(TRIM(AC102))=0),"Attenzione: non tutte le celle sono state compilate",TRUE,"Riga compilata correttamente")</f>
        <v/>
      </c>
      <c r="C102" s="9">
        <v>96</v>
      </c>
      <c r="D102" s="61"/>
      <c r="E102" s="62"/>
      <c r="F102" s="63"/>
      <c r="G102" s="64"/>
      <c r="H102" s="28" t="str">
        <f>IF(G102&gt;Tabelle!$H$6,"NON IN POSSESSO DEI REQUISITI","REQUISITO OK")</f>
        <v>REQUISITO OK</v>
      </c>
      <c r="I102" s="29">
        <f>(Tabelle!$M$3*(Tabelle!$H$6-G102))/Tabelle!$H$6</f>
        <v>50</v>
      </c>
      <c r="J102" s="65"/>
      <c r="K102" s="30">
        <f>Tabelle!$M$4*(Tabelle!$H$4-J102)/Tabelle!$H$4</f>
        <v>12.5</v>
      </c>
      <c r="L102" s="66"/>
      <c r="M102" s="31">
        <f>(IF(L102&gt;Tabelle!$J$4,Tabelle!$J$4,L102)*Tabelle!$M$5)/Tabelle!$J$4</f>
        <v>0</v>
      </c>
      <c r="N102" s="68"/>
      <c r="O102" s="26" t="str">
        <f t="shared" si="2"/>
        <v/>
      </c>
      <c r="P102" s="70"/>
      <c r="Q102" s="32">
        <f>IF(IF(AND(O102&gt;=18,O102&lt;=64,P102&gt;=Tabelle!$J$6),P102,0)&gt;=Tabelle!$J$6,Tabelle!$M$6,0)</f>
        <v>0</v>
      </c>
      <c r="R102" s="72"/>
      <c r="S102" s="33">
        <f>IF(R102="SI",Tabelle!$M$7,0)</f>
        <v>0</v>
      </c>
      <c r="T102" s="73"/>
      <c r="U102" s="74"/>
      <c r="V102" s="1" t="str">
        <f>IF(AND('C.F.'!C99=TRUE,'C.F.'!J99=TRUE,'C.F.'!K99=TRUE,'C.F.'!L99=TRUE,'C.F.'!M99=TRUE,'C.F.'!O99=TRUE,'C.F.'!P99=TRUE),"C.F. formalmente corretto",IF('C.F.'!C99&lt;&gt;TRUE,"Lunghezza C.F. errata",IF('C.F.'!J99&lt;&gt;TRUE,"Errore nei caratteri 1-6",IF('C.F.'!K99&lt;&gt;TRUE,"Errore nei caratteri 7-8",IF('C.F.'!L99&lt;&gt;TRUE,"Errore nel carattere 9",IF('C.F.'!M99&lt;&gt;TRUE,"Errore nei caratteri 10-11",IF('C.F.'!N99&lt;&gt;TRUE,"Errore nei caratteri 10-11",IF('C.F.'!O99&lt;&gt;TRUE,"Errore nei caratteri 12-15",IF('C.F.'!P99&lt;&gt;TRUE,"Errore nell'ultimo carattere, oppure un altro carattere è errato","C.F. formalmente corretto")))))))))</f>
        <v>Lunghezza C.F. errata</v>
      </c>
      <c r="W102" s="2" t="e">
        <f>VLOOKUP(MID(U102,12,4),TAB_COMUNE[],2)</f>
        <v>#N/A</v>
      </c>
      <c r="X102" s="2" t="e">
        <f>VLOOKUP(MID(U102,12,4),TAB_COMUNE[],3)</f>
        <v>#N/A</v>
      </c>
      <c r="Y102" s="75"/>
      <c r="Z102" s="7" t="e" cm="1">
        <f t="array" ref="Z102">_xlfn.IFS(Y102="NO",DATE(MID(U102,7,2),FIND(MID(U102,9,1),"ABCDEHLMPRST"),MOD(MID(U102,10,2),40)),Y102="SI",DATE(MID(U102,7,2)+100,FIND(MID(U102,9,1),"ABCDEHLMPRST"),MOD(MID(U102,10,2),40)))</f>
        <v>#N/A</v>
      </c>
      <c r="AA102" s="75"/>
      <c r="AB102" s="75"/>
      <c r="AC102" s="76"/>
      <c r="AD102" s="2" t="str">
        <f t="shared" si="3"/>
        <v>ATTENZIONE: l'IBAN è normalmente di 27 caratteri</v>
      </c>
    </row>
    <row r="103" spans="2:30" x14ac:dyDescent="0.25">
      <c r="B103" s="8" t="str" cm="1">
        <f t="array" ref="B103">_xlfn.IFS(TRIM(D103&amp;E103&amp;F103&amp;G103&amp;J103&amp;L103&amp;N103&amp;O103&amp;P103&amp;R103&amp;T103&amp;U103&amp;Y103&amp;AA103&amp;AB103&amp;AC103)="","",OR(AND(LEN(TRIM(N103))&gt;0,LEN(TRIM(O103))&gt;0,LEN(TRIM(P103))=0),AND(LEN(TRIM(N103))=0,LEN(TRIM(O103))=0,LEN(TRIM(P103))&gt;0)),"Attenzione: verificare colonne N, O, P",OR(LEN(TRIM(D103))=0,LEN(TRIM(E103))=0,LEN(TRIM(F103))=0,LEN(TRIM(G103))=0,LEN(TRIM(J103))=0,LEN(TRIM(L103))=0,LEN(TRIM(R103))=0,LEN(TRIM(T103))=0,LEN(TRIM(U103))=0,LEN(TRIM(Y103))=0,LEN(TRIM(AA103))=0,LEN(TRIM(AB103))=0,LEN(TRIM(AC103))=0),"Attenzione: non tutte le celle sono state compilate",TRUE,"Riga compilata correttamente")</f>
        <v/>
      </c>
      <c r="C103" s="9">
        <v>97</v>
      </c>
      <c r="D103" s="61"/>
      <c r="E103" s="62"/>
      <c r="F103" s="63"/>
      <c r="G103" s="64"/>
      <c r="H103" s="28" t="str">
        <f>IF(G103&gt;Tabelle!$H$6,"NON IN POSSESSO DEI REQUISITI","REQUISITO OK")</f>
        <v>REQUISITO OK</v>
      </c>
      <c r="I103" s="29">
        <f>(Tabelle!$M$3*(Tabelle!$H$6-G103))/Tabelle!$H$6</f>
        <v>50</v>
      </c>
      <c r="J103" s="65"/>
      <c r="K103" s="30">
        <f>Tabelle!$M$4*(Tabelle!$H$4-J103)/Tabelle!$H$4</f>
        <v>12.5</v>
      </c>
      <c r="L103" s="66"/>
      <c r="M103" s="31">
        <f>(IF(L103&gt;Tabelle!$J$4,Tabelle!$J$4,L103)*Tabelle!$M$5)/Tabelle!$J$4</f>
        <v>0</v>
      </c>
      <c r="N103" s="68"/>
      <c r="O103" s="26" t="str">
        <f t="shared" si="2"/>
        <v/>
      </c>
      <c r="P103" s="70"/>
      <c r="Q103" s="32">
        <f>IF(IF(AND(O103&gt;=18,O103&lt;=64,P103&gt;=Tabelle!$J$6),P103,0)&gt;=Tabelle!$J$6,Tabelle!$M$6,0)</f>
        <v>0</v>
      </c>
      <c r="R103" s="72"/>
      <c r="S103" s="33">
        <f>IF(R103="SI",Tabelle!$M$7,0)</f>
        <v>0</v>
      </c>
      <c r="T103" s="73"/>
      <c r="U103" s="74"/>
      <c r="V103" s="1" t="str">
        <f>IF(AND('C.F.'!C100=TRUE,'C.F.'!J100=TRUE,'C.F.'!K100=TRUE,'C.F.'!L100=TRUE,'C.F.'!M100=TRUE,'C.F.'!O100=TRUE,'C.F.'!P100=TRUE),"C.F. formalmente corretto",IF('C.F.'!C100&lt;&gt;TRUE,"Lunghezza C.F. errata",IF('C.F.'!J100&lt;&gt;TRUE,"Errore nei caratteri 1-6",IF('C.F.'!K100&lt;&gt;TRUE,"Errore nei caratteri 7-8",IF('C.F.'!L100&lt;&gt;TRUE,"Errore nel carattere 9",IF('C.F.'!M100&lt;&gt;TRUE,"Errore nei caratteri 10-11",IF('C.F.'!N100&lt;&gt;TRUE,"Errore nei caratteri 10-11",IF('C.F.'!O100&lt;&gt;TRUE,"Errore nei caratteri 12-15",IF('C.F.'!P100&lt;&gt;TRUE,"Errore nell'ultimo carattere, oppure un altro carattere è errato","C.F. formalmente corretto")))))))))</f>
        <v>Lunghezza C.F. errata</v>
      </c>
      <c r="W103" s="2" t="e">
        <f>VLOOKUP(MID(U103,12,4),TAB_COMUNE[],2)</f>
        <v>#N/A</v>
      </c>
      <c r="X103" s="2" t="e">
        <f>VLOOKUP(MID(U103,12,4),TAB_COMUNE[],3)</f>
        <v>#N/A</v>
      </c>
      <c r="Y103" s="75"/>
      <c r="Z103" s="7" t="e" cm="1">
        <f t="array" ref="Z103">_xlfn.IFS(Y103="NO",DATE(MID(U103,7,2),FIND(MID(U103,9,1),"ABCDEHLMPRST"),MOD(MID(U103,10,2),40)),Y103="SI",DATE(MID(U103,7,2)+100,FIND(MID(U103,9,1),"ABCDEHLMPRST"),MOD(MID(U103,10,2),40)))</f>
        <v>#N/A</v>
      </c>
      <c r="AA103" s="75"/>
      <c r="AB103" s="75"/>
      <c r="AC103" s="76"/>
      <c r="AD103" s="2" t="str">
        <f t="shared" si="3"/>
        <v>ATTENZIONE: l'IBAN è normalmente di 27 caratteri</v>
      </c>
    </row>
    <row r="104" spans="2:30" x14ac:dyDescent="0.25">
      <c r="B104" s="8" t="str" cm="1">
        <f t="array" ref="B104">_xlfn.IFS(TRIM(D104&amp;E104&amp;F104&amp;G104&amp;J104&amp;L104&amp;N104&amp;O104&amp;P104&amp;R104&amp;T104&amp;U104&amp;Y104&amp;AA104&amp;AB104&amp;AC104)="","",OR(AND(LEN(TRIM(N104))&gt;0,LEN(TRIM(O104))&gt;0,LEN(TRIM(P104))=0),AND(LEN(TRIM(N104))=0,LEN(TRIM(O104))=0,LEN(TRIM(P104))&gt;0)),"Attenzione: verificare colonne N, O, P",OR(LEN(TRIM(D104))=0,LEN(TRIM(E104))=0,LEN(TRIM(F104))=0,LEN(TRIM(G104))=0,LEN(TRIM(J104))=0,LEN(TRIM(L104))=0,LEN(TRIM(R104))=0,LEN(TRIM(T104))=0,LEN(TRIM(U104))=0,LEN(TRIM(Y104))=0,LEN(TRIM(AA104))=0,LEN(TRIM(AB104))=0,LEN(TRIM(AC104))=0),"Attenzione: non tutte le celle sono state compilate",TRUE,"Riga compilata correttamente")</f>
        <v/>
      </c>
      <c r="C104" s="9">
        <v>98</v>
      </c>
      <c r="D104" s="61"/>
      <c r="E104" s="62"/>
      <c r="F104" s="63"/>
      <c r="G104" s="64"/>
      <c r="H104" s="28" t="str">
        <f>IF(G104&gt;Tabelle!$H$6,"NON IN POSSESSO DEI REQUISITI","REQUISITO OK")</f>
        <v>REQUISITO OK</v>
      </c>
      <c r="I104" s="29">
        <f>(Tabelle!$M$3*(Tabelle!$H$6-G104))/Tabelle!$H$6</f>
        <v>50</v>
      </c>
      <c r="J104" s="65"/>
      <c r="K104" s="30">
        <f>Tabelle!$M$4*(Tabelle!$H$4-J104)/Tabelle!$H$4</f>
        <v>12.5</v>
      </c>
      <c r="L104" s="66"/>
      <c r="M104" s="31">
        <f>(IF(L104&gt;Tabelle!$J$4,Tabelle!$J$4,L104)*Tabelle!$M$5)/Tabelle!$J$4</f>
        <v>0</v>
      </c>
      <c r="N104" s="68"/>
      <c r="O104" s="26" t="str">
        <f t="shared" si="2"/>
        <v/>
      </c>
      <c r="P104" s="70"/>
      <c r="Q104" s="32">
        <f>IF(IF(AND(O104&gt;=18,O104&lt;=64,P104&gt;=Tabelle!$J$6),P104,0)&gt;=Tabelle!$J$6,Tabelle!$M$6,0)</f>
        <v>0</v>
      </c>
      <c r="R104" s="72"/>
      <c r="S104" s="33">
        <f>IF(R104="SI",Tabelle!$M$7,0)</f>
        <v>0</v>
      </c>
      <c r="T104" s="73"/>
      <c r="U104" s="74"/>
      <c r="V104" s="1" t="str">
        <f>IF(AND('C.F.'!C101=TRUE,'C.F.'!J101=TRUE,'C.F.'!K101=TRUE,'C.F.'!L101=TRUE,'C.F.'!M101=TRUE,'C.F.'!O101=TRUE,'C.F.'!P101=TRUE),"C.F. formalmente corretto",IF('C.F.'!C101&lt;&gt;TRUE,"Lunghezza C.F. errata",IF('C.F.'!J101&lt;&gt;TRUE,"Errore nei caratteri 1-6",IF('C.F.'!K101&lt;&gt;TRUE,"Errore nei caratteri 7-8",IF('C.F.'!L101&lt;&gt;TRUE,"Errore nel carattere 9",IF('C.F.'!M101&lt;&gt;TRUE,"Errore nei caratteri 10-11",IF('C.F.'!N101&lt;&gt;TRUE,"Errore nei caratteri 10-11",IF('C.F.'!O101&lt;&gt;TRUE,"Errore nei caratteri 12-15",IF('C.F.'!P101&lt;&gt;TRUE,"Errore nell'ultimo carattere, oppure un altro carattere è errato","C.F. formalmente corretto")))))))))</f>
        <v>Lunghezza C.F. errata</v>
      </c>
      <c r="W104" s="2" t="e">
        <f>VLOOKUP(MID(U104,12,4),TAB_COMUNE[],2)</f>
        <v>#N/A</v>
      </c>
      <c r="X104" s="2" t="e">
        <f>VLOOKUP(MID(U104,12,4),TAB_COMUNE[],3)</f>
        <v>#N/A</v>
      </c>
      <c r="Y104" s="75"/>
      <c r="Z104" s="7" t="e" cm="1">
        <f t="array" ref="Z104">_xlfn.IFS(Y104="NO",DATE(MID(U104,7,2),FIND(MID(U104,9,1),"ABCDEHLMPRST"),MOD(MID(U104,10,2),40)),Y104="SI",DATE(MID(U104,7,2)+100,FIND(MID(U104,9,1),"ABCDEHLMPRST"),MOD(MID(U104,10,2),40)))</f>
        <v>#N/A</v>
      </c>
      <c r="AA104" s="75"/>
      <c r="AB104" s="75"/>
      <c r="AC104" s="76"/>
      <c r="AD104" s="2" t="str">
        <f t="shared" si="3"/>
        <v>ATTENZIONE: l'IBAN è normalmente di 27 caratteri</v>
      </c>
    </row>
    <row r="105" spans="2:30" x14ac:dyDescent="0.25">
      <c r="B105" s="8" t="str" cm="1">
        <f t="array" ref="B105">_xlfn.IFS(TRIM(D105&amp;E105&amp;F105&amp;G105&amp;J105&amp;L105&amp;N105&amp;O105&amp;P105&amp;R105&amp;T105&amp;U105&amp;Y105&amp;AA105&amp;AB105&amp;AC105)="","",OR(AND(LEN(TRIM(N105))&gt;0,LEN(TRIM(O105))&gt;0,LEN(TRIM(P105))=0),AND(LEN(TRIM(N105))=0,LEN(TRIM(O105))=0,LEN(TRIM(P105))&gt;0)),"Attenzione: verificare colonne N, O, P",OR(LEN(TRIM(D105))=0,LEN(TRIM(E105))=0,LEN(TRIM(F105))=0,LEN(TRIM(G105))=0,LEN(TRIM(J105))=0,LEN(TRIM(L105))=0,LEN(TRIM(R105))=0,LEN(TRIM(T105))=0,LEN(TRIM(U105))=0,LEN(TRIM(Y105))=0,LEN(TRIM(AA105))=0,LEN(TRIM(AB105))=0,LEN(TRIM(AC105))=0),"Attenzione: non tutte le celle sono state compilate",TRUE,"Riga compilata correttamente")</f>
        <v/>
      </c>
      <c r="C105" s="9">
        <v>99</v>
      </c>
      <c r="D105" s="61"/>
      <c r="E105" s="62"/>
      <c r="F105" s="63"/>
      <c r="G105" s="64"/>
      <c r="H105" s="28" t="str">
        <f>IF(G105&gt;Tabelle!$H$6,"NON IN POSSESSO DEI REQUISITI","REQUISITO OK")</f>
        <v>REQUISITO OK</v>
      </c>
      <c r="I105" s="29">
        <f>(Tabelle!$M$3*(Tabelle!$H$6-G105))/Tabelle!$H$6</f>
        <v>50</v>
      </c>
      <c r="J105" s="65"/>
      <c r="K105" s="30">
        <f>Tabelle!$M$4*(Tabelle!$H$4-J105)/Tabelle!$H$4</f>
        <v>12.5</v>
      </c>
      <c r="L105" s="66"/>
      <c r="M105" s="31">
        <f>(IF(L105&gt;Tabelle!$J$4,Tabelle!$J$4,L105)*Tabelle!$M$5)/Tabelle!$J$4</f>
        <v>0</v>
      </c>
      <c r="N105" s="68"/>
      <c r="O105" s="26" t="str">
        <f t="shared" si="2"/>
        <v/>
      </c>
      <c r="P105" s="70"/>
      <c r="Q105" s="32">
        <f>IF(IF(AND(O105&gt;=18,O105&lt;=64,P105&gt;=Tabelle!$J$6),P105,0)&gt;=Tabelle!$J$6,Tabelle!$M$6,0)</f>
        <v>0</v>
      </c>
      <c r="R105" s="72"/>
      <c r="S105" s="33">
        <f>IF(R105="SI",Tabelle!$M$7,0)</f>
        <v>0</v>
      </c>
      <c r="T105" s="73"/>
      <c r="U105" s="74"/>
      <c r="V105" s="1" t="str">
        <f>IF(AND('C.F.'!C102=TRUE,'C.F.'!J102=TRUE,'C.F.'!K102=TRUE,'C.F.'!L102=TRUE,'C.F.'!M102=TRUE,'C.F.'!O102=TRUE,'C.F.'!P102=TRUE),"C.F. formalmente corretto",IF('C.F.'!C102&lt;&gt;TRUE,"Lunghezza C.F. errata",IF('C.F.'!J102&lt;&gt;TRUE,"Errore nei caratteri 1-6",IF('C.F.'!K102&lt;&gt;TRUE,"Errore nei caratteri 7-8",IF('C.F.'!L102&lt;&gt;TRUE,"Errore nel carattere 9",IF('C.F.'!M102&lt;&gt;TRUE,"Errore nei caratteri 10-11",IF('C.F.'!N102&lt;&gt;TRUE,"Errore nei caratteri 10-11",IF('C.F.'!O102&lt;&gt;TRUE,"Errore nei caratteri 12-15",IF('C.F.'!P102&lt;&gt;TRUE,"Errore nell'ultimo carattere, oppure un altro carattere è errato","C.F. formalmente corretto")))))))))</f>
        <v>Lunghezza C.F. errata</v>
      </c>
      <c r="W105" s="2" t="e">
        <f>VLOOKUP(MID(U105,12,4),TAB_COMUNE[],2)</f>
        <v>#N/A</v>
      </c>
      <c r="X105" s="2" t="e">
        <f>VLOOKUP(MID(U105,12,4),TAB_COMUNE[],3)</f>
        <v>#N/A</v>
      </c>
      <c r="Y105" s="75"/>
      <c r="Z105" s="7" t="e" cm="1">
        <f t="array" ref="Z105">_xlfn.IFS(Y105="NO",DATE(MID(U105,7,2),FIND(MID(U105,9,1),"ABCDEHLMPRST"),MOD(MID(U105,10,2),40)),Y105="SI",DATE(MID(U105,7,2)+100,FIND(MID(U105,9,1),"ABCDEHLMPRST"),MOD(MID(U105,10,2),40)))</f>
        <v>#N/A</v>
      </c>
      <c r="AA105" s="75"/>
      <c r="AB105" s="75"/>
      <c r="AC105" s="76"/>
      <c r="AD105" s="2" t="str">
        <f t="shared" si="3"/>
        <v>ATTENZIONE: l'IBAN è normalmente di 27 caratteri</v>
      </c>
    </row>
    <row r="106" spans="2:30" x14ac:dyDescent="0.25">
      <c r="B106" s="8" t="str" cm="1">
        <f t="array" ref="B106">_xlfn.IFS(TRIM(D106&amp;E106&amp;F106&amp;G106&amp;J106&amp;L106&amp;N106&amp;O106&amp;P106&amp;R106&amp;T106&amp;U106&amp;Y106&amp;AA106&amp;AB106&amp;AC106)="","",OR(AND(LEN(TRIM(N106))&gt;0,LEN(TRIM(O106))&gt;0,LEN(TRIM(P106))=0),AND(LEN(TRIM(N106))=0,LEN(TRIM(O106))=0,LEN(TRIM(P106))&gt;0)),"Attenzione: verificare colonne N, O, P",OR(LEN(TRIM(D106))=0,LEN(TRIM(E106))=0,LEN(TRIM(F106))=0,LEN(TRIM(G106))=0,LEN(TRIM(J106))=0,LEN(TRIM(L106))=0,LEN(TRIM(R106))=0,LEN(TRIM(T106))=0,LEN(TRIM(U106))=0,LEN(TRIM(Y106))=0,LEN(TRIM(AA106))=0,LEN(TRIM(AB106))=0,LEN(TRIM(AC106))=0),"Attenzione: non tutte le celle sono state compilate",TRUE,"Riga compilata correttamente")</f>
        <v/>
      </c>
      <c r="C106" s="9">
        <v>100</v>
      </c>
      <c r="D106" s="61"/>
      <c r="E106" s="62"/>
      <c r="F106" s="63"/>
      <c r="G106" s="64"/>
      <c r="H106" s="28" t="str">
        <f>IF(G106&gt;Tabelle!$H$6,"NON IN POSSESSO DEI REQUISITI","REQUISITO OK")</f>
        <v>REQUISITO OK</v>
      </c>
      <c r="I106" s="29">
        <f>(Tabelle!$M$3*(Tabelle!$H$6-G106))/Tabelle!$H$6</f>
        <v>50</v>
      </c>
      <c r="J106" s="65"/>
      <c r="K106" s="30">
        <f>Tabelle!$M$4*(Tabelle!$H$4-J106)/Tabelle!$H$4</f>
        <v>12.5</v>
      </c>
      <c r="L106" s="66"/>
      <c r="M106" s="31">
        <f>(IF(L106&gt;Tabelle!$J$4,Tabelle!$J$4,L106)*Tabelle!$M$5)/Tabelle!$J$4</f>
        <v>0</v>
      </c>
      <c r="N106" s="68"/>
      <c r="O106" s="26" t="str">
        <f t="shared" si="2"/>
        <v/>
      </c>
      <c r="P106" s="70"/>
      <c r="Q106" s="32">
        <f>IF(IF(AND(O106&gt;=18,O106&lt;=64,P106&gt;=Tabelle!$J$6),P106,0)&gt;=Tabelle!$J$6,Tabelle!$M$6,0)</f>
        <v>0</v>
      </c>
      <c r="R106" s="72"/>
      <c r="S106" s="33">
        <f>IF(R106="SI",Tabelle!$M$7,0)</f>
        <v>0</v>
      </c>
      <c r="T106" s="73"/>
      <c r="U106" s="74"/>
      <c r="V106" s="1" t="str">
        <f>IF(AND('C.F.'!C103=TRUE,'C.F.'!J103=TRUE,'C.F.'!K103=TRUE,'C.F.'!L103=TRUE,'C.F.'!M103=TRUE,'C.F.'!O103=TRUE,'C.F.'!P103=TRUE),"C.F. formalmente corretto",IF('C.F.'!C103&lt;&gt;TRUE,"Lunghezza C.F. errata",IF('C.F.'!J103&lt;&gt;TRUE,"Errore nei caratteri 1-6",IF('C.F.'!K103&lt;&gt;TRUE,"Errore nei caratteri 7-8",IF('C.F.'!L103&lt;&gt;TRUE,"Errore nel carattere 9",IF('C.F.'!M103&lt;&gt;TRUE,"Errore nei caratteri 10-11",IF('C.F.'!N103&lt;&gt;TRUE,"Errore nei caratteri 10-11",IF('C.F.'!O103&lt;&gt;TRUE,"Errore nei caratteri 12-15",IF('C.F.'!P103&lt;&gt;TRUE,"Errore nell'ultimo carattere, oppure un altro carattere è errato","C.F. formalmente corretto")))))))))</f>
        <v>Lunghezza C.F. errata</v>
      </c>
      <c r="W106" s="2" t="e">
        <f>VLOOKUP(MID(U106,12,4),TAB_COMUNE[],2)</f>
        <v>#N/A</v>
      </c>
      <c r="X106" s="2" t="e">
        <f>VLOOKUP(MID(U106,12,4),TAB_COMUNE[],3)</f>
        <v>#N/A</v>
      </c>
      <c r="Y106" s="75"/>
      <c r="Z106" s="7" t="e" cm="1">
        <f t="array" ref="Z106">_xlfn.IFS(Y106="NO",DATE(MID(U106,7,2),FIND(MID(U106,9,1),"ABCDEHLMPRST"),MOD(MID(U106,10,2),40)),Y106="SI",DATE(MID(U106,7,2)+100,FIND(MID(U106,9,1),"ABCDEHLMPRST"),MOD(MID(U106,10,2),40)))</f>
        <v>#N/A</v>
      </c>
      <c r="AA106" s="75"/>
      <c r="AB106" s="75"/>
      <c r="AC106" s="76"/>
      <c r="AD106" s="2" t="str">
        <f t="shared" si="3"/>
        <v>ATTENZIONE: l'IBAN è normalmente di 27 caratteri</v>
      </c>
    </row>
  </sheetData>
  <sheetProtection algorithmName="SHA-512" hashValue="NxhI3oefs4uMEM+w+B1Smq6hTlYMGlQempu7wxv1oXEWZUuWCG0nyIThBlB+oSy2KCeQHaXqbrRkeSNx4cqcJg==" saltValue="z5YydOCqKYG3HV/ZBE//Ag==" spinCount="100000" sheet="1" objects="1" scenarios="1"/>
  <mergeCells count="2">
    <mergeCell ref="B4:D4"/>
    <mergeCell ref="B2:E2"/>
  </mergeCells>
  <conditionalFormatting sqref="B7:B106">
    <cfRule type="containsText" dxfId="14" priority="4" operator="containsText" text="correttamente">
      <formula>NOT(ISERROR(SEARCH("correttamente",B7)))</formula>
    </cfRule>
    <cfRule type="containsText" dxfId="13" priority="5" operator="containsText" text="Attenzione">
      <formula>NOT(ISERROR(SEARCH("Attenzione",B7)))</formula>
    </cfRule>
    <cfRule type="containsBlanks" dxfId="12" priority="6">
      <formula>LEN(TRIM(B7))=0</formula>
    </cfRule>
  </conditionalFormatting>
  <conditionalFormatting sqref="H7:H106">
    <cfRule type="containsText" dxfId="11" priority="1" operator="containsText" text="requisiti">
      <formula>NOT(ISERROR(SEARCH("requisiti",H7)))</formula>
    </cfRule>
  </conditionalFormatting>
  <dataValidations count="5">
    <dataValidation type="list" allowBlank="1" showInputMessage="1" showErrorMessage="1" error="Sono consentiti solo numeri interi compresi tra 0 e 100" prompt="Indicare se il nucleo percepisce redditi INTERAMENTE provenienti da pensione." sqref="R7:R106" xr:uid="{2087E362-783F-4D85-B446-C2290C55D442}">
      <formula1>"SI,NO"</formula1>
    </dataValidation>
    <dataValidation allowBlank="1" showInputMessage="1" showErrorMessage="1" prompt="Indicare il valore ISEE (ordinario o corrente) emesso nel 2026." sqref="G7:G106" xr:uid="{632C85E2-E64D-4E34-BD76-87E7DFB09D82}"/>
    <dataValidation type="list" allowBlank="1" showInputMessage="1" showErrorMessage="1" sqref="Y7:Y106" xr:uid="{D87BED3B-28AC-4EBE-86E5-80C948C6CB35}">
      <formula1>"SI,NO"</formula1>
    </dataValidation>
    <dataValidation type="whole" allowBlank="1" showInputMessage="1" showErrorMessage="1" error="Sono consentiti solo numeri interi compresi tra 0 e 100" prompt="Inserire la percentuale di invalidità. È riconosciuta un'invalidità non inferiore al 66%, solo se il beneficiario ha età compresa tra i 18 e i 64 anni." sqref="P7:P106" xr:uid="{9C45662E-64B1-4EE4-87A9-1328A0B36067}">
      <formula1>0</formula1>
      <formula2>100</formula2>
    </dataValidation>
    <dataValidation allowBlank="1" showInputMessage="1" showErrorMessage="1" error="Sono consentiti solo numeri interi compresi tra 0 e 100" prompt="Inserire la percentuale di invalidità. È riconosciuta un'invalidità non inferiore al 66%, solo se il beneficiario ha età compresa tra i 18 e i 64 anni." sqref="N7:O106" xr:uid="{CA46C14B-D469-4355-8D93-3A3A94CB69A6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Selezionare il Comune di residenza del beneficiario." xr:uid="{E98FFE6F-1615-4038-8B74-AF70CD79410D}">
          <x14:formula1>
            <xm:f>Tabelle!$B$3:$B$26</xm:f>
          </x14:formula1>
          <xm:sqref>D7:D106</xm:sqref>
        </x14:dataValidation>
        <x14:dataValidation type="list" allowBlank="1" showInputMessage="1" showErrorMessage="1" prompt="Indicare il numero di mensilità arretrate. Il massimo consentito è 3." xr:uid="{747138F0-39FE-4F6C-82C8-A266759E93C5}">
          <x14:formula1>
            <xm:f>Tabelle!$D$3:$D$6</xm:f>
          </x14:formula1>
          <xm:sqref>J7:J106</xm:sqref>
        </x14:dataValidation>
        <x14:dataValidation type="list" allowBlank="1" showInputMessage="1" showErrorMessage="1" prompt="Indicare il numero di figli minori presenti nel nucleo." xr:uid="{271CF36E-F601-4049-ABA7-DEF97D9041BD}">
          <x14:formula1>
            <xm:f>Tabelle!$F$3:$F$6</xm:f>
          </x14:formula1>
          <xm:sqref>L7:L106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5AD10-849C-4CD9-B151-CC27F3D90405}">
  <dimension ref="B1:R26"/>
  <sheetViews>
    <sheetView topLeftCell="C1" workbookViewId="0">
      <selection activeCell="C1" sqref="A1:XFD1048576"/>
    </sheetView>
  </sheetViews>
  <sheetFormatPr defaultRowHeight="15" x14ac:dyDescent="0.25"/>
  <cols>
    <col min="2" max="2" width="33.28515625" bestFit="1" customWidth="1"/>
    <col min="4" max="4" width="11.28515625" bestFit="1" customWidth="1"/>
    <col min="6" max="6" width="12.85546875" bestFit="1" customWidth="1"/>
    <col min="8" max="8" width="22.140625" bestFit="1" customWidth="1"/>
    <col min="10" max="10" width="26.85546875" bestFit="1" customWidth="1"/>
    <col min="12" max="12" width="12.5703125" bestFit="1" customWidth="1"/>
    <col min="13" max="13" width="5" bestFit="1" customWidth="1"/>
    <col min="15" max="15" width="14" bestFit="1" customWidth="1"/>
    <col min="16" max="16" width="14.42578125" bestFit="1" customWidth="1"/>
    <col min="17" max="17" width="8.85546875" bestFit="1" customWidth="1"/>
    <col min="18" max="18" width="22.7109375" bestFit="1" customWidth="1"/>
  </cols>
  <sheetData>
    <row r="1" spans="2:18" ht="15.75" thickBot="1" x14ac:dyDescent="0.3"/>
    <row r="2" spans="2:18" x14ac:dyDescent="0.25">
      <c r="B2" s="34" t="s">
        <v>8629</v>
      </c>
      <c r="D2" s="34" t="s">
        <v>8618</v>
      </c>
      <c r="F2" s="34" t="s">
        <v>8630</v>
      </c>
      <c r="H2" s="35" t="s">
        <v>8631</v>
      </c>
      <c r="J2" s="35" t="s">
        <v>8632</v>
      </c>
      <c r="L2" s="36" t="s">
        <v>8633</v>
      </c>
      <c r="M2" s="37" t="s">
        <v>8634</v>
      </c>
      <c r="O2" s="36" t="s">
        <v>8635</v>
      </c>
      <c r="P2" s="38" t="s">
        <v>8636</v>
      </c>
      <c r="Q2" s="38" t="s">
        <v>8637</v>
      </c>
      <c r="R2" s="37" t="s">
        <v>8638</v>
      </c>
    </row>
    <row r="3" spans="2:18" ht="15.75" thickBot="1" x14ac:dyDescent="0.3">
      <c r="B3" s="8" t="s">
        <v>10</v>
      </c>
      <c r="D3" s="9">
        <v>0</v>
      </c>
      <c r="F3" s="10">
        <v>0</v>
      </c>
      <c r="H3" s="39" t="s">
        <v>8639</v>
      </c>
      <c r="J3" s="40" t="s">
        <v>8640</v>
      </c>
      <c r="L3" s="41" t="s">
        <v>8082</v>
      </c>
      <c r="M3" s="42">
        <v>50</v>
      </c>
      <c r="O3" s="43">
        <v>500</v>
      </c>
      <c r="P3" s="44">
        <v>1000</v>
      </c>
      <c r="Q3" s="22">
        <v>3</v>
      </c>
      <c r="R3" s="45" t="e">
        <f>MAX(Dati!#REF!)</f>
        <v>#REF!</v>
      </c>
    </row>
    <row r="4" spans="2:18" x14ac:dyDescent="0.25">
      <c r="B4" s="8" t="s">
        <v>35</v>
      </c>
      <c r="D4" s="9">
        <v>1</v>
      </c>
      <c r="F4" s="10">
        <v>1</v>
      </c>
      <c r="H4" s="46">
        <v>3</v>
      </c>
      <c r="J4" s="47">
        <v>3</v>
      </c>
      <c r="L4" s="41" t="s">
        <v>8618</v>
      </c>
      <c r="M4" s="42">
        <v>12.5</v>
      </c>
    </row>
    <row r="5" spans="2:18" x14ac:dyDescent="0.25">
      <c r="B5" s="8" t="s">
        <v>11</v>
      </c>
      <c r="D5" s="9">
        <v>2</v>
      </c>
      <c r="F5" s="10">
        <v>2</v>
      </c>
      <c r="H5" s="48" t="s">
        <v>8641</v>
      </c>
      <c r="J5" s="49" t="s">
        <v>8642</v>
      </c>
      <c r="L5" s="41" t="s">
        <v>8630</v>
      </c>
      <c r="M5" s="42">
        <v>12.5</v>
      </c>
    </row>
    <row r="6" spans="2:18" ht="15.75" thickBot="1" x14ac:dyDescent="0.3">
      <c r="B6" s="8" t="s">
        <v>12</v>
      </c>
      <c r="D6" s="9">
        <v>3</v>
      </c>
      <c r="F6" s="10" t="s">
        <v>8643</v>
      </c>
      <c r="H6" s="50">
        <v>6000</v>
      </c>
      <c r="J6" s="51">
        <v>66</v>
      </c>
      <c r="L6" s="41" t="s">
        <v>8644</v>
      </c>
      <c r="M6" s="42">
        <v>12.5</v>
      </c>
    </row>
    <row r="7" spans="2:18" ht="15.75" thickBot="1" x14ac:dyDescent="0.3">
      <c r="B7" s="8" t="s">
        <v>36</v>
      </c>
      <c r="L7" s="52" t="s">
        <v>8645</v>
      </c>
      <c r="M7" s="53">
        <v>12.5</v>
      </c>
    </row>
    <row r="8" spans="2:18" x14ac:dyDescent="0.25">
      <c r="B8" s="8" t="s">
        <v>23</v>
      </c>
    </row>
    <row r="9" spans="2:18" x14ac:dyDescent="0.25">
      <c r="B9" s="8" t="s">
        <v>37</v>
      </c>
    </row>
    <row r="10" spans="2:18" x14ac:dyDescent="0.25">
      <c r="B10" s="8" t="s">
        <v>13</v>
      </c>
    </row>
    <row r="11" spans="2:18" x14ac:dyDescent="0.25">
      <c r="B11" s="8" t="s">
        <v>14</v>
      </c>
    </row>
    <row r="12" spans="2:18" x14ac:dyDescent="0.25">
      <c r="B12" s="8" t="s">
        <v>38</v>
      </c>
    </row>
    <row r="13" spans="2:18" x14ac:dyDescent="0.25">
      <c r="B13" s="8" t="s">
        <v>16</v>
      </c>
    </row>
    <row r="14" spans="2:18" x14ac:dyDescent="0.25">
      <c r="B14" s="8" t="s">
        <v>17</v>
      </c>
    </row>
    <row r="15" spans="2:18" x14ac:dyDescent="0.25">
      <c r="B15" s="8" t="s">
        <v>18</v>
      </c>
    </row>
    <row r="16" spans="2:18" x14ac:dyDescent="0.25">
      <c r="B16" s="8" t="s">
        <v>19</v>
      </c>
    </row>
    <row r="17" spans="2:2" x14ac:dyDescent="0.25">
      <c r="B17" s="8" t="s">
        <v>20</v>
      </c>
    </row>
    <row r="18" spans="2:2" x14ac:dyDescent="0.25">
      <c r="B18" s="8" t="s">
        <v>24</v>
      </c>
    </row>
    <row r="19" spans="2:2" x14ac:dyDescent="0.25">
      <c r="B19" s="8" t="s">
        <v>39</v>
      </c>
    </row>
    <row r="20" spans="2:2" x14ac:dyDescent="0.25">
      <c r="B20" s="8" t="s">
        <v>21</v>
      </c>
    </row>
    <row r="21" spans="2:2" x14ac:dyDescent="0.25">
      <c r="B21" s="8" t="s">
        <v>40</v>
      </c>
    </row>
    <row r="22" spans="2:2" x14ac:dyDescent="0.25">
      <c r="B22" s="8" t="s">
        <v>22</v>
      </c>
    </row>
    <row r="23" spans="2:2" x14ac:dyDescent="0.25">
      <c r="B23" s="8" t="s">
        <v>41</v>
      </c>
    </row>
    <row r="24" spans="2:2" x14ac:dyDescent="0.25">
      <c r="B24" s="8" t="s">
        <v>42</v>
      </c>
    </row>
    <row r="25" spans="2:2" x14ac:dyDescent="0.25">
      <c r="B25" s="8" t="s">
        <v>43</v>
      </c>
    </row>
    <row r="26" spans="2:2" x14ac:dyDescent="0.25">
      <c r="B26" s="8" t="s">
        <v>44</v>
      </c>
    </row>
  </sheetData>
  <sheetProtection algorithmName="SHA-512" hashValue="JEY8xj8svQ4nT0pQ8326gPr0w7B3sJvchR19B+3r7AUys7qtz8t4okh655YoBOUc8d2IlcqZEoMMxZRZqn5VHg==" saltValue="EYg9S+OMoFeNevRqTlVbQ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447C3-0E70-4985-A1E2-074F25E61D42}">
  <dimension ref="B2:AF11148"/>
  <sheetViews>
    <sheetView zoomScaleNormal="100" workbookViewId="0"/>
  </sheetViews>
  <sheetFormatPr defaultRowHeight="15.75" x14ac:dyDescent="0.25"/>
  <cols>
    <col min="1" max="1" width="9.140625" style="11"/>
    <col min="2" max="2" width="20.85546875" style="11" bestFit="1" customWidth="1"/>
    <col min="3" max="3" width="8.140625" style="11" bestFit="1" customWidth="1"/>
    <col min="4" max="4" width="6.85546875" style="11" bestFit="1" customWidth="1"/>
    <col min="5" max="9" width="8" style="11" customWidth="1"/>
    <col min="10" max="10" width="8.42578125" style="11" bestFit="1" customWidth="1"/>
    <col min="11" max="11" width="6.7109375" style="11" bestFit="1" customWidth="1"/>
    <col min="12" max="12" width="6.85546875" style="11" bestFit="1" customWidth="1"/>
    <col min="13" max="14" width="19.85546875" style="11" bestFit="1" customWidth="1"/>
    <col min="15" max="15" width="7.7109375" style="11" bestFit="1" customWidth="1"/>
    <col min="16" max="16" width="12.85546875" style="11" bestFit="1" customWidth="1"/>
    <col min="17" max="17" width="9.140625" style="11"/>
    <col min="18" max="18" width="11" style="11" bestFit="1" customWidth="1"/>
    <col min="19" max="19" width="13.85546875" style="11" bestFit="1" customWidth="1"/>
    <col min="20" max="20" width="9.140625" style="11"/>
    <col min="21" max="21" width="9.85546875" style="11" bestFit="1" customWidth="1"/>
    <col min="22" max="22" width="54.85546875" style="11" bestFit="1" customWidth="1"/>
    <col min="23" max="23" width="11.7109375" style="11" bestFit="1" customWidth="1"/>
    <col min="24" max="24" width="9.140625" style="11"/>
    <col min="25" max="25" width="35.28515625" style="11" bestFit="1" customWidth="1"/>
    <col min="26" max="26" width="13.42578125" style="11" bestFit="1" customWidth="1"/>
    <col min="27" max="27" width="9.140625" style="11"/>
    <col min="28" max="28" width="32" style="11" bestFit="1" customWidth="1"/>
    <col min="29" max="29" width="13.42578125" style="11" bestFit="1" customWidth="1"/>
    <col min="30" max="30" width="9.140625" style="11"/>
    <col min="31" max="31" width="25.5703125" style="11" bestFit="1" customWidth="1"/>
    <col min="32" max="32" width="14.85546875" style="11" bestFit="1" customWidth="1"/>
    <col min="33" max="16384" width="9.140625" style="11"/>
  </cols>
  <sheetData>
    <row r="2" spans="2:32" x14ac:dyDescent="0.25">
      <c r="R2" s="13" t="s">
        <v>56</v>
      </c>
      <c r="S2" s="13"/>
      <c r="U2" s="12" t="s">
        <v>0</v>
      </c>
      <c r="Y2" s="13" t="s">
        <v>8048</v>
      </c>
      <c r="AB2" s="13" t="s">
        <v>8049</v>
      </c>
      <c r="AE2" s="13" t="s">
        <v>8072</v>
      </c>
    </row>
    <row r="3" spans="2:32" x14ac:dyDescent="0.25">
      <c r="B3" s="23" t="s">
        <v>30</v>
      </c>
      <c r="C3" s="20" t="s">
        <v>8077</v>
      </c>
      <c r="D3" s="21">
        <v>1</v>
      </c>
      <c r="E3" s="21">
        <v>2</v>
      </c>
      <c r="F3" s="21">
        <v>3</v>
      </c>
      <c r="G3" s="21">
        <v>4</v>
      </c>
      <c r="H3" s="21">
        <v>5</v>
      </c>
      <c r="I3" s="21">
        <v>6</v>
      </c>
      <c r="J3" s="20" t="s">
        <v>8078</v>
      </c>
      <c r="K3" s="20" t="s">
        <v>55</v>
      </c>
      <c r="L3" s="20" t="s">
        <v>56</v>
      </c>
      <c r="M3" s="20" t="s">
        <v>8080</v>
      </c>
      <c r="N3" s="21" t="s">
        <v>8081</v>
      </c>
      <c r="O3" s="20" t="s">
        <v>57</v>
      </c>
      <c r="P3" s="20" t="s">
        <v>8076</v>
      </c>
      <c r="R3" s="14" t="s">
        <v>56</v>
      </c>
      <c r="S3" s="14" t="s">
        <v>58</v>
      </c>
      <c r="U3" s="15" t="s">
        <v>70</v>
      </c>
      <c r="V3" s="15" t="s">
        <v>0</v>
      </c>
      <c r="W3" s="15" t="s">
        <v>71</v>
      </c>
      <c r="Y3" s="15" t="s">
        <v>8073</v>
      </c>
      <c r="Z3" s="15" t="s">
        <v>8074</v>
      </c>
      <c r="AA3" s="15"/>
      <c r="AB3" s="15" t="s">
        <v>8073</v>
      </c>
      <c r="AC3" s="15" t="s">
        <v>8074</v>
      </c>
      <c r="AE3" s="15" t="s">
        <v>8075</v>
      </c>
      <c r="AF3" s="15" t="s">
        <v>58</v>
      </c>
    </row>
    <row r="4" spans="2:32" x14ac:dyDescent="0.25">
      <c r="B4" s="18">
        <f>Dati!U7</f>
        <v>0</v>
      </c>
      <c r="C4" s="19" t="b">
        <f>LEN(Dati!U7)=16</f>
        <v>0</v>
      </c>
      <c r="D4" s="19" t="b">
        <f>IF(ISNUMBER(_xlfn.NUMBERVALUE(MID(Dati!U7,1,1))),FALSE,TRUE)</f>
        <v>0</v>
      </c>
      <c r="E4" s="19" t="b">
        <f>IF(ISNUMBER(_xlfn.NUMBERVALUE(MID(Dati!U7,2,1))),FALSE,TRUE)</f>
        <v>0</v>
      </c>
      <c r="F4" s="19" t="b">
        <f>IF(ISNUMBER(_xlfn.NUMBERVALUE(MID(Dati!U7,3,1))),FALSE,TRUE)</f>
        <v>0</v>
      </c>
      <c r="G4" s="19" t="b">
        <f>IF(ISNUMBER(_xlfn.NUMBERVALUE(MID(Dati!U7,4,1))),FALSE,TRUE)</f>
        <v>0</v>
      </c>
      <c r="H4" s="19" t="b">
        <f>IF(ISNUMBER(_xlfn.NUMBERVALUE(MID(Dati!U7,5,1))),FALSE,TRUE)</f>
        <v>0</v>
      </c>
      <c r="I4" s="19" t="b">
        <f>IF(ISNUMBER(_xlfn.NUMBERVALUE(MID(Dati!U7,6,1))),FALSE,TRUE)</f>
        <v>0</v>
      </c>
      <c r="J4" s="19" t="b">
        <f>IF(AND(D4=TRUE,E4=TRUE,F4=TRUE,G4=TRUE,H4=TRUE,I4=TRUE),TRUE,FALSE)</f>
        <v>0</v>
      </c>
      <c r="K4" s="19" t="b">
        <f>ISNUMBER(_xlfn.NUMBERVALUE(MID(Dati!U7,7,2)))</f>
        <v>1</v>
      </c>
      <c r="L4" s="19" t="b">
        <f>1=COUNTIF(TAB_MESE[LETTERA],MID(Dati!U7,9,1))</f>
        <v>0</v>
      </c>
      <c r="M4" s="19" t="b">
        <f>ISNUMBER(TRIM(MID(Dati!U7,10,2))*1)</f>
        <v>0</v>
      </c>
      <c r="N4" s="19" t="b">
        <f>(_xlfn.NUMBERVALUE(MID(Dati!U7,10,2))&lt;=71)*(_xlfn.NUMBERVALUE(MID(Dati!U7,10,2))&gt;0)=1</f>
        <v>0</v>
      </c>
      <c r="O4" s="19" t="b">
        <f>COUNTIF(TAB_COMUNE[CODICE],MID(Dati!U7,12,4))&gt;=1</f>
        <v>0</v>
      </c>
      <c r="P4" s="19" t="b" cm="1">
        <f t="array" ref="P4">_xlfn.LET(_xlpm.dispari,MID(Dati!U7,_xlfn.SEQUENCE(8,,1,2),1),_xlpm.dispari_val,_xlfn.XLOOKUP(_xlpm.dispari,TAB_CONV_DISPARI[CARATTERE],TAB_CONV_DISPARI[VALORE],""),_xlpm.pari,MID(Dati!U7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7,1),_xlpm.check)</f>
        <v>0</v>
      </c>
      <c r="R4" s="16" t="s">
        <v>31</v>
      </c>
      <c r="S4" s="16" t="s">
        <v>59</v>
      </c>
      <c r="U4" s="15" t="s">
        <v>72</v>
      </c>
      <c r="V4" s="15" t="s">
        <v>8648</v>
      </c>
      <c r="W4" s="15" t="s">
        <v>73</v>
      </c>
      <c r="Y4" s="17" t="str">
        <f>TEXT(0,"0")</f>
        <v>0</v>
      </c>
      <c r="Z4" s="15">
        <v>1</v>
      </c>
      <c r="AA4" s="15"/>
      <c r="AB4" s="17" t="str">
        <f>TEXT(0,"0")</f>
        <v>0</v>
      </c>
      <c r="AC4" s="15">
        <v>0</v>
      </c>
      <c r="AE4" s="17">
        <v>0</v>
      </c>
      <c r="AF4" s="15" t="s">
        <v>59</v>
      </c>
    </row>
    <row r="5" spans="2:32" x14ac:dyDescent="0.25">
      <c r="B5" s="18">
        <f>Dati!U8</f>
        <v>0</v>
      </c>
      <c r="C5" s="19" t="b">
        <f>LEN(Dati!U8)=16</f>
        <v>0</v>
      </c>
      <c r="D5" s="19" t="b">
        <f>IF(ISNUMBER(_xlfn.NUMBERVALUE(MID(Dati!U8,1,1))),FALSE,TRUE)</f>
        <v>0</v>
      </c>
      <c r="E5" s="19" t="b">
        <f>IF(ISNUMBER(_xlfn.NUMBERVALUE(MID(Dati!U8,2,1))),FALSE,TRUE)</f>
        <v>0</v>
      </c>
      <c r="F5" s="19" t="b">
        <f>IF(ISNUMBER(_xlfn.NUMBERVALUE(MID(Dati!U8,3,1))),FALSE,TRUE)</f>
        <v>0</v>
      </c>
      <c r="G5" s="19" t="b">
        <f>IF(ISNUMBER(_xlfn.NUMBERVALUE(MID(Dati!U8,4,1))),FALSE,TRUE)</f>
        <v>0</v>
      </c>
      <c r="H5" s="19" t="b">
        <f>IF(ISNUMBER(_xlfn.NUMBERVALUE(MID(Dati!U8,5,1))),FALSE,TRUE)</f>
        <v>0</v>
      </c>
      <c r="I5" s="19" t="b">
        <f>IF(ISNUMBER(_xlfn.NUMBERVALUE(MID(Dati!U8,6,1))),FALSE,TRUE)</f>
        <v>0</v>
      </c>
      <c r="J5" s="19" t="b">
        <f t="shared" ref="J5:J68" si="0">IF(AND(D5=TRUE,E5=TRUE,F5=TRUE,G5=TRUE,H5=TRUE,I5=TRUE),TRUE,FALSE)</f>
        <v>0</v>
      </c>
      <c r="K5" s="19" t="b">
        <f>ISNUMBER(_xlfn.NUMBERVALUE(MID(Dati!U8,7,2)))</f>
        <v>1</v>
      </c>
      <c r="L5" s="19" t="b">
        <f>1=COUNTIF(TAB_MESE[LETTERA],MID(Dati!U8,9,1))</f>
        <v>0</v>
      </c>
      <c r="M5" s="19" t="b">
        <f>ISNUMBER(TRIM(MID(Dati!U8,10,2))*1)</f>
        <v>0</v>
      </c>
      <c r="N5" s="19" t="b">
        <f>(_xlfn.NUMBERVALUE(MID(Dati!U8,10,2))&lt;=71)*(_xlfn.NUMBERVALUE(MID(Dati!U8,10,2))&gt;0)=1</f>
        <v>0</v>
      </c>
      <c r="O5" s="19" t="b">
        <f>COUNTIF(TAB_COMUNE[CODICE],MID(Dati!U8,12,4))&gt;=1</f>
        <v>0</v>
      </c>
      <c r="P5" s="19" t="b" cm="1">
        <f t="array" ref="P5">_xlfn.LET(_xlpm.dispari,MID(Dati!U8,_xlfn.SEQUENCE(8,,1,2),1),_xlpm.dispari_val,_xlfn.XLOOKUP(_xlpm.dispari,TAB_CONV_DISPARI[CARATTERE],TAB_CONV_DISPARI[VALORE],""),_xlpm.pari,MID(Dati!U8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8,1),_xlpm.check)</f>
        <v>0</v>
      </c>
      <c r="R5" s="16" t="s">
        <v>32</v>
      </c>
      <c r="S5" s="16" t="s">
        <v>60</v>
      </c>
      <c r="U5" s="15" t="s">
        <v>75</v>
      </c>
      <c r="V5" s="15" t="s">
        <v>8649</v>
      </c>
      <c r="W5" s="15" t="s">
        <v>1802</v>
      </c>
      <c r="Y5" s="15" t="s">
        <v>8050</v>
      </c>
      <c r="Z5" s="15">
        <v>0</v>
      </c>
      <c r="AA5" s="15"/>
      <c r="AB5" s="15" t="s">
        <v>8050</v>
      </c>
      <c r="AC5" s="15">
        <v>1</v>
      </c>
      <c r="AE5" s="17">
        <v>1</v>
      </c>
      <c r="AF5" s="15" t="s">
        <v>60</v>
      </c>
    </row>
    <row r="6" spans="2:32" x14ac:dyDescent="0.25">
      <c r="B6" s="18">
        <f>Dati!U9</f>
        <v>0</v>
      </c>
      <c r="C6" s="19" t="b">
        <f>LEN(Dati!U9)=16</f>
        <v>0</v>
      </c>
      <c r="D6" s="19" t="b">
        <f>IF(ISNUMBER(_xlfn.NUMBERVALUE(MID(Dati!U9,1,1))),FALSE,TRUE)</f>
        <v>0</v>
      </c>
      <c r="E6" s="19" t="b">
        <f>IF(ISNUMBER(_xlfn.NUMBERVALUE(MID(Dati!U9,2,1))),FALSE,TRUE)</f>
        <v>0</v>
      </c>
      <c r="F6" s="19" t="b">
        <f>IF(ISNUMBER(_xlfn.NUMBERVALUE(MID(Dati!U9,3,1))),FALSE,TRUE)</f>
        <v>0</v>
      </c>
      <c r="G6" s="19" t="b">
        <f>IF(ISNUMBER(_xlfn.NUMBERVALUE(MID(Dati!U9,4,1))),FALSE,TRUE)</f>
        <v>0</v>
      </c>
      <c r="H6" s="19" t="b">
        <f>IF(ISNUMBER(_xlfn.NUMBERVALUE(MID(Dati!U9,5,1))),FALSE,TRUE)</f>
        <v>0</v>
      </c>
      <c r="I6" s="19" t="b">
        <f>IF(ISNUMBER(_xlfn.NUMBERVALUE(MID(Dati!U9,6,1))),FALSE,TRUE)</f>
        <v>0</v>
      </c>
      <c r="J6" s="19" t="b">
        <f t="shared" si="0"/>
        <v>0</v>
      </c>
      <c r="K6" s="19" t="b">
        <f>ISNUMBER(_xlfn.NUMBERVALUE(MID(Dati!U9,7,2)))</f>
        <v>1</v>
      </c>
      <c r="L6" s="19" t="b">
        <f>1=COUNTIF(TAB_MESE[LETTERA],MID(Dati!U9,9,1))</f>
        <v>0</v>
      </c>
      <c r="M6" s="19" t="b">
        <f>ISNUMBER(TRIM(MID(Dati!U9,10,2))*1)</f>
        <v>0</v>
      </c>
      <c r="N6" s="19" t="b">
        <f>(_xlfn.NUMBERVALUE(MID(Dati!U9,10,2))&lt;=71)*(_xlfn.NUMBERVALUE(MID(Dati!U9,10,2))&gt;0)=1</f>
        <v>0</v>
      </c>
      <c r="O6" s="19" t="b">
        <f>COUNTIF(TAB_COMUNE[CODICE],MID(Dati!U9,12,4))&gt;=1</f>
        <v>0</v>
      </c>
      <c r="P6" s="19" t="b" cm="1">
        <f t="array" ref="P6">_xlfn.LET(_xlpm.dispari,MID(Dati!U9,_xlfn.SEQUENCE(8,,1,2),1),_xlpm.dispari_val,_xlfn.XLOOKUP(_xlpm.dispari,TAB_CONV_DISPARI[CARATTERE],TAB_CONV_DISPARI[VALORE],""),_xlpm.pari,MID(Dati!U9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9,1),_xlpm.check)</f>
        <v>0</v>
      </c>
      <c r="R6" s="16" t="s">
        <v>33</v>
      </c>
      <c r="S6" s="16" t="s">
        <v>61</v>
      </c>
      <c r="U6" s="15" t="s">
        <v>77</v>
      </c>
      <c r="V6" s="15" t="s">
        <v>8650</v>
      </c>
      <c r="W6" s="15" t="s">
        <v>3539</v>
      </c>
      <c r="Y6" s="15" t="s">
        <v>54</v>
      </c>
      <c r="Z6" s="15">
        <v>5</v>
      </c>
      <c r="AA6" s="15"/>
      <c r="AB6" s="15" t="s">
        <v>54</v>
      </c>
      <c r="AC6" s="15">
        <v>2</v>
      </c>
      <c r="AE6" s="17">
        <v>2</v>
      </c>
      <c r="AF6" s="15" t="s">
        <v>61</v>
      </c>
    </row>
    <row r="7" spans="2:32" x14ac:dyDescent="0.25">
      <c r="B7" s="18">
        <f>Dati!U10</f>
        <v>0</v>
      </c>
      <c r="C7" s="19" t="b">
        <f>LEN(Dati!U10)=16</f>
        <v>0</v>
      </c>
      <c r="D7" s="19" t="b">
        <f>IF(ISNUMBER(_xlfn.NUMBERVALUE(MID(Dati!U10,1,1))),FALSE,TRUE)</f>
        <v>0</v>
      </c>
      <c r="E7" s="19" t="b">
        <f>IF(ISNUMBER(_xlfn.NUMBERVALUE(MID(Dati!U10,2,1))),FALSE,TRUE)</f>
        <v>0</v>
      </c>
      <c r="F7" s="19" t="b">
        <f>IF(ISNUMBER(_xlfn.NUMBERVALUE(MID(Dati!U10,3,1))),FALSE,TRUE)</f>
        <v>0</v>
      </c>
      <c r="G7" s="19" t="b">
        <f>IF(ISNUMBER(_xlfn.NUMBERVALUE(MID(Dati!U10,4,1))),FALSE,TRUE)</f>
        <v>0</v>
      </c>
      <c r="H7" s="19" t="b">
        <f>IF(ISNUMBER(_xlfn.NUMBERVALUE(MID(Dati!U10,5,1))),FALSE,TRUE)</f>
        <v>0</v>
      </c>
      <c r="I7" s="19" t="b">
        <f>IF(ISNUMBER(_xlfn.NUMBERVALUE(MID(Dati!U10,6,1))),FALSE,TRUE)</f>
        <v>0</v>
      </c>
      <c r="J7" s="19" t="b">
        <f t="shared" si="0"/>
        <v>0</v>
      </c>
      <c r="K7" s="19" t="b">
        <f>ISNUMBER(_xlfn.NUMBERVALUE(MID(Dati!U10,7,2)))</f>
        <v>1</v>
      </c>
      <c r="L7" s="19" t="b">
        <f>1=COUNTIF(TAB_MESE[LETTERA],MID(Dati!U10,9,1))</f>
        <v>0</v>
      </c>
      <c r="M7" s="19" t="b">
        <f>ISNUMBER(TRIM(MID(Dati!U10,10,2))*1)</f>
        <v>0</v>
      </c>
      <c r="N7" s="19" t="b">
        <f>(_xlfn.NUMBERVALUE(MID(Dati!U10,10,2))&lt;=71)*(_xlfn.NUMBERVALUE(MID(Dati!U10,10,2))&gt;0)=1</f>
        <v>0</v>
      </c>
      <c r="O7" s="19" t="b">
        <f>COUNTIF(TAB_COMUNE[CODICE],MID(Dati!U10,12,4))&gt;=1</f>
        <v>0</v>
      </c>
      <c r="P7" s="19" t="b" cm="1">
        <f t="array" ref="P7">_xlfn.LET(_xlpm.dispari,MID(Dati!U10,_xlfn.SEQUENCE(8,,1,2),1),_xlpm.dispari_val,_xlfn.XLOOKUP(_xlpm.dispari,TAB_CONV_DISPARI[CARATTERE],TAB_CONV_DISPARI[VALORE],""),_xlpm.pari,MID(Dati!U10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10,1),_xlpm.check)</f>
        <v>0</v>
      </c>
      <c r="R7" s="16" t="s">
        <v>34</v>
      </c>
      <c r="S7" s="16" t="s">
        <v>62</v>
      </c>
      <c r="U7" s="15" t="s">
        <v>79</v>
      </c>
      <c r="V7" s="15" t="s">
        <v>8651</v>
      </c>
      <c r="W7" s="15" t="s">
        <v>25</v>
      </c>
      <c r="Y7" s="15" t="s">
        <v>8051</v>
      </c>
      <c r="Z7" s="15">
        <v>7</v>
      </c>
      <c r="AA7" s="15"/>
      <c r="AB7" s="15" t="s">
        <v>8051</v>
      </c>
      <c r="AC7" s="15">
        <v>3</v>
      </c>
      <c r="AE7" s="17">
        <v>3</v>
      </c>
      <c r="AF7" s="15" t="s">
        <v>62</v>
      </c>
    </row>
    <row r="8" spans="2:32" x14ac:dyDescent="0.25">
      <c r="B8" s="18">
        <f>Dati!U11</f>
        <v>0</v>
      </c>
      <c r="C8" s="19" t="b">
        <f>LEN(Dati!U11)=16</f>
        <v>0</v>
      </c>
      <c r="D8" s="19" t="b">
        <f>IF(ISNUMBER(_xlfn.NUMBERVALUE(MID(Dati!U11,1,1))),FALSE,TRUE)</f>
        <v>0</v>
      </c>
      <c r="E8" s="19" t="b">
        <f>IF(ISNUMBER(_xlfn.NUMBERVALUE(MID(Dati!U11,2,1))),FALSE,TRUE)</f>
        <v>0</v>
      </c>
      <c r="F8" s="19" t="b">
        <f>IF(ISNUMBER(_xlfn.NUMBERVALUE(MID(Dati!U11,3,1))),FALSE,TRUE)</f>
        <v>0</v>
      </c>
      <c r="G8" s="19" t="b">
        <f>IF(ISNUMBER(_xlfn.NUMBERVALUE(MID(Dati!U11,4,1))),FALSE,TRUE)</f>
        <v>0</v>
      </c>
      <c r="H8" s="19" t="b">
        <f>IF(ISNUMBER(_xlfn.NUMBERVALUE(MID(Dati!U11,5,1))),FALSE,TRUE)</f>
        <v>0</v>
      </c>
      <c r="I8" s="19" t="b">
        <f>IF(ISNUMBER(_xlfn.NUMBERVALUE(MID(Dati!U11,6,1))),FALSE,TRUE)</f>
        <v>0</v>
      </c>
      <c r="J8" s="19" t="b">
        <f t="shared" si="0"/>
        <v>0</v>
      </c>
      <c r="K8" s="19" t="b">
        <f>ISNUMBER(_xlfn.NUMBERVALUE(MID(Dati!U11,7,2)))</f>
        <v>1</v>
      </c>
      <c r="L8" s="19" t="b">
        <f>1=COUNTIF(TAB_MESE[LETTERA],MID(Dati!U11,9,1))</f>
        <v>0</v>
      </c>
      <c r="M8" s="19" t="b">
        <f>ISNUMBER(TRIM(MID(Dati!U11,10,2))*1)</f>
        <v>0</v>
      </c>
      <c r="N8" s="19" t="b">
        <f>(_xlfn.NUMBERVALUE(MID(Dati!U11,10,2))&lt;=71)*(_xlfn.NUMBERVALUE(MID(Dati!U11,10,2))&gt;0)=1</f>
        <v>0</v>
      </c>
      <c r="O8" s="19" t="b">
        <f>COUNTIF(TAB_COMUNE[CODICE],MID(Dati!U11,12,4))&gt;=1</f>
        <v>0</v>
      </c>
      <c r="P8" s="19" t="b" cm="1">
        <f t="array" ref="P8">_xlfn.LET(_xlpm.dispari,MID(Dati!U11,_xlfn.SEQUENCE(8,,1,2),1),_xlpm.dispari_val,_xlfn.XLOOKUP(_xlpm.dispari,TAB_CONV_DISPARI[CARATTERE],TAB_CONV_DISPARI[VALORE],""),_xlpm.pari,MID(Dati!U11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11,1),_xlpm.check)</f>
        <v>0</v>
      </c>
      <c r="R8" s="16" t="s">
        <v>45</v>
      </c>
      <c r="S8" s="16" t="s">
        <v>63</v>
      </c>
      <c r="U8" s="15" t="s">
        <v>80</v>
      </c>
      <c r="V8" s="15" t="s">
        <v>8652</v>
      </c>
      <c r="W8" s="15" t="s">
        <v>4817</v>
      </c>
      <c r="Y8" s="15" t="s">
        <v>8052</v>
      </c>
      <c r="Z8" s="15">
        <v>9</v>
      </c>
      <c r="AA8" s="15"/>
      <c r="AB8" s="15" t="s">
        <v>8052</v>
      </c>
      <c r="AC8" s="15">
        <v>4</v>
      </c>
      <c r="AE8" s="17">
        <v>4</v>
      </c>
      <c r="AF8" s="15" t="s">
        <v>63</v>
      </c>
    </row>
    <row r="9" spans="2:32" x14ac:dyDescent="0.25">
      <c r="B9" s="18">
        <f>Dati!U12</f>
        <v>0</v>
      </c>
      <c r="C9" s="19" t="b">
        <f>LEN(Dati!U12)=16</f>
        <v>0</v>
      </c>
      <c r="D9" s="19" t="b">
        <f>IF(ISNUMBER(_xlfn.NUMBERVALUE(MID(Dati!U12,1,1))),FALSE,TRUE)</f>
        <v>0</v>
      </c>
      <c r="E9" s="19" t="b">
        <f>IF(ISNUMBER(_xlfn.NUMBERVALUE(MID(Dati!U12,2,1))),FALSE,TRUE)</f>
        <v>0</v>
      </c>
      <c r="F9" s="19" t="b">
        <f>IF(ISNUMBER(_xlfn.NUMBERVALUE(MID(Dati!U12,3,1))),FALSE,TRUE)</f>
        <v>0</v>
      </c>
      <c r="G9" s="19" t="b">
        <f>IF(ISNUMBER(_xlfn.NUMBERVALUE(MID(Dati!U12,4,1))),FALSE,TRUE)</f>
        <v>0</v>
      </c>
      <c r="H9" s="19" t="b">
        <f>IF(ISNUMBER(_xlfn.NUMBERVALUE(MID(Dati!U12,5,1))),FALSE,TRUE)</f>
        <v>0</v>
      </c>
      <c r="I9" s="19" t="b">
        <f>IF(ISNUMBER(_xlfn.NUMBERVALUE(MID(Dati!U12,6,1))),FALSE,TRUE)</f>
        <v>0</v>
      </c>
      <c r="J9" s="19" t="b">
        <f t="shared" si="0"/>
        <v>0</v>
      </c>
      <c r="K9" s="19" t="b">
        <f>ISNUMBER(_xlfn.NUMBERVALUE(MID(Dati!U12,7,2)))</f>
        <v>1</v>
      </c>
      <c r="L9" s="19" t="b">
        <f>1=COUNTIF(TAB_MESE[LETTERA],MID(Dati!U12,9,1))</f>
        <v>0</v>
      </c>
      <c r="M9" s="19" t="b">
        <f>ISNUMBER(TRIM(MID(Dati!U12,10,2))*1)</f>
        <v>0</v>
      </c>
      <c r="N9" s="19" t="b">
        <f>(_xlfn.NUMBERVALUE(MID(Dati!U12,10,2))&lt;=71)*(_xlfn.NUMBERVALUE(MID(Dati!U12,10,2))&gt;0)=1</f>
        <v>0</v>
      </c>
      <c r="O9" s="19" t="b">
        <f>COUNTIF(TAB_COMUNE[CODICE],MID(Dati!U12,12,4))&gt;=1</f>
        <v>0</v>
      </c>
      <c r="P9" s="19" t="b" cm="1">
        <f t="array" ref="P9">_xlfn.LET(_xlpm.dispari,MID(Dati!U12,_xlfn.SEQUENCE(8,,1,2),1),_xlpm.dispari_val,_xlfn.XLOOKUP(_xlpm.dispari,TAB_CONV_DISPARI[CARATTERE],TAB_CONV_DISPARI[VALORE],""),_xlpm.pari,MID(Dati!U12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12,1),_xlpm.check)</f>
        <v>0</v>
      </c>
      <c r="R9" s="16" t="s">
        <v>46</v>
      </c>
      <c r="S9" s="16" t="s">
        <v>64</v>
      </c>
      <c r="U9" s="15" t="s">
        <v>82</v>
      </c>
      <c r="V9" s="15" t="s">
        <v>8653</v>
      </c>
      <c r="W9" s="15" t="s">
        <v>6711</v>
      </c>
      <c r="Y9" s="15" t="s">
        <v>8053</v>
      </c>
      <c r="Z9" s="15">
        <v>13</v>
      </c>
      <c r="AA9" s="15"/>
      <c r="AB9" s="15" t="s">
        <v>8053</v>
      </c>
      <c r="AC9" s="15">
        <v>5</v>
      </c>
      <c r="AE9" s="17">
        <v>5</v>
      </c>
      <c r="AF9" s="15" t="s">
        <v>8058</v>
      </c>
    </row>
    <row r="10" spans="2:32" x14ac:dyDescent="0.25">
      <c r="B10" s="18">
        <f>Dati!U13</f>
        <v>0</v>
      </c>
      <c r="C10" s="19" t="b">
        <f>LEN(Dati!U13)=16</f>
        <v>0</v>
      </c>
      <c r="D10" s="19" t="b">
        <f>IF(ISNUMBER(_xlfn.NUMBERVALUE(MID(Dati!U13,1,1))),FALSE,TRUE)</f>
        <v>0</v>
      </c>
      <c r="E10" s="19" t="b">
        <f>IF(ISNUMBER(_xlfn.NUMBERVALUE(MID(Dati!U13,2,1))),FALSE,TRUE)</f>
        <v>0</v>
      </c>
      <c r="F10" s="19" t="b">
        <f>IF(ISNUMBER(_xlfn.NUMBERVALUE(MID(Dati!U13,3,1))),FALSE,TRUE)</f>
        <v>0</v>
      </c>
      <c r="G10" s="19" t="b">
        <f>IF(ISNUMBER(_xlfn.NUMBERVALUE(MID(Dati!U13,4,1))),FALSE,TRUE)</f>
        <v>0</v>
      </c>
      <c r="H10" s="19" t="b">
        <f>IF(ISNUMBER(_xlfn.NUMBERVALUE(MID(Dati!U13,5,1))),FALSE,TRUE)</f>
        <v>0</v>
      </c>
      <c r="I10" s="19" t="b">
        <f>IF(ISNUMBER(_xlfn.NUMBERVALUE(MID(Dati!U13,6,1))),FALSE,TRUE)</f>
        <v>0</v>
      </c>
      <c r="J10" s="19" t="b">
        <f t="shared" si="0"/>
        <v>0</v>
      </c>
      <c r="K10" s="19" t="b">
        <f>ISNUMBER(_xlfn.NUMBERVALUE(MID(Dati!U13,7,2)))</f>
        <v>1</v>
      </c>
      <c r="L10" s="19" t="b">
        <f>1=COUNTIF(TAB_MESE[LETTERA],MID(Dati!U13,9,1))</f>
        <v>0</v>
      </c>
      <c r="M10" s="19" t="b">
        <f>ISNUMBER(TRIM(MID(Dati!U13,10,2))*1)</f>
        <v>0</v>
      </c>
      <c r="N10" s="19" t="b">
        <f>(_xlfn.NUMBERVALUE(MID(Dati!U13,10,2))&lt;=71)*(_xlfn.NUMBERVALUE(MID(Dati!U13,10,2))&gt;0)=1</f>
        <v>0</v>
      </c>
      <c r="O10" s="19" t="b">
        <f>COUNTIF(TAB_COMUNE[CODICE],MID(Dati!U13,12,4))&gt;=1</f>
        <v>0</v>
      </c>
      <c r="P10" s="19" t="b" cm="1">
        <f t="array" ref="P10">_xlfn.LET(_xlpm.dispari,MID(Dati!U13,_xlfn.SEQUENCE(8,,1,2),1),_xlpm.dispari_val,_xlfn.XLOOKUP(_xlpm.dispari,TAB_CONV_DISPARI[CARATTERE],TAB_CONV_DISPARI[VALORE],""),_xlpm.pari,MID(Dati!U13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13,1),_xlpm.check)</f>
        <v>0</v>
      </c>
      <c r="R10" s="16" t="s">
        <v>47</v>
      </c>
      <c r="S10" s="16" t="s">
        <v>65</v>
      </c>
      <c r="U10" s="15" t="s">
        <v>84</v>
      </c>
      <c r="V10" s="15" t="s">
        <v>8654</v>
      </c>
      <c r="W10" s="15" t="s">
        <v>76</v>
      </c>
      <c r="Y10" s="15" t="s">
        <v>8054</v>
      </c>
      <c r="Z10" s="15">
        <v>15</v>
      </c>
      <c r="AA10" s="15"/>
      <c r="AB10" s="15" t="s">
        <v>8054</v>
      </c>
      <c r="AC10" s="15">
        <v>6</v>
      </c>
      <c r="AE10" s="17">
        <v>6</v>
      </c>
      <c r="AF10" s="15" t="s">
        <v>8059</v>
      </c>
    </row>
    <row r="11" spans="2:32" x14ac:dyDescent="0.25">
      <c r="B11" s="18">
        <f>Dati!U14</f>
        <v>0</v>
      </c>
      <c r="C11" s="19" t="b">
        <f>LEN(Dati!U14)=16</f>
        <v>0</v>
      </c>
      <c r="D11" s="19" t="b">
        <f>IF(ISNUMBER(_xlfn.NUMBERVALUE(MID(Dati!U14,1,1))),FALSE,TRUE)</f>
        <v>0</v>
      </c>
      <c r="E11" s="19" t="b">
        <f>IF(ISNUMBER(_xlfn.NUMBERVALUE(MID(Dati!U14,2,1))),FALSE,TRUE)</f>
        <v>0</v>
      </c>
      <c r="F11" s="19" t="b">
        <f>IF(ISNUMBER(_xlfn.NUMBERVALUE(MID(Dati!U14,3,1))),FALSE,TRUE)</f>
        <v>0</v>
      </c>
      <c r="G11" s="19" t="b">
        <f>IF(ISNUMBER(_xlfn.NUMBERVALUE(MID(Dati!U14,4,1))),FALSE,TRUE)</f>
        <v>0</v>
      </c>
      <c r="H11" s="19" t="b">
        <f>IF(ISNUMBER(_xlfn.NUMBERVALUE(MID(Dati!U14,5,1))),FALSE,TRUE)</f>
        <v>0</v>
      </c>
      <c r="I11" s="19" t="b">
        <f>IF(ISNUMBER(_xlfn.NUMBERVALUE(MID(Dati!U14,6,1))),FALSE,TRUE)</f>
        <v>0</v>
      </c>
      <c r="J11" s="19" t="b">
        <f t="shared" si="0"/>
        <v>0</v>
      </c>
      <c r="K11" s="19" t="b">
        <f>ISNUMBER(_xlfn.NUMBERVALUE(MID(Dati!U14,7,2)))</f>
        <v>1</v>
      </c>
      <c r="L11" s="19" t="b">
        <f>1=COUNTIF(TAB_MESE[LETTERA],MID(Dati!U14,9,1))</f>
        <v>0</v>
      </c>
      <c r="M11" s="19" t="b">
        <f>ISNUMBER(TRIM(MID(Dati!U14,10,2))*1)</f>
        <v>0</v>
      </c>
      <c r="N11" s="19" t="b">
        <f>(_xlfn.NUMBERVALUE(MID(Dati!U14,10,2))&lt;=71)*(_xlfn.NUMBERVALUE(MID(Dati!U14,10,2))&gt;0)=1</f>
        <v>0</v>
      </c>
      <c r="O11" s="19" t="b">
        <f>COUNTIF(TAB_COMUNE[CODICE],MID(Dati!U14,12,4))&gt;=1</f>
        <v>0</v>
      </c>
      <c r="P11" s="19" t="b" cm="1">
        <f t="array" ref="P11">_xlfn.LET(_xlpm.dispari,MID(Dati!U14,_xlfn.SEQUENCE(8,,1,2),1),_xlpm.dispari_val,_xlfn.XLOOKUP(_xlpm.dispari,TAB_CONV_DISPARI[CARATTERE],TAB_CONV_DISPARI[VALORE],""),_xlpm.pari,MID(Dati!U14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14,1),_xlpm.check)</f>
        <v>0</v>
      </c>
      <c r="R11" s="16" t="s">
        <v>48</v>
      </c>
      <c r="S11" s="16" t="s">
        <v>9</v>
      </c>
      <c r="U11" s="15" t="s">
        <v>87</v>
      </c>
      <c r="V11" s="15" t="s">
        <v>8655</v>
      </c>
      <c r="W11" s="15" t="s">
        <v>88</v>
      </c>
      <c r="Y11" s="15" t="s">
        <v>8055</v>
      </c>
      <c r="Z11" s="15">
        <v>17</v>
      </c>
      <c r="AA11" s="15"/>
      <c r="AB11" s="15" t="s">
        <v>8055</v>
      </c>
      <c r="AC11" s="15">
        <v>7</v>
      </c>
      <c r="AE11" s="17">
        <v>7</v>
      </c>
      <c r="AF11" s="15" t="s">
        <v>64</v>
      </c>
    </row>
    <row r="12" spans="2:32" x14ac:dyDescent="0.25">
      <c r="B12" s="18">
        <f>Dati!U15</f>
        <v>0</v>
      </c>
      <c r="C12" s="19" t="b">
        <f>LEN(Dati!U15)=16</f>
        <v>0</v>
      </c>
      <c r="D12" s="19" t="b">
        <f>IF(ISNUMBER(_xlfn.NUMBERVALUE(MID(Dati!U15,1,1))),FALSE,TRUE)</f>
        <v>0</v>
      </c>
      <c r="E12" s="19" t="b">
        <f>IF(ISNUMBER(_xlfn.NUMBERVALUE(MID(Dati!U15,2,1))),FALSE,TRUE)</f>
        <v>0</v>
      </c>
      <c r="F12" s="19" t="b">
        <f>IF(ISNUMBER(_xlfn.NUMBERVALUE(MID(Dati!U15,3,1))),FALSE,TRUE)</f>
        <v>0</v>
      </c>
      <c r="G12" s="19" t="b">
        <f>IF(ISNUMBER(_xlfn.NUMBERVALUE(MID(Dati!U15,4,1))),FALSE,TRUE)</f>
        <v>0</v>
      </c>
      <c r="H12" s="19" t="b">
        <f>IF(ISNUMBER(_xlfn.NUMBERVALUE(MID(Dati!U15,5,1))),FALSE,TRUE)</f>
        <v>0</v>
      </c>
      <c r="I12" s="19" t="b">
        <f>IF(ISNUMBER(_xlfn.NUMBERVALUE(MID(Dati!U15,6,1))),FALSE,TRUE)</f>
        <v>0</v>
      </c>
      <c r="J12" s="19" t="b">
        <f t="shared" si="0"/>
        <v>0</v>
      </c>
      <c r="K12" s="19" t="b">
        <f>ISNUMBER(_xlfn.NUMBERVALUE(MID(Dati!U15,7,2)))</f>
        <v>1</v>
      </c>
      <c r="L12" s="19" t="b">
        <f>1=COUNTIF(TAB_MESE[LETTERA],MID(Dati!U15,9,1))</f>
        <v>0</v>
      </c>
      <c r="M12" s="19" t="b">
        <f>ISNUMBER(TRIM(MID(Dati!U15,10,2))*1)</f>
        <v>0</v>
      </c>
      <c r="N12" s="19" t="b">
        <f>(_xlfn.NUMBERVALUE(MID(Dati!U15,10,2))&lt;=71)*(_xlfn.NUMBERVALUE(MID(Dati!U15,10,2))&gt;0)=1</f>
        <v>0</v>
      </c>
      <c r="O12" s="19" t="b">
        <f>COUNTIF(TAB_COMUNE[CODICE],MID(Dati!U15,12,4))&gt;=1</f>
        <v>0</v>
      </c>
      <c r="P12" s="19" t="b" cm="1">
        <f t="array" ref="P12">_xlfn.LET(_xlpm.dispari,MID(Dati!U15,_xlfn.SEQUENCE(8,,1,2),1),_xlpm.dispari_val,_xlfn.XLOOKUP(_xlpm.dispari,TAB_CONV_DISPARI[CARATTERE],TAB_CONV_DISPARI[VALORE],""),_xlpm.pari,MID(Dati!U15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15,1),_xlpm.check)</f>
        <v>0</v>
      </c>
      <c r="R12" s="16" t="s">
        <v>49</v>
      </c>
      <c r="S12" s="16" t="s">
        <v>66</v>
      </c>
      <c r="U12" s="15" t="s">
        <v>89</v>
      </c>
      <c r="V12" s="15" t="s">
        <v>8656</v>
      </c>
      <c r="W12" s="15" t="s">
        <v>90</v>
      </c>
      <c r="Y12" s="15" t="s">
        <v>8056</v>
      </c>
      <c r="Z12" s="15">
        <v>19</v>
      </c>
      <c r="AA12" s="15"/>
      <c r="AB12" s="15" t="s">
        <v>8056</v>
      </c>
      <c r="AC12" s="15">
        <v>8</v>
      </c>
      <c r="AE12" s="17">
        <v>8</v>
      </c>
      <c r="AF12" s="15" t="s">
        <v>8060</v>
      </c>
    </row>
    <row r="13" spans="2:32" x14ac:dyDescent="0.25">
      <c r="B13" s="18">
        <f>Dati!U16</f>
        <v>0</v>
      </c>
      <c r="C13" s="19" t="b">
        <f>LEN(Dati!U16)=16</f>
        <v>0</v>
      </c>
      <c r="D13" s="19" t="b">
        <f>IF(ISNUMBER(_xlfn.NUMBERVALUE(MID(Dati!U16,1,1))),FALSE,TRUE)</f>
        <v>0</v>
      </c>
      <c r="E13" s="19" t="b">
        <f>IF(ISNUMBER(_xlfn.NUMBERVALUE(MID(Dati!U16,2,1))),FALSE,TRUE)</f>
        <v>0</v>
      </c>
      <c r="F13" s="19" t="b">
        <f>IF(ISNUMBER(_xlfn.NUMBERVALUE(MID(Dati!U16,3,1))),FALSE,TRUE)</f>
        <v>0</v>
      </c>
      <c r="G13" s="19" t="b">
        <f>IF(ISNUMBER(_xlfn.NUMBERVALUE(MID(Dati!U16,4,1))),FALSE,TRUE)</f>
        <v>0</v>
      </c>
      <c r="H13" s="19" t="b">
        <f>IF(ISNUMBER(_xlfn.NUMBERVALUE(MID(Dati!U16,5,1))),FALSE,TRUE)</f>
        <v>0</v>
      </c>
      <c r="I13" s="19" t="b">
        <f>IF(ISNUMBER(_xlfn.NUMBERVALUE(MID(Dati!U16,6,1))),FALSE,TRUE)</f>
        <v>0</v>
      </c>
      <c r="J13" s="19" t="b">
        <f t="shared" si="0"/>
        <v>0</v>
      </c>
      <c r="K13" s="19" t="b">
        <f>ISNUMBER(_xlfn.NUMBERVALUE(MID(Dati!U16,7,2)))</f>
        <v>1</v>
      </c>
      <c r="L13" s="19" t="b">
        <f>1=COUNTIF(TAB_MESE[LETTERA],MID(Dati!U16,9,1))</f>
        <v>0</v>
      </c>
      <c r="M13" s="19" t="b">
        <f>ISNUMBER(TRIM(MID(Dati!U16,10,2))*1)</f>
        <v>0</v>
      </c>
      <c r="N13" s="19" t="b">
        <f>(_xlfn.NUMBERVALUE(MID(Dati!U16,10,2))&lt;=71)*(_xlfn.NUMBERVALUE(MID(Dati!U16,10,2))&gt;0)=1</f>
        <v>0</v>
      </c>
      <c r="O13" s="19" t="b">
        <f>COUNTIF(TAB_COMUNE[CODICE],MID(Dati!U16,12,4))&gt;=1</f>
        <v>0</v>
      </c>
      <c r="P13" s="19" t="b" cm="1">
        <f t="array" ref="P13">_xlfn.LET(_xlpm.dispari,MID(Dati!U16,_xlfn.SEQUENCE(8,,1,2),1),_xlpm.dispari_val,_xlfn.XLOOKUP(_xlpm.dispari,TAB_CONV_DISPARI[CARATTERE],TAB_CONV_DISPARI[VALORE],""),_xlpm.pari,MID(Dati!U16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16,1),_xlpm.check)</f>
        <v>0</v>
      </c>
      <c r="R13" s="16" t="s">
        <v>50</v>
      </c>
      <c r="S13" s="16" t="s">
        <v>67</v>
      </c>
      <c r="U13" s="15" t="s">
        <v>91</v>
      </c>
      <c r="V13" s="15" t="s">
        <v>8657</v>
      </c>
      <c r="W13" s="15" t="s">
        <v>245</v>
      </c>
      <c r="Y13" s="15" t="s">
        <v>8057</v>
      </c>
      <c r="Z13" s="15">
        <v>21</v>
      </c>
      <c r="AA13" s="15"/>
      <c r="AB13" s="15" t="s">
        <v>8057</v>
      </c>
      <c r="AC13" s="15">
        <v>9</v>
      </c>
      <c r="AE13" s="17">
        <v>9</v>
      </c>
      <c r="AF13" s="15" t="s">
        <v>8061</v>
      </c>
    </row>
    <row r="14" spans="2:32" x14ac:dyDescent="0.25">
      <c r="B14" s="18">
        <f>Dati!U17</f>
        <v>0</v>
      </c>
      <c r="C14" s="19" t="b">
        <f>LEN(Dati!U17)=16</f>
        <v>0</v>
      </c>
      <c r="D14" s="19" t="b">
        <f>IF(ISNUMBER(_xlfn.NUMBERVALUE(MID(Dati!U17,1,1))),FALSE,TRUE)</f>
        <v>0</v>
      </c>
      <c r="E14" s="19" t="b">
        <f>IF(ISNUMBER(_xlfn.NUMBERVALUE(MID(Dati!U17,2,1))),FALSE,TRUE)</f>
        <v>0</v>
      </c>
      <c r="F14" s="19" t="b">
        <f>IF(ISNUMBER(_xlfn.NUMBERVALUE(MID(Dati!U17,3,1))),FALSE,TRUE)</f>
        <v>0</v>
      </c>
      <c r="G14" s="19" t="b">
        <f>IF(ISNUMBER(_xlfn.NUMBERVALUE(MID(Dati!U17,4,1))),FALSE,TRUE)</f>
        <v>0</v>
      </c>
      <c r="H14" s="19" t="b">
        <f>IF(ISNUMBER(_xlfn.NUMBERVALUE(MID(Dati!U17,5,1))),FALSE,TRUE)</f>
        <v>0</v>
      </c>
      <c r="I14" s="19" t="b">
        <f>IF(ISNUMBER(_xlfn.NUMBERVALUE(MID(Dati!U17,6,1))),FALSE,TRUE)</f>
        <v>0</v>
      </c>
      <c r="J14" s="19" t="b">
        <f t="shared" si="0"/>
        <v>0</v>
      </c>
      <c r="K14" s="19" t="b">
        <f>ISNUMBER(_xlfn.NUMBERVALUE(MID(Dati!U17,7,2)))</f>
        <v>1</v>
      </c>
      <c r="L14" s="19" t="b">
        <f>1=COUNTIF(TAB_MESE[LETTERA],MID(Dati!U17,9,1))</f>
        <v>0</v>
      </c>
      <c r="M14" s="19" t="b">
        <f>ISNUMBER(TRIM(MID(Dati!U17,10,2))*1)</f>
        <v>0</v>
      </c>
      <c r="N14" s="19" t="b">
        <f>(_xlfn.NUMBERVALUE(MID(Dati!U17,10,2))&lt;=71)*(_xlfn.NUMBERVALUE(MID(Dati!U17,10,2))&gt;0)=1</f>
        <v>0</v>
      </c>
      <c r="O14" s="19" t="b">
        <f>COUNTIF(TAB_COMUNE[CODICE],MID(Dati!U17,12,4))&gt;=1</f>
        <v>0</v>
      </c>
      <c r="P14" s="19" t="b" cm="1">
        <f t="array" ref="P14">_xlfn.LET(_xlpm.dispari,MID(Dati!U17,_xlfn.SEQUENCE(8,,1,2),1),_xlpm.dispari_val,_xlfn.XLOOKUP(_xlpm.dispari,TAB_CONV_DISPARI[CARATTERE],TAB_CONV_DISPARI[VALORE],""),_xlpm.pari,MID(Dati!U17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17,1),_xlpm.check)</f>
        <v>0</v>
      </c>
      <c r="R14" s="16" t="s">
        <v>51</v>
      </c>
      <c r="S14" s="16" t="s">
        <v>68</v>
      </c>
      <c r="U14" s="15" t="s">
        <v>93</v>
      </c>
      <c r="V14" s="15" t="s">
        <v>8658</v>
      </c>
      <c r="W14" s="15" t="s">
        <v>94</v>
      </c>
      <c r="Y14" s="15" t="s">
        <v>59</v>
      </c>
      <c r="Z14" s="15">
        <v>1</v>
      </c>
      <c r="AA14" s="15"/>
      <c r="AB14" s="15" t="s">
        <v>59</v>
      </c>
      <c r="AC14" s="15">
        <v>0</v>
      </c>
      <c r="AE14" s="17">
        <v>10</v>
      </c>
      <c r="AF14" s="15" t="s">
        <v>8062</v>
      </c>
    </row>
    <row r="15" spans="2:32" x14ac:dyDescent="0.25">
      <c r="B15" s="18">
        <f>Dati!U18</f>
        <v>0</v>
      </c>
      <c r="C15" s="19" t="b">
        <f>LEN(Dati!U18)=16</f>
        <v>0</v>
      </c>
      <c r="D15" s="19" t="b">
        <f>IF(ISNUMBER(_xlfn.NUMBERVALUE(MID(Dati!U18,1,1))),FALSE,TRUE)</f>
        <v>0</v>
      </c>
      <c r="E15" s="19" t="b">
        <f>IF(ISNUMBER(_xlfn.NUMBERVALUE(MID(Dati!U18,2,1))),FALSE,TRUE)</f>
        <v>0</v>
      </c>
      <c r="F15" s="19" t="b">
        <f>IF(ISNUMBER(_xlfn.NUMBERVALUE(MID(Dati!U18,3,1))),FALSE,TRUE)</f>
        <v>0</v>
      </c>
      <c r="G15" s="19" t="b">
        <f>IF(ISNUMBER(_xlfn.NUMBERVALUE(MID(Dati!U18,4,1))),FALSE,TRUE)</f>
        <v>0</v>
      </c>
      <c r="H15" s="19" t="b">
        <f>IF(ISNUMBER(_xlfn.NUMBERVALUE(MID(Dati!U18,5,1))),FALSE,TRUE)</f>
        <v>0</v>
      </c>
      <c r="I15" s="19" t="b">
        <f>IF(ISNUMBER(_xlfn.NUMBERVALUE(MID(Dati!U18,6,1))),FALSE,TRUE)</f>
        <v>0</v>
      </c>
      <c r="J15" s="19" t="b">
        <f t="shared" si="0"/>
        <v>0</v>
      </c>
      <c r="K15" s="19" t="b">
        <f>ISNUMBER(_xlfn.NUMBERVALUE(MID(Dati!U18,7,2)))</f>
        <v>1</v>
      </c>
      <c r="L15" s="19" t="b">
        <f>1=COUNTIF(TAB_MESE[LETTERA],MID(Dati!U18,9,1))</f>
        <v>0</v>
      </c>
      <c r="M15" s="19" t="b">
        <f>ISNUMBER(TRIM(MID(Dati!U18,10,2))*1)</f>
        <v>0</v>
      </c>
      <c r="N15" s="19" t="b">
        <f>(_xlfn.NUMBERVALUE(MID(Dati!U18,10,2))&lt;=71)*(_xlfn.NUMBERVALUE(MID(Dati!U18,10,2))&gt;0)=1</f>
        <v>0</v>
      </c>
      <c r="O15" s="19" t="b">
        <f>COUNTIF(TAB_COMUNE[CODICE],MID(Dati!U18,12,4))&gt;=1</f>
        <v>0</v>
      </c>
      <c r="P15" s="19" t="b" cm="1">
        <f t="array" ref="P15">_xlfn.LET(_xlpm.dispari,MID(Dati!U18,_xlfn.SEQUENCE(8,,1,2),1),_xlpm.dispari_val,_xlfn.XLOOKUP(_xlpm.dispari,TAB_CONV_DISPARI[CARATTERE],TAB_CONV_DISPARI[VALORE],""),_xlpm.pari,MID(Dati!U18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18,1),_xlpm.check)</f>
        <v>0</v>
      </c>
      <c r="R15" s="16" t="s">
        <v>52</v>
      </c>
      <c r="S15" s="16" t="s">
        <v>69</v>
      </c>
      <c r="U15" s="15" t="s">
        <v>95</v>
      </c>
      <c r="V15" s="15" t="s">
        <v>8659</v>
      </c>
      <c r="W15" s="15" t="s">
        <v>5409</v>
      </c>
      <c r="Y15" s="15" t="s">
        <v>60</v>
      </c>
      <c r="Z15" s="15">
        <v>0</v>
      </c>
      <c r="AA15" s="15"/>
      <c r="AB15" s="15" t="s">
        <v>60</v>
      </c>
      <c r="AC15" s="15">
        <v>1</v>
      </c>
      <c r="AE15" s="17">
        <v>11</v>
      </c>
      <c r="AF15" s="15" t="s">
        <v>65</v>
      </c>
    </row>
    <row r="16" spans="2:32" x14ac:dyDescent="0.25">
      <c r="B16" s="18">
        <f>Dati!U19</f>
        <v>0</v>
      </c>
      <c r="C16" s="19" t="b">
        <f>LEN(Dati!U19)=16</f>
        <v>0</v>
      </c>
      <c r="D16" s="19" t="b">
        <f>IF(ISNUMBER(_xlfn.NUMBERVALUE(MID(Dati!U19,1,1))),FALSE,TRUE)</f>
        <v>0</v>
      </c>
      <c r="E16" s="19" t="b">
        <f>IF(ISNUMBER(_xlfn.NUMBERVALUE(MID(Dati!U19,2,1))),FALSE,TRUE)</f>
        <v>0</v>
      </c>
      <c r="F16" s="19" t="b">
        <f>IF(ISNUMBER(_xlfn.NUMBERVALUE(MID(Dati!U19,3,1))),FALSE,TRUE)</f>
        <v>0</v>
      </c>
      <c r="G16" s="19" t="b">
        <f>IF(ISNUMBER(_xlfn.NUMBERVALUE(MID(Dati!U19,4,1))),FALSE,TRUE)</f>
        <v>0</v>
      </c>
      <c r="H16" s="19" t="b">
        <f>IF(ISNUMBER(_xlfn.NUMBERVALUE(MID(Dati!U19,5,1))),FALSE,TRUE)</f>
        <v>0</v>
      </c>
      <c r="I16" s="19" t="b">
        <f>IF(ISNUMBER(_xlfn.NUMBERVALUE(MID(Dati!U19,6,1))),FALSE,TRUE)</f>
        <v>0</v>
      </c>
      <c r="J16" s="19" t="b">
        <f t="shared" si="0"/>
        <v>0</v>
      </c>
      <c r="K16" s="19" t="b">
        <f>ISNUMBER(_xlfn.NUMBERVALUE(MID(Dati!U19,7,2)))</f>
        <v>1</v>
      </c>
      <c r="L16" s="19" t="b">
        <f>1=COUNTIF(TAB_MESE[LETTERA],MID(Dati!U19,9,1))</f>
        <v>0</v>
      </c>
      <c r="M16" s="19" t="b">
        <f>ISNUMBER(TRIM(MID(Dati!U19,10,2))*1)</f>
        <v>0</v>
      </c>
      <c r="N16" s="19" t="b">
        <f>(_xlfn.NUMBERVALUE(MID(Dati!U19,10,2))&lt;=71)*(_xlfn.NUMBERVALUE(MID(Dati!U19,10,2))&gt;0)=1</f>
        <v>0</v>
      </c>
      <c r="O16" s="19" t="b">
        <f>COUNTIF(TAB_COMUNE[CODICE],MID(Dati!U19,12,4))&gt;=1</f>
        <v>0</v>
      </c>
      <c r="P16" s="19" t="b" cm="1">
        <f t="array" ref="P16">_xlfn.LET(_xlpm.dispari,MID(Dati!U19,_xlfn.SEQUENCE(8,,1,2),1),_xlpm.dispari_val,_xlfn.XLOOKUP(_xlpm.dispari,TAB_CONV_DISPARI[CARATTERE],TAB_CONV_DISPARI[VALORE],""),_xlpm.pari,MID(Dati!U19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19,1),_xlpm.check)</f>
        <v>0</v>
      </c>
      <c r="U16" s="15" t="s">
        <v>96</v>
      </c>
      <c r="V16" s="15" t="s">
        <v>8660</v>
      </c>
      <c r="W16" s="15" t="s">
        <v>97</v>
      </c>
      <c r="Y16" s="15" t="s">
        <v>61</v>
      </c>
      <c r="Z16" s="15">
        <v>5</v>
      </c>
      <c r="AA16" s="15"/>
      <c r="AB16" s="15" t="s">
        <v>61</v>
      </c>
      <c r="AC16" s="15">
        <v>2</v>
      </c>
      <c r="AE16" s="17">
        <v>12</v>
      </c>
      <c r="AF16" s="15" t="s">
        <v>9</v>
      </c>
    </row>
    <row r="17" spans="2:32" x14ac:dyDescent="0.25">
      <c r="B17" s="18">
        <f>Dati!U20</f>
        <v>0</v>
      </c>
      <c r="C17" s="19" t="b">
        <f>LEN(Dati!U20)=16</f>
        <v>0</v>
      </c>
      <c r="D17" s="19" t="b">
        <f>IF(ISNUMBER(_xlfn.NUMBERVALUE(MID(Dati!U20,1,1))),FALSE,TRUE)</f>
        <v>0</v>
      </c>
      <c r="E17" s="19" t="b">
        <f>IF(ISNUMBER(_xlfn.NUMBERVALUE(MID(Dati!U20,2,1))),FALSE,TRUE)</f>
        <v>0</v>
      </c>
      <c r="F17" s="19" t="b">
        <f>IF(ISNUMBER(_xlfn.NUMBERVALUE(MID(Dati!U20,3,1))),FALSE,TRUE)</f>
        <v>0</v>
      </c>
      <c r="G17" s="19" t="b">
        <f>IF(ISNUMBER(_xlfn.NUMBERVALUE(MID(Dati!U20,4,1))),FALSE,TRUE)</f>
        <v>0</v>
      </c>
      <c r="H17" s="19" t="b">
        <f>IF(ISNUMBER(_xlfn.NUMBERVALUE(MID(Dati!U20,5,1))),FALSE,TRUE)</f>
        <v>0</v>
      </c>
      <c r="I17" s="19" t="b">
        <f>IF(ISNUMBER(_xlfn.NUMBERVALUE(MID(Dati!U20,6,1))),FALSE,TRUE)</f>
        <v>0</v>
      </c>
      <c r="J17" s="19" t="b">
        <f t="shared" si="0"/>
        <v>0</v>
      </c>
      <c r="K17" s="19" t="b">
        <f>ISNUMBER(_xlfn.NUMBERVALUE(MID(Dati!U20,7,2)))</f>
        <v>1</v>
      </c>
      <c r="L17" s="19" t="b">
        <f>1=COUNTIF(TAB_MESE[LETTERA],MID(Dati!U20,9,1))</f>
        <v>0</v>
      </c>
      <c r="M17" s="19" t="b">
        <f>ISNUMBER(TRIM(MID(Dati!U20,10,2))*1)</f>
        <v>0</v>
      </c>
      <c r="N17" s="19" t="b">
        <f>(_xlfn.NUMBERVALUE(MID(Dati!U20,10,2))&lt;=71)*(_xlfn.NUMBERVALUE(MID(Dati!U20,10,2))&gt;0)=1</f>
        <v>0</v>
      </c>
      <c r="O17" s="19" t="b">
        <f>COUNTIF(TAB_COMUNE[CODICE],MID(Dati!U20,12,4))&gt;=1</f>
        <v>0</v>
      </c>
      <c r="P17" s="19" t="b" cm="1">
        <f t="array" ref="P17">_xlfn.LET(_xlpm.dispari,MID(Dati!U20,_xlfn.SEQUENCE(8,,1,2),1),_xlpm.dispari_val,_xlfn.XLOOKUP(_xlpm.dispari,TAB_CONV_DISPARI[CARATTERE],TAB_CONV_DISPARI[VALORE],""),_xlpm.pari,MID(Dati!U20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20,1),_xlpm.check)</f>
        <v>0</v>
      </c>
      <c r="U17" s="15" t="s">
        <v>98</v>
      </c>
      <c r="V17" s="15" t="s">
        <v>8661</v>
      </c>
      <c r="W17" s="15" t="s">
        <v>2358</v>
      </c>
      <c r="Y17" s="15" t="s">
        <v>62</v>
      </c>
      <c r="Z17" s="15">
        <v>7</v>
      </c>
      <c r="AA17" s="15"/>
      <c r="AB17" s="15" t="s">
        <v>62</v>
      </c>
      <c r="AC17" s="15">
        <v>3</v>
      </c>
      <c r="AE17" s="17">
        <v>13</v>
      </c>
      <c r="AF17" s="15" t="s">
        <v>8063</v>
      </c>
    </row>
    <row r="18" spans="2:32" x14ac:dyDescent="0.25">
      <c r="B18" s="18">
        <f>Dati!U21</f>
        <v>0</v>
      </c>
      <c r="C18" s="19" t="b">
        <f>LEN(Dati!U21)=16</f>
        <v>0</v>
      </c>
      <c r="D18" s="19" t="b">
        <f>IF(ISNUMBER(_xlfn.NUMBERVALUE(MID(Dati!U21,1,1))),FALSE,TRUE)</f>
        <v>0</v>
      </c>
      <c r="E18" s="19" t="b">
        <f>IF(ISNUMBER(_xlfn.NUMBERVALUE(MID(Dati!U21,2,1))),FALSE,TRUE)</f>
        <v>0</v>
      </c>
      <c r="F18" s="19" t="b">
        <f>IF(ISNUMBER(_xlfn.NUMBERVALUE(MID(Dati!U21,3,1))),FALSE,TRUE)</f>
        <v>0</v>
      </c>
      <c r="G18" s="19" t="b">
        <f>IF(ISNUMBER(_xlfn.NUMBERVALUE(MID(Dati!U21,4,1))),FALSE,TRUE)</f>
        <v>0</v>
      </c>
      <c r="H18" s="19" t="b">
        <f>IF(ISNUMBER(_xlfn.NUMBERVALUE(MID(Dati!U21,5,1))),FALSE,TRUE)</f>
        <v>0</v>
      </c>
      <c r="I18" s="19" t="b">
        <f>IF(ISNUMBER(_xlfn.NUMBERVALUE(MID(Dati!U21,6,1))),FALSE,TRUE)</f>
        <v>0</v>
      </c>
      <c r="J18" s="19" t="b">
        <f t="shared" si="0"/>
        <v>0</v>
      </c>
      <c r="K18" s="19" t="b">
        <f>ISNUMBER(_xlfn.NUMBERVALUE(MID(Dati!U21,7,2)))</f>
        <v>1</v>
      </c>
      <c r="L18" s="19" t="b">
        <f>1=COUNTIF(TAB_MESE[LETTERA],MID(Dati!U21,9,1))</f>
        <v>0</v>
      </c>
      <c r="M18" s="19" t="b">
        <f>ISNUMBER(TRIM(MID(Dati!U21,10,2))*1)</f>
        <v>0</v>
      </c>
      <c r="N18" s="19" t="b">
        <f>(_xlfn.NUMBERVALUE(MID(Dati!U21,10,2))&lt;=71)*(_xlfn.NUMBERVALUE(MID(Dati!U21,10,2))&gt;0)=1</f>
        <v>0</v>
      </c>
      <c r="O18" s="19" t="b">
        <f>COUNTIF(TAB_COMUNE[CODICE],MID(Dati!U21,12,4))&gt;=1</f>
        <v>0</v>
      </c>
      <c r="P18" s="19" t="b" cm="1">
        <f t="array" ref="P18">_xlfn.LET(_xlpm.dispari,MID(Dati!U21,_xlfn.SEQUENCE(8,,1,2),1),_xlpm.dispari_val,_xlfn.XLOOKUP(_xlpm.dispari,TAB_CONV_DISPARI[CARATTERE],TAB_CONV_DISPARI[VALORE],""),_xlpm.pari,MID(Dati!U21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21,1),_xlpm.check)</f>
        <v>0</v>
      </c>
      <c r="U18" s="15" t="s">
        <v>99</v>
      </c>
      <c r="V18" s="15" t="s">
        <v>8662</v>
      </c>
      <c r="W18" s="15" t="s">
        <v>88</v>
      </c>
      <c r="Y18" s="15" t="s">
        <v>63</v>
      </c>
      <c r="Z18" s="15">
        <v>9</v>
      </c>
      <c r="AA18" s="15"/>
      <c r="AB18" s="15" t="s">
        <v>63</v>
      </c>
      <c r="AC18" s="15">
        <v>4</v>
      </c>
      <c r="AE18" s="17">
        <v>14</v>
      </c>
      <c r="AF18" s="15" t="s">
        <v>8064</v>
      </c>
    </row>
    <row r="19" spans="2:32" x14ac:dyDescent="0.25">
      <c r="B19" s="18">
        <f>Dati!U22</f>
        <v>0</v>
      </c>
      <c r="C19" s="19" t="b">
        <f>LEN(Dati!U22)=16</f>
        <v>0</v>
      </c>
      <c r="D19" s="19" t="b">
        <f>IF(ISNUMBER(_xlfn.NUMBERVALUE(MID(Dati!U22,1,1))),FALSE,TRUE)</f>
        <v>0</v>
      </c>
      <c r="E19" s="19" t="b">
        <f>IF(ISNUMBER(_xlfn.NUMBERVALUE(MID(Dati!U22,2,1))),FALSE,TRUE)</f>
        <v>0</v>
      </c>
      <c r="F19" s="19" t="b">
        <f>IF(ISNUMBER(_xlfn.NUMBERVALUE(MID(Dati!U22,3,1))),FALSE,TRUE)</f>
        <v>0</v>
      </c>
      <c r="G19" s="19" t="b">
        <f>IF(ISNUMBER(_xlfn.NUMBERVALUE(MID(Dati!U22,4,1))),FALSE,TRUE)</f>
        <v>0</v>
      </c>
      <c r="H19" s="19" t="b">
        <f>IF(ISNUMBER(_xlfn.NUMBERVALUE(MID(Dati!U22,5,1))),FALSE,TRUE)</f>
        <v>0</v>
      </c>
      <c r="I19" s="19" t="b">
        <f>IF(ISNUMBER(_xlfn.NUMBERVALUE(MID(Dati!U22,6,1))),FALSE,TRUE)</f>
        <v>0</v>
      </c>
      <c r="J19" s="19" t="b">
        <f t="shared" si="0"/>
        <v>0</v>
      </c>
      <c r="K19" s="19" t="b">
        <f>ISNUMBER(_xlfn.NUMBERVALUE(MID(Dati!U22,7,2)))</f>
        <v>1</v>
      </c>
      <c r="L19" s="19" t="b">
        <f>1=COUNTIF(TAB_MESE[LETTERA],MID(Dati!U22,9,1))</f>
        <v>0</v>
      </c>
      <c r="M19" s="19" t="b">
        <f>ISNUMBER(TRIM(MID(Dati!U22,10,2))*1)</f>
        <v>0</v>
      </c>
      <c r="N19" s="19" t="b">
        <f>(_xlfn.NUMBERVALUE(MID(Dati!U22,10,2))&lt;=71)*(_xlfn.NUMBERVALUE(MID(Dati!U22,10,2))&gt;0)=1</f>
        <v>0</v>
      </c>
      <c r="O19" s="19" t="b">
        <f>COUNTIF(TAB_COMUNE[CODICE],MID(Dati!U22,12,4))&gt;=1</f>
        <v>0</v>
      </c>
      <c r="P19" s="19" t="b" cm="1">
        <f t="array" ref="P19">_xlfn.LET(_xlpm.dispari,MID(Dati!U22,_xlfn.SEQUENCE(8,,1,2),1),_xlpm.dispari_val,_xlfn.XLOOKUP(_xlpm.dispari,TAB_CONV_DISPARI[CARATTERE],TAB_CONV_DISPARI[VALORE],""),_xlpm.pari,MID(Dati!U22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22,1),_xlpm.check)</f>
        <v>0</v>
      </c>
      <c r="U19" s="15" t="s">
        <v>101</v>
      </c>
      <c r="V19" s="15" t="s">
        <v>8663</v>
      </c>
      <c r="W19" s="15" t="s">
        <v>270</v>
      </c>
      <c r="Y19" s="15" t="s">
        <v>8058</v>
      </c>
      <c r="Z19" s="15">
        <v>13</v>
      </c>
      <c r="AA19" s="15"/>
      <c r="AB19" s="15" t="s">
        <v>8058</v>
      </c>
      <c r="AC19" s="15">
        <v>5</v>
      </c>
      <c r="AE19" s="17">
        <v>15</v>
      </c>
      <c r="AF19" s="15" t="s">
        <v>66</v>
      </c>
    </row>
    <row r="20" spans="2:32" x14ac:dyDescent="0.25">
      <c r="B20" s="18">
        <f>Dati!U23</f>
        <v>0</v>
      </c>
      <c r="C20" s="19" t="b">
        <f>LEN(Dati!U23)=16</f>
        <v>0</v>
      </c>
      <c r="D20" s="19" t="b">
        <f>IF(ISNUMBER(_xlfn.NUMBERVALUE(MID(Dati!U23,1,1))),FALSE,TRUE)</f>
        <v>0</v>
      </c>
      <c r="E20" s="19" t="b">
        <f>IF(ISNUMBER(_xlfn.NUMBERVALUE(MID(Dati!U23,2,1))),FALSE,TRUE)</f>
        <v>0</v>
      </c>
      <c r="F20" s="19" t="b">
        <f>IF(ISNUMBER(_xlfn.NUMBERVALUE(MID(Dati!U23,3,1))),FALSE,TRUE)</f>
        <v>0</v>
      </c>
      <c r="G20" s="19" t="b">
        <f>IF(ISNUMBER(_xlfn.NUMBERVALUE(MID(Dati!U23,4,1))),FALSE,TRUE)</f>
        <v>0</v>
      </c>
      <c r="H20" s="19" t="b">
        <f>IF(ISNUMBER(_xlfn.NUMBERVALUE(MID(Dati!U23,5,1))),FALSE,TRUE)</f>
        <v>0</v>
      </c>
      <c r="I20" s="19" t="b">
        <f>IF(ISNUMBER(_xlfn.NUMBERVALUE(MID(Dati!U23,6,1))),FALSE,TRUE)</f>
        <v>0</v>
      </c>
      <c r="J20" s="19" t="b">
        <f t="shared" si="0"/>
        <v>0</v>
      </c>
      <c r="K20" s="19" t="b">
        <f>ISNUMBER(_xlfn.NUMBERVALUE(MID(Dati!U23,7,2)))</f>
        <v>1</v>
      </c>
      <c r="L20" s="19" t="b">
        <f>1=COUNTIF(TAB_MESE[LETTERA],MID(Dati!U23,9,1))</f>
        <v>0</v>
      </c>
      <c r="M20" s="19" t="b">
        <f>ISNUMBER(TRIM(MID(Dati!U23,10,2))*1)</f>
        <v>0</v>
      </c>
      <c r="N20" s="19" t="b">
        <f>(_xlfn.NUMBERVALUE(MID(Dati!U23,10,2))&lt;=71)*(_xlfn.NUMBERVALUE(MID(Dati!U23,10,2))&gt;0)=1</f>
        <v>0</v>
      </c>
      <c r="O20" s="19" t="b">
        <f>COUNTIF(TAB_COMUNE[CODICE],MID(Dati!U23,12,4))&gt;=1</f>
        <v>0</v>
      </c>
      <c r="P20" s="19" t="b" cm="1">
        <f t="array" ref="P20">_xlfn.LET(_xlpm.dispari,MID(Dati!U23,_xlfn.SEQUENCE(8,,1,2),1),_xlpm.dispari_val,_xlfn.XLOOKUP(_xlpm.dispari,TAB_CONV_DISPARI[CARATTERE],TAB_CONV_DISPARI[VALORE],""),_xlpm.pari,MID(Dati!U23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23,1),_xlpm.check)</f>
        <v>0</v>
      </c>
      <c r="U20" s="15" t="s">
        <v>102</v>
      </c>
      <c r="V20" s="15" t="s">
        <v>8664</v>
      </c>
      <c r="W20" s="15" t="s">
        <v>103</v>
      </c>
      <c r="Y20" s="15" t="s">
        <v>8059</v>
      </c>
      <c r="Z20" s="15">
        <v>15</v>
      </c>
      <c r="AA20" s="15"/>
      <c r="AB20" s="15" t="s">
        <v>8059</v>
      </c>
      <c r="AC20" s="15">
        <v>6</v>
      </c>
      <c r="AE20" s="17">
        <v>16</v>
      </c>
      <c r="AF20" s="15" t="s">
        <v>8065</v>
      </c>
    </row>
    <row r="21" spans="2:32" x14ac:dyDescent="0.25">
      <c r="B21" s="18">
        <f>Dati!U24</f>
        <v>0</v>
      </c>
      <c r="C21" s="19" t="b">
        <f>LEN(Dati!U24)=16</f>
        <v>0</v>
      </c>
      <c r="D21" s="19" t="b">
        <f>IF(ISNUMBER(_xlfn.NUMBERVALUE(MID(Dati!U24,1,1))),FALSE,TRUE)</f>
        <v>0</v>
      </c>
      <c r="E21" s="19" t="b">
        <f>IF(ISNUMBER(_xlfn.NUMBERVALUE(MID(Dati!U24,2,1))),FALSE,TRUE)</f>
        <v>0</v>
      </c>
      <c r="F21" s="19" t="b">
        <f>IF(ISNUMBER(_xlfn.NUMBERVALUE(MID(Dati!U24,3,1))),FALSE,TRUE)</f>
        <v>0</v>
      </c>
      <c r="G21" s="19" t="b">
        <f>IF(ISNUMBER(_xlfn.NUMBERVALUE(MID(Dati!U24,4,1))),FALSE,TRUE)</f>
        <v>0</v>
      </c>
      <c r="H21" s="19" t="b">
        <f>IF(ISNUMBER(_xlfn.NUMBERVALUE(MID(Dati!U24,5,1))),FALSE,TRUE)</f>
        <v>0</v>
      </c>
      <c r="I21" s="19" t="b">
        <f>IF(ISNUMBER(_xlfn.NUMBERVALUE(MID(Dati!U24,6,1))),FALSE,TRUE)</f>
        <v>0</v>
      </c>
      <c r="J21" s="19" t="b">
        <f t="shared" si="0"/>
        <v>0</v>
      </c>
      <c r="K21" s="19" t="b">
        <f>ISNUMBER(_xlfn.NUMBERVALUE(MID(Dati!U24,7,2)))</f>
        <v>1</v>
      </c>
      <c r="L21" s="19" t="b">
        <f>1=COUNTIF(TAB_MESE[LETTERA],MID(Dati!U24,9,1))</f>
        <v>0</v>
      </c>
      <c r="M21" s="19" t="b">
        <f>ISNUMBER(TRIM(MID(Dati!U24,10,2))*1)</f>
        <v>0</v>
      </c>
      <c r="N21" s="19" t="b">
        <f>(_xlfn.NUMBERVALUE(MID(Dati!U24,10,2))&lt;=71)*(_xlfn.NUMBERVALUE(MID(Dati!U24,10,2))&gt;0)=1</f>
        <v>0</v>
      </c>
      <c r="O21" s="19" t="b">
        <f>COUNTIF(TAB_COMUNE[CODICE],MID(Dati!U24,12,4))&gt;=1</f>
        <v>0</v>
      </c>
      <c r="P21" s="19" t="b" cm="1">
        <f t="array" ref="P21">_xlfn.LET(_xlpm.dispari,MID(Dati!U24,_xlfn.SEQUENCE(8,,1,2),1),_xlpm.dispari_val,_xlfn.XLOOKUP(_xlpm.dispari,TAB_CONV_DISPARI[CARATTERE],TAB_CONV_DISPARI[VALORE],""),_xlpm.pari,MID(Dati!U24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24,1),_xlpm.check)</f>
        <v>0</v>
      </c>
      <c r="U21" s="15" t="s">
        <v>104</v>
      </c>
      <c r="V21" s="15" t="s">
        <v>8665</v>
      </c>
      <c r="W21" s="15" t="s">
        <v>159</v>
      </c>
      <c r="Y21" s="15" t="s">
        <v>64</v>
      </c>
      <c r="Z21" s="15">
        <v>17</v>
      </c>
      <c r="AA21" s="15"/>
      <c r="AB21" s="15" t="s">
        <v>64</v>
      </c>
      <c r="AC21" s="15">
        <v>7</v>
      </c>
      <c r="AE21" s="17">
        <v>17</v>
      </c>
      <c r="AF21" s="15" t="s">
        <v>67</v>
      </c>
    </row>
    <row r="22" spans="2:32" x14ac:dyDescent="0.25">
      <c r="B22" s="18">
        <f>Dati!U25</f>
        <v>0</v>
      </c>
      <c r="C22" s="19" t="b">
        <f>LEN(Dati!U25)=16</f>
        <v>0</v>
      </c>
      <c r="D22" s="19" t="b">
        <f>IF(ISNUMBER(_xlfn.NUMBERVALUE(MID(Dati!U25,1,1))),FALSE,TRUE)</f>
        <v>0</v>
      </c>
      <c r="E22" s="19" t="b">
        <f>IF(ISNUMBER(_xlfn.NUMBERVALUE(MID(Dati!U25,2,1))),FALSE,TRUE)</f>
        <v>0</v>
      </c>
      <c r="F22" s="19" t="b">
        <f>IF(ISNUMBER(_xlfn.NUMBERVALUE(MID(Dati!U25,3,1))),FALSE,TRUE)</f>
        <v>0</v>
      </c>
      <c r="G22" s="19" t="b">
        <f>IF(ISNUMBER(_xlfn.NUMBERVALUE(MID(Dati!U25,4,1))),FALSE,TRUE)</f>
        <v>0</v>
      </c>
      <c r="H22" s="19" t="b">
        <f>IF(ISNUMBER(_xlfn.NUMBERVALUE(MID(Dati!U25,5,1))),FALSE,TRUE)</f>
        <v>0</v>
      </c>
      <c r="I22" s="19" t="b">
        <f>IF(ISNUMBER(_xlfn.NUMBERVALUE(MID(Dati!U25,6,1))),FALSE,TRUE)</f>
        <v>0</v>
      </c>
      <c r="J22" s="19" t="b">
        <f t="shared" si="0"/>
        <v>0</v>
      </c>
      <c r="K22" s="19" t="b">
        <f>ISNUMBER(_xlfn.NUMBERVALUE(MID(Dati!U25,7,2)))</f>
        <v>1</v>
      </c>
      <c r="L22" s="19" t="b">
        <f>1=COUNTIF(TAB_MESE[LETTERA],MID(Dati!U25,9,1))</f>
        <v>0</v>
      </c>
      <c r="M22" s="19" t="b">
        <f>ISNUMBER(TRIM(MID(Dati!U25,10,2))*1)</f>
        <v>0</v>
      </c>
      <c r="N22" s="19" t="b">
        <f>(_xlfn.NUMBERVALUE(MID(Dati!U25,10,2))&lt;=71)*(_xlfn.NUMBERVALUE(MID(Dati!U25,10,2))&gt;0)=1</f>
        <v>0</v>
      </c>
      <c r="O22" s="19" t="b">
        <f>COUNTIF(TAB_COMUNE[CODICE],MID(Dati!U25,12,4))&gt;=1</f>
        <v>0</v>
      </c>
      <c r="P22" s="19" t="b" cm="1">
        <f t="array" ref="P22">_xlfn.LET(_xlpm.dispari,MID(Dati!U25,_xlfn.SEQUENCE(8,,1,2),1),_xlpm.dispari_val,_xlfn.XLOOKUP(_xlpm.dispari,TAB_CONV_DISPARI[CARATTERE],TAB_CONV_DISPARI[VALORE],""),_xlpm.pari,MID(Dati!U25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25,1),_xlpm.check)</f>
        <v>0</v>
      </c>
      <c r="U22" s="15" t="s">
        <v>106</v>
      </c>
      <c r="V22" s="15" t="s">
        <v>8666</v>
      </c>
      <c r="W22" s="15" t="s">
        <v>107</v>
      </c>
      <c r="Y22" s="15" t="s">
        <v>8060</v>
      </c>
      <c r="Z22" s="15">
        <v>19</v>
      </c>
      <c r="AA22" s="15"/>
      <c r="AB22" s="15" t="s">
        <v>8060</v>
      </c>
      <c r="AC22" s="15">
        <v>8</v>
      </c>
      <c r="AE22" s="17">
        <v>18</v>
      </c>
      <c r="AF22" s="15" t="s">
        <v>68</v>
      </c>
    </row>
    <row r="23" spans="2:32" x14ac:dyDescent="0.25">
      <c r="B23" s="18">
        <f>Dati!U26</f>
        <v>0</v>
      </c>
      <c r="C23" s="19" t="b">
        <f>LEN(Dati!U26)=16</f>
        <v>0</v>
      </c>
      <c r="D23" s="19" t="b">
        <f>IF(ISNUMBER(_xlfn.NUMBERVALUE(MID(Dati!U26,1,1))),FALSE,TRUE)</f>
        <v>0</v>
      </c>
      <c r="E23" s="19" t="b">
        <f>IF(ISNUMBER(_xlfn.NUMBERVALUE(MID(Dati!U26,2,1))),FALSE,TRUE)</f>
        <v>0</v>
      </c>
      <c r="F23" s="19" t="b">
        <f>IF(ISNUMBER(_xlfn.NUMBERVALUE(MID(Dati!U26,3,1))),FALSE,TRUE)</f>
        <v>0</v>
      </c>
      <c r="G23" s="19" t="b">
        <f>IF(ISNUMBER(_xlfn.NUMBERVALUE(MID(Dati!U26,4,1))),FALSE,TRUE)</f>
        <v>0</v>
      </c>
      <c r="H23" s="19" t="b">
        <f>IF(ISNUMBER(_xlfn.NUMBERVALUE(MID(Dati!U26,5,1))),FALSE,TRUE)</f>
        <v>0</v>
      </c>
      <c r="I23" s="19" t="b">
        <f>IF(ISNUMBER(_xlfn.NUMBERVALUE(MID(Dati!U26,6,1))),FALSE,TRUE)</f>
        <v>0</v>
      </c>
      <c r="J23" s="19" t="b">
        <f t="shared" si="0"/>
        <v>0</v>
      </c>
      <c r="K23" s="19" t="b">
        <f>ISNUMBER(_xlfn.NUMBERVALUE(MID(Dati!U26,7,2)))</f>
        <v>1</v>
      </c>
      <c r="L23" s="19" t="b">
        <f>1=COUNTIF(TAB_MESE[LETTERA],MID(Dati!U26,9,1))</f>
        <v>0</v>
      </c>
      <c r="M23" s="19" t="b">
        <f>ISNUMBER(TRIM(MID(Dati!U26,10,2))*1)</f>
        <v>0</v>
      </c>
      <c r="N23" s="19" t="b">
        <f>(_xlfn.NUMBERVALUE(MID(Dati!U26,10,2))&lt;=71)*(_xlfn.NUMBERVALUE(MID(Dati!U26,10,2))&gt;0)=1</f>
        <v>0</v>
      </c>
      <c r="O23" s="19" t="b">
        <f>COUNTIF(TAB_COMUNE[CODICE],MID(Dati!U26,12,4))&gt;=1</f>
        <v>0</v>
      </c>
      <c r="P23" s="19" t="b" cm="1">
        <f t="array" ref="P23">_xlfn.LET(_xlpm.dispari,MID(Dati!U26,_xlfn.SEQUENCE(8,,1,2),1),_xlpm.dispari_val,_xlfn.XLOOKUP(_xlpm.dispari,TAB_CONV_DISPARI[CARATTERE],TAB_CONV_DISPARI[VALORE],""),_xlpm.pari,MID(Dati!U26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26,1),_xlpm.check)</f>
        <v>0</v>
      </c>
      <c r="U23" s="15" t="s">
        <v>108</v>
      </c>
      <c r="V23" s="15" t="s">
        <v>8667</v>
      </c>
      <c r="W23" s="15" t="s">
        <v>107</v>
      </c>
      <c r="Y23" s="15" t="s">
        <v>8061</v>
      </c>
      <c r="Z23" s="15">
        <v>21</v>
      </c>
      <c r="AA23" s="15"/>
      <c r="AB23" s="15" t="s">
        <v>8061</v>
      </c>
      <c r="AC23" s="15">
        <v>9</v>
      </c>
      <c r="AE23" s="17">
        <v>19</v>
      </c>
      <c r="AF23" s="15" t="s">
        <v>69</v>
      </c>
    </row>
    <row r="24" spans="2:32" x14ac:dyDescent="0.25">
      <c r="B24" s="18">
        <f>Dati!U27</f>
        <v>0</v>
      </c>
      <c r="C24" s="19" t="b">
        <f>LEN(Dati!U27)=16</f>
        <v>0</v>
      </c>
      <c r="D24" s="19" t="b">
        <f>IF(ISNUMBER(_xlfn.NUMBERVALUE(MID(Dati!U27,1,1))),FALSE,TRUE)</f>
        <v>0</v>
      </c>
      <c r="E24" s="19" t="b">
        <f>IF(ISNUMBER(_xlfn.NUMBERVALUE(MID(Dati!U27,2,1))),FALSE,TRUE)</f>
        <v>0</v>
      </c>
      <c r="F24" s="19" t="b">
        <f>IF(ISNUMBER(_xlfn.NUMBERVALUE(MID(Dati!U27,3,1))),FALSE,TRUE)</f>
        <v>0</v>
      </c>
      <c r="G24" s="19" t="b">
        <f>IF(ISNUMBER(_xlfn.NUMBERVALUE(MID(Dati!U27,4,1))),FALSE,TRUE)</f>
        <v>0</v>
      </c>
      <c r="H24" s="19" t="b">
        <f>IF(ISNUMBER(_xlfn.NUMBERVALUE(MID(Dati!U27,5,1))),FALSE,TRUE)</f>
        <v>0</v>
      </c>
      <c r="I24" s="19" t="b">
        <f>IF(ISNUMBER(_xlfn.NUMBERVALUE(MID(Dati!U27,6,1))),FALSE,TRUE)</f>
        <v>0</v>
      </c>
      <c r="J24" s="19" t="b">
        <f t="shared" si="0"/>
        <v>0</v>
      </c>
      <c r="K24" s="19" t="b">
        <f>ISNUMBER(_xlfn.NUMBERVALUE(MID(Dati!U27,7,2)))</f>
        <v>1</v>
      </c>
      <c r="L24" s="19" t="b">
        <f>1=COUNTIF(TAB_MESE[LETTERA],MID(Dati!U27,9,1))</f>
        <v>0</v>
      </c>
      <c r="M24" s="19" t="b">
        <f>ISNUMBER(TRIM(MID(Dati!U27,10,2))*1)</f>
        <v>0</v>
      </c>
      <c r="N24" s="19" t="b">
        <f>(_xlfn.NUMBERVALUE(MID(Dati!U27,10,2))&lt;=71)*(_xlfn.NUMBERVALUE(MID(Dati!U27,10,2))&gt;0)=1</f>
        <v>0</v>
      </c>
      <c r="O24" s="19" t="b">
        <f>COUNTIF(TAB_COMUNE[CODICE],MID(Dati!U27,12,4))&gt;=1</f>
        <v>0</v>
      </c>
      <c r="P24" s="19" t="b" cm="1">
        <f t="array" ref="P24">_xlfn.LET(_xlpm.dispari,MID(Dati!U27,_xlfn.SEQUENCE(8,,1,2),1),_xlpm.dispari_val,_xlfn.XLOOKUP(_xlpm.dispari,TAB_CONV_DISPARI[CARATTERE],TAB_CONV_DISPARI[VALORE],""),_xlpm.pari,MID(Dati!U27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27,1),_xlpm.check)</f>
        <v>0</v>
      </c>
      <c r="U24" s="15" t="s">
        <v>109</v>
      </c>
      <c r="V24" s="15" t="s">
        <v>8668</v>
      </c>
      <c r="W24" s="15" t="s">
        <v>107</v>
      </c>
      <c r="Y24" s="15" t="s">
        <v>8062</v>
      </c>
      <c r="Z24" s="15">
        <v>2</v>
      </c>
      <c r="AA24" s="15"/>
      <c r="AB24" s="15" t="s">
        <v>8062</v>
      </c>
      <c r="AC24" s="15">
        <v>10</v>
      </c>
      <c r="AE24" s="17">
        <v>20</v>
      </c>
      <c r="AF24" s="15" t="s">
        <v>8066</v>
      </c>
    </row>
    <row r="25" spans="2:32" x14ac:dyDescent="0.25">
      <c r="B25" s="18">
        <f>Dati!U28</f>
        <v>0</v>
      </c>
      <c r="C25" s="19" t="b">
        <f>LEN(Dati!U28)=16</f>
        <v>0</v>
      </c>
      <c r="D25" s="19" t="b">
        <f>IF(ISNUMBER(_xlfn.NUMBERVALUE(MID(Dati!U28,1,1))),FALSE,TRUE)</f>
        <v>0</v>
      </c>
      <c r="E25" s="19" t="b">
        <f>IF(ISNUMBER(_xlfn.NUMBERVALUE(MID(Dati!U28,2,1))),FALSE,TRUE)</f>
        <v>0</v>
      </c>
      <c r="F25" s="19" t="b">
        <f>IF(ISNUMBER(_xlfn.NUMBERVALUE(MID(Dati!U28,3,1))),FALSE,TRUE)</f>
        <v>0</v>
      </c>
      <c r="G25" s="19" t="b">
        <f>IF(ISNUMBER(_xlfn.NUMBERVALUE(MID(Dati!U28,4,1))),FALSE,TRUE)</f>
        <v>0</v>
      </c>
      <c r="H25" s="19" t="b">
        <f>IF(ISNUMBER(_xlfn.NUMBERVALUE(MID(Dati!U28,5,1))),FALSE,TRUE)</f>
        <v>0</v>
      </c>
      <c r="I25" s="19" t="b">
        <f>IF(ISNUMBER(_xlfn.NUMBERVALUE(MID(Dati!U28,6,1))),FALSE,TRUE)</f>
        <v>0</v>
      </c>
      <c r="J25" s="19" t="b">
        <f t="shared" si="0"/>
        <v>0</v>
      </c>
      <c r="K25" s="19" t="b">
        <f>ISNUMBER(_xlfn.NUMBERVALUE(MID(Dati!U28,7,2)))</f>
        <v>1</v>
      </c>
      <c r="L25" s="19" t="b">
        <f>1=COUNTIF(TAB_MESE[LETTERA],MID(Dati!U28,9,1))</f>
        <v>0</v>
      </c>
      <c r="M25" s="19" t="b">
        <f>ISNUMBER(TRIM(MID(Dati!U28,10,2))*1)</f>
        <v>0</v>
      </c>
      <c r="N25" s="19" t="b">
        <f>(_xlfn.NUMBERVALUE(MID(Dati!U28,10,2))&lt;=71)*(_xlfn.NUMBERVALUE(MID(Dati!U28,10,2))&gt;0)=1</f>
        <v>0</v>
      </c>
      <c r="O25" s="19" t="b">
        <f>COUNTIF(TAB_COMUNE[CODICE],MID(Dati!U28,12,4))&gt;=1</f>
        <v>0</v>
      </c>
      <c r="P25" s="19" t="b" cm="1">
        <f t="array" ref="P25">_xlfn.LET(_xlpm.dispari,MID(Dati!U28,_xlfn.SEQUENCE(8,,1,2),1),_xlpm.dispari_val,_xlfn.XLOOKUP(_xlpm.dispari,TAB_CONV_DISPARI[CARATTERE],TAB_CONV_DISPARI[VALORE],""),_xlpm.pari,MID(Dati!U28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28,1),_xlpm.check)</f>
        <v>0</v>
      </c>
      <c r="U25" s="15" t="s">
        <v>111</v>
      </c>
      <c r="V25" s="15" t="s">
        <v>8669</v>
      </c>
      <c r="W25" s="15" t="s">
        <v>107</v>
      </c>
      <c r="Y25" s="15" t="s">
        <v>65</v>
      </c>
      <c r="Z25" s="15">
        <v>4</v>
      </c>
      <c r="AA25" s="15"/>
      <c r="AB25" s="15" t="s">
        <v>65</v>
      </c>
      <c r="AC25" s="15">
        <v>11</v>
      </c>
      <c r="AE25" s="17">
        <v>21</v>
      </c>
      <c r="AF25" s="15" t="s">
        <v>8067</v>
      </c>
    </row>
    <row r="26" spans="2:32" x14ac:dyDescent="0.25">
      <c r="B26" s="18">
        <f>Dati!U29</f>
        <v>0</v>
      </c>
      <c r="C26" s="19" t="b">
        <f>LEN(Dati!U29)=16</f>
        <v>0</v>
      </c>
      <c r="D26" s="19" t="b">
        <f>IF(ISNUMBER(_xlfn.NUMBERVALUE(MID(Dati!U29,1,1))),FALSE,TRUE)</f>
        <v>0</v>
      </c>
      <c r="E26" s="19" t="b">
        <f>IF(ISNUMBER(_xlfn.NUMBERVALUE(MID(Dati!U29,2,1))),FALSE,TRUE)</f>
        <v>0</v>
      </c>
      <c r="F26" s="19" t="b">
        <f>IF(ISNUMBER(_xlfn.NUMBERVALUE(MID(Dati!U29,3,1))),FALSE,TRUE)</f>
        <v>0</v>
      </c>
      <c r="G26" s="19" t="b">
        <f>IF(ISNUMBER(_xlfn.NUMBERVALUE(MID(Dati!U29,4,1))),FALSE,TRUE)</f>
        <v>0</v>
      </c>
      <c r="H26" s="19" t="b">
        <f>IF(ISNUMBER(_xlfn.NUMBERVALUE(MID(Dati!U29,5,1))),FALSE,TRUE)</f>
        <v>0</v>
      </c>
      <c r="I26" s="19" t="b">
        <f>IF(ISNUMBER(_xlfn.NUMBERVALUE(MID(Dati!U29,6,1))),FALSE,TRUE)</f>
        <v>0</v>
      </c>
      <c r="J26" s="19" t="b">
        <f t="shared" si="0"/>
        <v>0</v>
      </c>
      <c r="K26" s="19" t="b">
        <f>ISNUMBER(_xlfn.NUMBERVALUE(MID(Dati!U29,7,2)))</f>
        <v>1</v>
      </c>
      <c r="L26" s="19" t="b">
        <f>1=COUNTIF(TAB_MESE[LETTERA],MID(Dati!U29,9,1))</f>
        <v>0</v>
      </c>
      <c r="M26" s="19" t="b">
        <f>ISNUMBER(TRIM(MID(Dati!U29,10,2))*1)</f>
        <v>0</v>
      </c>
      <c r="N26" s="19" t="b">
        <f>(_xlfn.NUMBERVALUE(MID(Dati!U29,10,2))&lt;=71)*(_xlfn.NUMBERVALUE(MID(Dati!U29,10,2))&gt;0)=1</f>
        <v>0</v>
      </c>
      <c r="O26" s="19" t="b">
        <f>COUNTIF(TAB_COMUNE[CODICE],MID(Dati!U29,12,4))&gt;=1</f>
        <v>0</v>
      </c>
      <c r="P26" s="19" t="b" cm="1">
        <f t="array" ref="P26">_xlfn.LET(_xlpm.dispari,MID(Dati!U29,_xlfn.SEQUENCE(8,,1,2),1),_xlpm.dispari_val,_xlfn.XLOOKUP(_xlpm.dispari,TAB_CONV_DISPARI[CARATTERE],TAB_CONV_DISPARI[VALORE],""),_xlpm.pari,MID(Dati!U29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29,1),_xlpm.check)</f>
        <v>0</v>
      </c>
      <c r="U26" s="15" t="s">
        <v>110</v>
      </c>
      <c r="V26" s="15" t="s">
        <v>8670</v>
      </c>
      <c r="W26" s="15" t="s">
        <v>107</v>
      </c>
      <c r="Y26" s="15" t="s">
        <v>9</v>
      </c>
      <c r="Z26" s="15">
        <v>18</v>
      </c>
      <c r="AA26" s="15"/>
      <c r="AB26" s="15" t="s">
        <v>9</v>
      </c>
      <c r="AC26" s="15">
        <v>12</v>
      </c>
      <c r="AE26" s="17">
        <v>22</v>
      </c>
      <c r="AF26" s="15" t="s">
        <v>8068</v>
      </c>
    </row>
    <row r="27" spans="2:32" x14ac:dyDescent="0.25">
      <c r="B27" s="18">
        <f>Dati!U30</f>
        <v>0</v>
      </c>
      <c r="C27" s="19" t="b">
        <f>LEN(Dati!U30)=16</f>
        <v>0</v>
      </c>
      <c r="D27" s="19" t="b">
        <f>IF(ISNUMBER(_xlfn.NUMBERVALUE(MID(Dati!U30,1,1))),FALSE,TRUE)</f>
        <v>0</v>
      </c>
      <c r="E27" s="19" t="b">
        <f>IF(ISNUMBER(_xlfn.NUMBERVALUE(MID(Dati!U30,2,1))),FALSE,TRUE)</f>
        <v>0</v>
      </c>
      <c r="F27" s="19" t="b">
        <f>IF(ISNUMBER(_xlfn.NUMBERVALUE(MID(Dati!U30,3,1))),FALSE,TRUE)</f>
        <v>0</v>
      </c>
      <c r="G27" s="19" t="b">
        <f>IF(ISNUMBER(_xlfn.NUMBERVALUE(MID(Dati!U30,4,1))),FALSE,TRUE)</f>
        <v>0</v>
      </c>
      <c r="H27" s="19" t="b">
        <f>IF(ISNUMBER(_xlfn.NUMBERVALUE(MID(Dati!U30,5,1))),FALSE,TRUE)</f>
        <v>0</v>
      </c>
      <c r="I27" s="19" t="b">
        <f>IF(ISNUMBER(_xlfn.NUMBERVALUE(MID(Dati!U30,6,1))),FALSE,TRUE)</f>
        <v>0</v>
      </c>
      <c r="J27" s="19" t="b">
        <f t="shared" si="0"/>
        <v>0</v>
      </c>
      <c r="K27" s="19" t="b">
        <f>ISNUMBER(_xlfn.NUMBERVALUE(MID(Dati!U30,7,2)))</f>
        <v>1</v>
      </c>
      <c r="L27" s="19" t="b">
        <f>1=COUNTIF(TAB_MESE[LETTERA],MID(Dati!U30,9,1))</f>
        <v>0</v>
      </c>
      <c r="M27" s="19" t="b">
        <f>ISNUMBER(TRIM(MID(Dati!U30,10,2))*1)</f>
        <v>0</v>
      </c>
      <c r="N27" s="19" t="b">
        <f>(_xlfn.NUMBERVALUE(MID(Dati!U30,10,2))&lt;=71)*(_xlfn.NUMBERVALUE(MID(Dati!U30,10,2))&gt;0)=1</f>
        <v>0</v>
      </c>
      <c r="O27" s="19" t="b">
        <f>COUNTIF(TAB_COMUNE[CODICE],MID(Dati!U30,12,4))&gt;=1</f>
        <v>0</v>
      </c>
      <c r="P27" s="19" t="b" cm="1">
        <f t="array" ref="P27">_xlfn.LET(_xlpm.dispari,MID(Dati!U30,_xlfn.SEQUENCE(8,,1,2),1),_xlpm.dispari_val,_xlfn.XLOOKUP(_xlpm.dispari,TAB_CONV_DISPARI[CARATTERE],TAB_CONV_DISPARI[VALORE],""),_xlpm.pari,MID(Dati!U30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30,1),_xlpm.check)</f>
        <v>0</v>
      </c>
      <c r="U27" s="15" t="s">
        <v>113</v>
      </c>
      <c r="V27" s="15" t="s">
        <v>8671</v>
      </c>
      <c r="W27" s="15" t="s">
        <v>3133</v>
      </c>
      <c r="Y27" s="15" t="s">
        <v>8063</v>
      </c>
      <c r="Z27" s="15">
        <v>20</v>
      </c>
      <c r="AA27" s="15"/>
      <c r="AB27" s="15" t="s">
        <v>8063</v>
      </c>
      <c r="AC27" s="15">
        <v>13</v>
      </c>
      <c r="AE27" s="17">
        <v>23</v>
      </c>
      <c r="AF27" s="15" t="s">
        <v>8069</v>
      </c>
    </row>
    <row r="28" spans="2:32" x14ac:dyDescent="0.25">
      <c r="B28" s="18">
        <f>Dati!U31</f>
        <v>0</v>
      </c>
      <c r="C28" s="19" t="b">
        <f>LEN(Dati!U31)=16</f>
        <v>0</v>
      </c>
      <c r="D28" s="19" t="b">
        <f>IF(ISNUMBER(_xlfn.NUMBERVALUE(MID(Dati!U31,1,1))),FALSE,TRUE)</f>
        <v>0</v>
      </c>
      <c r="E28" s="19" t="b">
        <f>IF(ISNUMBER(_xlfn.NUMBERVALUE(MID(Dati!U31,2,1))),FALSE,TRUE)</f>
        <v>0</v>
      </c>
      <c r="F28" s="19" t="b">
        <f>IF(ISNUMBER(_xlfn.NUMBERVALUE(MID(Dati!U31,3,1))),FALSE,TRUE)</f>
        <v>0</v>
      </c>
      <c r="G28" s="19" t="b">
        <f>IF(ISNUMBER(_xlfn.NUMBERVALUE(MID(Dati!U31,4,1))),FALSE,TRUE)</f>
        <v>0</v>
      </c>
      <c r="H28" s="19" t="b">
        <f>IF(ISNUMBER(_xlfn.NUMBERVALUE(MID(Dati!U31,5,1))),FALSE,TRUE)</f>
        <v>0</v>
      </c>
      <c r="I28" s="19" t="b">
        <f>IF(ISNUMBER(_xlfn.NUMBERVALUE(MID(Dati!U31,6,1))),FALSE,TRUE)</f>
        <v>0</v>
      </c>
      <c r="J28" s="19" t="b">
        <f t="shared" si="0"/>
        <v>0</v>
      </c>
      <c r="K28" s="19" t="b">
        <f>ISNUMBER(_xlfn.NUMBERVALUE(MID(Dati!U31,7,2)))</f>
        <v>1</v>
      </c>
      <c r="L28" s="19" t="b">
        <f>1=COUNTIF(TAB_MESE[LETTERA],MID(Dati!U31,9,1))</f>
        <v>0</v>
      </c>
      <c r="M28" s="19" t="b">
        <f>ISNUMBER(TRIM(MID(Dati!U31,10,2))*1)</f>
        <v>0</v>
      </c>
      <c r="N28" s="19" t="b">
        <f>(_xlfn.NUMBERVALUE(MID(Dati!U31,10,2))&lt;=71)*(_xlfn.NUMBERVALUE(MID(Dati!U31,10,2))&gt;0)=1</f>
        <v>0</v>
      </c>
      <c r="O28" s="19" t="b">
        <f>COUNTIF(TAB_COMUNE[CODICE],MID(Dati!U31,12,4))&gt;=1</f>
        <v>0</v>
      </c>
      <c r="P28" s="19" t="b" cm="1">
        <f t="array" ref="P28">_xlfn.LET(_xlpm.dispari,MID(Dati!U31,_xlfn.SEQUENCE(8,,1,2),1),_xlpm.dispari_val,_xlfn.XLOOKUP(_xlpm.dispari,TAB_CONV_DISPARI[CARATTERE],TAB_CONV_DISPARI[VALORE],""),_xlpm.pari,MID(Dati!U31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31,1),_xlpm.check)</f>
        <v>0</v>
      </c>
      <c r="U28" s="15" t="s">
        <v>114</v>
      </c>
      <c r="V28" s="15" t="s">
        <v>8672</v>
      </c>
      <c r="W28" s="15" t="s">
        <v>115</v>
      </c>
      <c r="Y28" s="15" t="s">
        <v>8064</v>
      </c>
      <c r="Z28" s="15">
        <v>11</v>
      </c>
      <c r="AA28" s="15"/>
      <c r="AB28" s="15" t="s">
        <v>8064</v>
      </c>
      <c r="AC28" s="15">
        <v>14</v>
      </c>
      <c r="AE28" s="17">
        <v>24</v>
      </c>
      <c r="AF28" s="15" t="s">
        <v>8070</v>
      </c>
    </row>
    <row r="29" spans="2:32" x14ac:dyDescent="0.25">
      <c r="B29" s="18">
        <f>Dati!U32</f>
        <v>0</v>
      </c>
      <c r="C29" s="19" t="b">
        <f>LEN(Dati!U32)=16</f>
        <v>0</v>
      </c>
      <c r="D29" s="19" t="b">
        <f>IF(ISNUMBER(_xlfn.NUMBERVALUE(MID(Dati!U32,1,1))),FALSE,TRUE)</f>
        <v>0</v>
      </c>
      <c r="E29" s="19" t="b">
        <f>IF(ISNUMBER(_xlfn.NUMBERVALUE(MID(Dati!U32,2,1))),FALSE,TRUE)</f>
        <v>0</v>
      </c>
      <c r="F29" s="19" t="b">
        <f>IF(ISNUMBER(_xlfn.NUMBERVALUE(MID(Dati!U32,3,1))),FALSE,TRUE)</f>
        <v>0</v>
      </c>
      <c r="G29" s="19" t="b">
        <f>IF(ISNUMBER(_xlfn.NUMBERVALUE(MID(Dati!U32,4,1))),FALSE,TRUE)</f>
        <v>0</v>
      </c>
      <c r="H29" s="19" t="b">
        <f>IF(ISNUMBER(_xlfn.NUMBERVALUE(MID(Dati!U32,5,1))),FALSE,TRUE)</f>
        <v>0</v>
      </c>
      <c r="I29" s="19" t="b">
        <f>IF(ISNUMBER(_xlfn.NUMBERVALUE(MID(Dati!U32,6,1))),FALSE,TRUE)</f>
        <v>0</v>
      </c>
      <c r="J29" s="19" t="b">
        <f t="shared" si="0"/>
        <v>0</v>
      </c>
      <c r="K29" s="19" t="b">
        <f>ISNUMBER(_xlfn.NUMBERVALUE(MID(Dati!U32,7,2)))</f>
        <v>1</v>
      </c>
      <c r="L29" s="19" t="b">
        <f>1=COUNTIF(TAB_MESE[LETTERA],MID(Dati!U32,9,1))</f>
        <v>0</v>
      </c>
      <c r="M29" s="19" t="b">
        <f>ISNUMBER(TRIM(MID(Dati!U32,10,2))*1)</f>
        <v>0</v>
      </c>
      <c r="N29" s="19" t="b">
        <f>(_xlfn.NUMBERVALUE(MID(Dati!U32,10,2))&lt;=71)*(_xlfn.NUMBERVALUE(MID(Dati!U32,10,2))&gt;0)=1</f>
        <v>0</v>
      </c>
      <c r="O29" s="19" t="b">
        <f>COUNTIF(TAB_COMUNE[CODICE],MID(Dati!U32,12,4))&gt;=1</f>
        <v>0</v>
      </c>
      <c r="P29" s="19" t="b" cm="1">
        <f t="array" ref="P29">_xlfn.LET(_xlpm.dispari,MID(Dati!U32,_xlfn.SEQUENCE(8,,1,2),1),_xlpm.dispari_val,_xlfn.XLOOKUP(_xlpm.dispari,TAB_CONV_DISPARI[CARATTERE],TAB_CONV_DISPARI[VALORE],""),_xlpm.pari,MID(Dati!U32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32,1),_xlpm.check)</f>
        <v>0</v>
      </c>
      <c r="U29" s="15" t="s">
        <v>116</v>
      </c>
      <c r="V29" s="15" t="s">
        <v>8673</v>
      </c>
      <c r="W29" s="15" t="s">
        <v>117</v>
      </c>
      <c r="Y29" s="15" t="s">
        <v>66</v>
      </c>
      <c r="Z29" s="15">
        <v>3</v>
      </c>
      <c r="AA29" s="15"/>
      <c r="AB29" s="15" t="s">
        <v>66</v>
      </c>
      <c r="AC29" s="15">
        <v>15</v>
      </c>
      <c r="AE29" s="17">
        <v>25</v>
      </c>
      <c r="AF29" s="15" t="s">
        <v>8071</v>
      </c>
    </row>
    <row r="30" spans="2:32" x14ac:dyDescent="0.25">
      <c r="B30" s="18">
        <f>Dati!U33</f>
        <v>0</v>
      </c>
      <c r="C30" s="19" t="b">
        <f>LEN(Dati!U33)=16</f>
        <v>0</v>
      </c>
      <c r="D30" s="19" t="b">
        <f>IF(ISNUMBER(_xlfn.NUMBERVALUE(MID(Dati!U33,1,1))),FALSE,TRUE)</f>
        <v>0</v>
      </c>
      <c r="E30" s="19" t="b">
        <f>IF(ISNUMBER(_xlfn.NUMBERVALUE(MID(Dati!U33,2,1))),FALSE,TRUE)</f>
        <v>0</v>
      </c>
      <c r="F30" s="19" t="b">
        <f>IF(ISNUMBER(_xlfn.NUMBERVALUE(MID(Dati!U33,3,1))),FALSE,TRUE)</f>
        <v>0</v>
      </c>
      <c r="G30" s="19" t="b">
        <f>IF(ISNUMBER(_xlfn.NUMBERVALUE(MID(Dati!U33,4,1))),FALSE,TRUE)</f>
        <v>0</v>
      </c>
      <c r="H30" s="19" t="b">
        <f>IF(ISNUMBER(_xlfn.NUMBERVALUE(MID(Dati!U33,5,1))),FALSE,TRUE)</f>
        <v>0</v>
      </c>
      <c r="I30" s="19" t="b">
        <f>IF(ISNUMBER(_xlfn.NUMBERVALUE(MID(Dati!U33,6,1))),FALSE,TRUE)</f>
        <v>0</v>
      </c>
      <c r="J30" s="19" t="b">
        <f t="shared" si="0"/>
        <v>0</v>
      </c>
      <c r="K30" s="19" t="b">
        <f>ISNUMBER(_xlfn.NUMBERVALUE(MID(Dati!U33,7,2)))</f>
        <v>1</v>
      </c>
      <c r="L30" s="19" t="b">
        <f>1=COUNTIF(TAB_MESE[LETTERA],MID(Dati!U33,9,1))</f>
        <v>0</v>
      </c>
      <c r="M30" s="19" t="b">
        <f>ISNUMBER(TRIM(MID(Dati!U33,10,2))*1)</f>
        <v>0</v>
      </c>
      <c r="N30" s="19" t="b">
        <f>(_xlfn.NUMBERVALUE(MID(Dati!U33,10,2))&lt;=71)*(_xlfn.NUMBERVALUE(MID(Dati!U33,10,2))&gt;0)=1</f>
        <v>0</v>
      </c>
      <c r="O30" s="19" t="b">
        <f>COUNTIF(TAB_COMUNE[CODICE],MID(Dati!U33,12,4))&gt;=1</f>
        <v>0</v>
      </c>
      <c r="P30" s="19" t="b" cm="1">
        <f t="array" ref="P30">_xlfn.LET(_xlpm.dispari,MID(Dati!U33,_xlfn.SEQUENCE(8,,1,2),1),_xlpm.dispari_val,_xlfn.XLOOKUP(_xlpm.dispari,TAB_CONV_DISPARI[CARATTERE],TAB_CONV_DISPARI[VALORE],""),_xlpm.pari,MID(Dati!U33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33,1),_xlpm.check)</f>
        <v>0</v>
      </c>
      <c r="U30" s="15" t="s">
        <v>118</v>
      </c>
      <c r="V30" s="15" t="s">
        <v>8674</v>
      </c>
      <c r="W30" s="15" t="s">
        <v>2384</v>
      </c>
      <c r="Y30" s="15" t="s">
        <v>8065</v>
      </c>
      <c r="Z30" s="15">
        <v>6</v>
      </c>
      <c r="AA30" s="15"/>
      <c r="AB30" s="15" t="s">
        <v>8065</v>
      </c>
      <c r="AC30" s="15">
        <v>16</v>
      </c>
    </row>
    <row r="31" spans="2:32" x14ac:dyDescent="0.25">
      <c r="B31" s="18">
        <f>Dati!U34</f>
        <v>0</v>
      </c>
      <c r="C31" s="19" t="b">
        <f>LEN(Dati!U34)=16</f>
        <v>0</v>
      </c>
      <c r="D31" s="19" t="b">
        <f>IF(ISNUMBER(_xlfn.NUMBERVALUE(MID(Dati!U34,1,1))),FALSE,TRUE)</f>
        <v>0</v>
      </c>
      <c r="E31" s="19" t="b">
        <f>IF(ISNUMBER(_xlfn.NUMBERVALUE(MID(Dati!U34,2,1))),FALSE,TRUE)</f>
        <v>0</v>
      </c>
      <c r="F31" s="19" t="b">
        <f>IF(ISNUMBER(_xlfn.NUMBERVALUE(MID(Dati!U34,3,1))),FALSE,TRUE)</f>
        <v>0</v>
      </c>
      <c r="G31" s="19" t="b">
        <f>IF(ISNUMBER(_xlfn.NUMBERVALUE(MID(Dati!U34,4,1))),FALSE,TRUE)</f>
        <v>0</v>
      </c>
      <c r="H31" s="19" t="b">
        <f>IF(ISNUMBER(_xlfn.NUMBERVALUE(MID(Dati!U34,5,1))),FALSE,TRUE)</f>
        <v>0</v>
      </c>
      <c r="I31" s="19" t="b">
        <f>IF(ISNUMBER(_xlfn.NUMBERVALUE(MID(Dati!U34,6,1))),FALSE,TRUE)</f>
        <v>0</v>
      </c>
      <c r="J31" s="19" t="b">
        <f t="shared" si="0"/>
        <v>0</v>
      </c>
      <c r="K31" s="19" t="b">
        <f>ISNUMBER(_xlfn.NUMBERVALUE(MID(Dati!U34,7,2)))</f>
        <v>1</v>
      </c>
      <c r="L31" s="19" t="b">
        <f>1=COUNTIF(TAB_MESE[LETTERA],MID(Dati!U34,9,1))</f>
        <v>0</v>
      </c>
      <c r="M31" s="19" t="b">
        <f>ISNUMBER(TRIM(MID(Dati!U34,10,2))*1)</f>
        <v>0</v>
      </c>
      <c r="N31" s="19" t="b">
        <f>(_xlfn.NUMBERVALUE(MID(Dati!U34,10,2))&lt;=71)*(_xlfn.NUMBERVALUE(MID(Dati!U34,10,2))&gt;0)=1</f>
        <v>0</v>
      </c>
      <c r="O31" s="19" t="b">
        <f>COUNTIF(TAB_COMUNE[CODICE],MID(Dati!U34,12,4))&gt;=1</f>
        <v>0</v>
      </c>
      <c r="P31" s="19" t="b" cm="1">
        <f t="array" ref="P31">_xlfn.LET(_xlpm.dispari,MID(Dati!U34,_xlfn.SEQUENCE(8,,1,2),1),_xlpm.dispari_val,_xlfn.XLOOKUP(_xlpm.dispari,TAB_CONV_DISPARI[CARATTERE],TAB_CONV_DISPARI[VALORE],""),_xlpm.pari,MID(Dati!U34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34,1),_xlpm.check)</f>
        <v>0</v>
      </c>
      <c r="U31" s="15" t="s">
        <v>121</v>
      </c>
      <c r="V31" s="15" t="s">
        <v>8675</v>
      </c>
      <c r="W31" s="15" t="s">
        <v>122</v>
      </c>
      <c r="Y31" s="15" t="s">
        <v>67</v>
      </c>
      <c r="Z31" s="15">
        <v>8</v>
      </c>
      <c r="AA31" s="15"/>
      <c r="AB31" s="15" t="s">
        <v>67</v>
      </c>
      <c r="AC31" s="15">
        <v>17</v>
      </c>
    </row>
    <row r="32" spans="2:32" x14ac:dyDescent="0.25">
      <c r="B32" s="18">
        <f>Dati!U35</f>
        <v>0</v>
      </c>
      <c r="C32" s="19" t="b">
        <f>LEN(Dati!U35)=16</f>
        <v>0</v>
      </c>
      <c r="D32" s="19" t="b">
        <f>IF(ISNUMBER(_xlfn.NUMBERVALUE(MID(Dati!U35,1,1))),FALSE,TRUE)</f>
        <v>0</v>
      </c>
      <c r="E32" s="19" t="b">
        <f>IF(ISNUMBER(_xlfn.NUMBERVALUE(MID(Dati!U35,2,1))),FALSE,TRUE)</f>
        <v>0</v>
      </c>
      <c r="F32" s="19" t="b">
        <f>IF(ISNUMBER(_xlfn.NUMBERVALUE(MID(Dati!U35,3,1))),FALSE,TRUE)</f>
        <v>0</v>
      </c>
      <c r="G32" s="19" t="b">
        <f>IF(ISNUMBER(_xlfn.NUMBERVALUE(MID(Dati!U35,4,1))),FALSE,TRUE)</f>
        <v>0</v>
      </c>
      <c r="H32" s="19" t="b">
        <f>IF(ISNUMBER(_xlfn.NUMBERVALUE(MID(Dati!U35,5,1))),FALSE,TRUE)</f>
        <v>0</v>
      </c>
      <c r="I32" s="19" t="b">
        <f>IF(ISNUMBER(_xlfn.NUMBERVALUE(MID(Dati!U35,6,1))),FALSE,TRUE)</f>
        <v>0</v>
      </c>
      <c r="J32" s="19" t="b">
        <f t="shared" si="0"/>
        <v>0</v>
      </c>
      <c r="K32" s="19" t="b">
        <f>ISNUMBER(_xlfn.NUMBERVALUE(MID(Dati!U35,7,2)))</f>
        <v>1</v>
      </c>
      <c r="L32" s="19" t="b">
        <f>1=COUNTIF(TAB_MESE[LETTERA],MID(Dati!U35,9,1))</f>
        <v>0</v>
      </c>
      <c r="M32" s="19" t="b">
        <f>ISNUMBER(TRIM(MID(Dati!U35,10,2))*1)</f>
        <v>0</v>
      </c>
      <c r="N32" s="19" t="b">
        <f>(_xlfn.NUMBERVALUE(MID(Dati!U35,10,2))&lt;=71)*(_xlfn.NUMBERVALUE(MID(Dati!U35,10,2))&gt;0)=1</f>
        <v>0</v>
      </c>
      <c r="O32" s="19" t="b">
        <f>COUNTIF(TAB_COMUNE[CODICE],MID(Dati!U35,12,4))&gt;=1</f>
        <v>0</v>
      </c>
      <c r="P32" s="19" t="b" cm="1">
        <f t="array" ref="P32">_xlfn.LET(_xlpm.dispari,MID(Dati!U35,_xlfn.SEQUENCE(8,,1,2),1),_xlpm.dispari_val,_xlfn.XLOOKUP(_xlpm.dispari,TAB_CONV_DISPARI[CARATTERE],TAB_CONV_DISPARI[VALORE],""),_xlpm.pari,MID(Dati!U35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35,1),_xlpm.check)</f>
        <v>0</v>
      </c>
      <c r="U32" s="15" t="s">
        <v>119</v>
      </c>
      <c r="V32" s="15" t="s">
        <v>8676</v>
      </c>
      <c r="W32" s="15" t="s">
        <v>120</v>
      </c>
      <c r="Y32" s="15" t="s">
        <v>68</v>
      </c>
      <c r="Z32" s="15">
        <v>12</v>
      </c>
      <c r="AA32" s="15"/>
      <c r="AB32" s="15" t="s">
        <v>68</v>
      </c>
      <c r="AC32" s="15">
        <v>18</v>
      </c>
    </row>
    <row r="33" spans="2:29" x14ac:dyDescent="0.25">
      <c r="B33" s="18">
        <f>Dati!U36</f>
        <v>0</v>
      </c>
      <c r="C33" s="19" t="b">
        <f>LEN(Dati!U36)=16</f>
        <v>0</v>
      </c>
      <c r="D33" s="19" t="b">
        <f>IF(ISNUMBER(_xlfn.NUMBERVALUE(MID(Dati!U36,1,1))),FALSE,TRUE)</f>
        <v>0</v>
      </c>
      <c r="E33" s="19" t="b">
        <f>IF(ISNUMBER(_xlfn.NUMBERVALUE(MID(Dati!U36,2,1))),FALSE,TRUE)</f>
        <v>0</v>
      </c>
      <c r="F33" s="19" t="b">
        <f>IF(ISNUMBER(_xlfn.NUMBERVALUE(MID(Dati!U36,3,1))),FALSE,TRUE)</f>
        <v>0</v>
      </c>
      <c r="G33" s="19" t="b">
        <f>IF(ISNUMBER(_xlfn.NUMBERVALUE(MID(Dati!U36,4,1))),FALSE,TRUE)</f>
        <v>0</v>
      </c>
      <c r="H33" s="19" t="b">
        <f>IF(ISNUMBER(_xlfn.NUMBERVALUE(MID(Dati!U36,5,1))),FALSE,TRUE)</f>
        <v>0</v>
      </c>
      <c r="I33" s="19" t="b">
        <f>IF(ISNUMBER(_xlfn.NUMBERVALUE(MID(Dati!U36,6,1))),FALSE,TRUE)</f>
        <v>0</v>
      </c>
      <c r="J33" s="19" t="b">
        <f t="shared" si="0"/>
        <v>0</v>
      </c>
      <c r="K33" s="19" t="b">
        <f>ISNUMBER(_xlfn.NUMBERVALUE(MID(Dati!U36,7,2)))</f>
        <v>1</v>
      </c>
      <c r="L33" s="19" t="b">
        <f>1=COUNTIF(TAB_MESE[LETTERA],MID(Dati!U36,9,1))</f>
        <v>0</v>
      </c>
      <c r="M33" s="19" t="b">
        <f>ISNUMBER(TRIM(MID(Dati!U36,10,2))*1)</f>
        <v>0</v>
      </c>
      <c r="N33" s="19" t="b">
        <f>(_xlfn.NUMBERVALUE(MID(Dati!U36,10,2))&lt;=71)*(_xlfn.NUMBERVALUE(MID(Dati!U36,10,2))&gt;0)=1</f>
        <v>0</v>
      </c>
      <c r="O33" s="19" t="b">
        <f>COUNTIF(TAB_COMUNE[CODICE],MID(Dati!U36,12,4))&gt;=1</f>
        <v>0</v>
      </c>
      <c r="P33" s="19" t="b" cm="1">
        <f t="array" ref="P33">_xlfn.LET(_xlpm.dispari,MID(Dati!U36,_xlfn.SEQUENCE(8,,1,2),1),_xlpm.dispari_val,_xlfn.XLOOKUP(_xlpm.dispari,TAB_CONV_DISPARI[CARATTERE],TAB_CONV_DISPARI[VALORE],""),_xlpm.pari,MID(Dati!U36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36,1),_xlpm.check)</f>
        <v>0</v>
      </c>
      <c r="U33" s="15" t="s">
        <v>123</v>
      </c>
      <c r="V33" s="15" t="s">
        <v>8677</v>
      </c>
      <c r="W33" s="15" t="s">
        <v>8678</v>
      </c>
      <c r="Y33" s="15" t="s">
        <v>69</v>
      </c>
      <c r="Z33" s="15">
        <v>14</v>
      </c>
      <c r="AA33" s="15"/>
      <c r="AB33" s="15" t="s">
        <v>69</v>
      </c>
      <c r="AC33" s="15">
        <v>19</v>
      </c>
    </row>
    <row r="34" spans="2:29" x14ac:dyDescent="0.25">
      <c r="B34" s="18">
        <f>Dati!U37</f>
        <v>0</v>
      </c>
      <c r="C34" s="19" t="b">
        <f>LEN(Dati!U37)=16</f>
        <v>0</v>
      </c>
      <c r="D34" s="19" t="b">
        <f>IF(ISNUMBER(_xlfn.NUMBERVALUE(MID(Dati!U37,1,1))),FALSE,TRUE)</f>
        <v>0</v>
      </c>
      <c r="E34" s="19" t="b">
        <f>IF(ISNUMBER(_xlfn.NUMBERVALUE(MID(Dati!U37,2,1))),FALSE,TRUE)</f>
        <v>0</v>
      </c>
      <c r="F34" s="19" t="b">
        <f>IF(ISNUMBER(_xlfn.NUMBERVALUE(MID(Dati!U37,3,1))),FALSE,TRUE)</f>
        <v>0</v>
      </c>
      <c r="G34" s="19" t="b">
        <f>IF(ISNUMBER(_xlfn.NUMBERVALUE(MID(Dati!U37,4,1))),FALSE,TRUE)</f>
        <v>0</v>
      </c>
      <c r="H34" s="19" t="b">
        <f>IF(ISNUMBER(_xlfn.NUMBERVALUE(MID(Dati!U37,5,1))),FALSE,TRUE)</f>
        <v>0</v>
      </c>
      <c r="I34" s="19" t="b">
        <f>IF(ISNUMBER(_xlfn.NUMBERVALUE(MID(Dati!U37,6,1))),FALSE,TRUE)</f>
        <v>0</v>
      </c>
      <c r="J34" s="19" t="b">
        <f t="shared" si="0"/>
        <v>0</v>
      </c>
      <c r="K34" s="19" t="b">
        <f>ISNUMBER(_xlfn.NUMBERVALUE(MID(Dati!U37,7,2)))</f>
        <v>1</v>
      </c>
      <c r="L34" s="19" t="b">
        <f>1=COUNTIF(TAB_MESE[LETTERA],MID(Dati!U37,9,1))</f>
        <v>0</v>
      </c>
      <c r="M34" s="19" t="b">
        <f>ISNUMBER(TRIM(MID(Dati!U37,10,2))*1)</f>
        <v>0</v>
      </c>
      <c r="N34" s="19" t="b">
        <f>(_xlfn.NUMBERVALUE(MID(Dati!U37,10,2))&lt;=71)*(_xlfn.NUMBERVALUE(MID(Dati!U37,10,2))&gt;0)=1</f>
        <v>0</v>
      </c>
      <c r="O34" s="19" t="b">
        <f>COUNTIF(TAB_COMUNE[CODICE],MID(Dati!U37,12,4))&gt;=1</f>
        <v>0</v>
      </c>
      <c r="P34" s="19" t="b" cm="1">
        <f t="array" ref="P34">_xlfn.LET(_xlpm.dispari,MID(Dati!U37,_xlfn.SEQUENCE(8,,1,2),1),_xlpm.dispari_val,_xlfn.XLOOKUP(_xlpm.dispari,TAB_CONV_DISPARI[CARATTERE],TAB_CONV_DISPARI[VALORE],""),_xlpm.pari,MID(Dati!U37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37,1),_xlpm.check)</f>
        <v>0</v>
      </c>
      <c r="U34" s="15" t="s">
        <v>125</v>
      </c>
      <c r="V34" s="15" t="s">
        <v>8679</v>
      </c>
      <c r="W34" s="15" t="s">
        <v>115</v>
      </c>
      <c r="Y34" s="15" t="s">
        <v>8066</v>
      </c>
      <c r="Z34" s="15">
        <v>16</v>
      </c>
      <c r="AA34" s="15"/>
      <c r="AB34" s="15" t="s">
        <v>8066</v>
      </c>
      <c r="AC34" s="15">
        <v>20</v>
      </c>
    </row>
    <row r="35" spans="2:29" x14ac:dyDescent="0.25">
      <c r="B35" s="18">
        <f>Dati!U38</f>
        <v>0</v>
      </c>
      <c r="C35" s="19" t="b">
        <f>LEN(Dati!U38)=16</f>
        <v>0</v>
      </c>
      <c r="D35" s="19" t="b">
        <f>IF(ISNUMBER(_xlfn.NUMBERVALUE(MID(Dati!U38,1,1))),FALSE,TRUE)</f>
        <v>0</v>
      </c>
      <c r="E35" s="19" t="b">
        <f>IF(ISNUMBER(_xlfn.NUMBERVALUE(MID(Dati!U38,2,1))),FALSE,TRUE)</f>
        <v>0</v>
      </c>
      <c r="F35" s="19" t="b">
        <f>IF(ISNUMBER(_xlfn.NUMBERVALUE(MID(Dati!U38,3,1))),FALSE,TRUE)</f>
        <v>0</v>
      </c>
      <c r="G35" s="19" t="b">
        <f>IF(ISNUMBER(_xlfn.NUMBERVALUE(MID(Dati!U38,4,1))),FALSE,TRUE)</f>
        <v>0</v>
      </c>
      <c r="H35" s="19" t="b">
        <f>IF(ISNUMBER(_xlfn.NUMBERVALUE(MID(Dati!U38,5,1))),FALSE,TRUE)</f>
        <v>0</v>
      </c>
      <c r="I35" s="19" t="b">
        <f>IF(ISNUMBER(_xlfn.NUMBERVALUE(MID(Dati!U38,6,1))),FALSE,TRUE)</f>
        <v>0</v>
      </c>
      <c r="J35" s="19" t="b">
        <f t="shared" si="0"/>
        <v>0</v>
      </c>
      <c r="K35" s="19" t="b">
        <f>ISNUMBER(_xlfn.NUMBERVALUE(MID(Dati!U38,7,2)))</f>
        <v>1</v>
      </c>
      <c r="L35" s="19" t="b">
        <f>1=COUNTIF(TAB_MESE[LETTERA],MID(Dati!U38,9,1))</f>
        <v>0</v>
      </c>
      <c r="M35" s="19" t="b">
        <f>ISNUMBER(TRIM(MID(Dati!U38,10,2))*1)</f>
        <v>0</v>
      </c>
      <c r="N35" s="19" t="b">
        <f>(_xlfn.NUMBERVALUE(MID(Dati!U38,10,2))&lt;=71)*(_xlfn.NUMBERVALUE(MID(Dati!U38,10,2))&gt;0)=1</f>
        <v>0</v>
      </c>
      <c r="O35" s="19" t="b">
        <f>COUNTIF(TAB_COMUNE[CODICE],MID(Dati!U38,12,4))&gt;=1</f>
        <v>0</v>
      </c>
      <c r="P35" s="19" t="b" cm="1">
        <f t="array" ref="P35">_xlfn.LET(_xlpm.dispari,MID(Dati!U38,_xlfn.SEQUENCE(8,,1,2),1),_xlpm.dispari_val,_xlfn.XLOOKUP(_xlpm.dispari,TAB_CONV_DISPARI[CARATTERE],TAB_CONV_DISPARI[VALORE],""),_xlpm.pari,MID(Dati!U38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38,1),_xlpm.check)</f>
        <v>0</v>
      </c>
      <c r="U35" s="15" t="s">
        <v>127</v>
      </c>
      <c r="V35" s="15" t="s">
        <v>8680</v>
      </c>
      <c r="W35" s="15" t="s">
        <v>8681</v>
      </c>
      <c r="Y35" s="15" t="s">
        <v>8067</v>
      </c>
      <c r="Z35" s="15">
        <v>10</v>
      </c>
      <c r="AA35" s="15"/>
      <c r="AB35" s="15" t="s">
        <v>8067</v>
      </c>
      <c r="AC35" s="15">
        <v>21</v>
      </c>
    </row>
    <row r="36" spans="2:29" x14ac:dyDescent="0.25">
      <c r="B36" s="18">
        <f>Dati!U39</f>
        <v>0</v>
      </c>
      <c r="C36" s="19" t="b">
        <f>LEN(Dati!U39)=16</f>
        <v>0</v>
      </c>
      <c r="D36" s="19" t="b">
        <f>IF(ISNUMBER(_xlfn.NUMBERVALUE(MID(Dati!U39,1,1))),FALSE,TRUE)</f>
        <v>0</v>
      </c>
      <c r="E36" s="19" t="b">
        <f>IF(ISNUMBER(_xlfn.NUMBERVALUE(MID(Dati!U39,2,1))),FALSE,TRUE)</f>
        <v>0</v>
      </c>
      <c r="F36" s="19" t="b">
        <f>IF(ISNUMBER(_xlfn.NUMBERVALUE(MID(Dati!U39,3,1))),FALSE,TRUE)</f>
        <v>0</v>
      </c>
      <c r="G36" s="19" t="b">
        <f>IF(ISNUMBER(_xlfn.NUMBERVALUE(MID(Dati!U39,4,1))),FALSE,TRUE)</f>
        <v>0</v>
      </c>
      <c r="H36" s="19" t="b">
        <f>IF(ISNUMBER(_xlfn.NUMBERVALUE(MID(Dati!U39,5,1))),FALSE,TRUE)</f>
        <v>0</v>
      </c>
      <c r="I36" s="19" t="b">
        <f>IF(ISNUMBER(_xlfn.NUMBERVALUE(MID(Dati!U39,6,1))),FALSE,TRUE)</f>
        <v>0</v>
      </c>
      <c r="J36" s="19" t="b">
        <f t="shared" si="0"/>
        <v>0</v>
      </c>
      <c r="K36" s="19" t="b">
        <f>ISNUMBER(_xlfn.NUMBERVALUE(MID(Dati!U39,7,2)))</f>
        <v>1</v>
      </c>
      <c r="L36" s="19" t="b">
        <f>1=COUNTIF(TAB_MESE[LETTERA],MID(Dati!U39,9,1))</f>
        <v>0</v>
      </c>
      <c r="M36" s="19" t="b">
        <f>ISNUMBER(TRIM(MID(Dati!U39,10,2))*1)</f>
        <v>0</v>
      </c>
      <c r="N36" s="19" t="b">
        <f>(_xlfn.NUMBERVALUE(MID(Dati!U39,10,2))&lt;=71)*(_xlfn.NUMBERVALUE(MID(Dati!U39,10,2))&gt;0)=1</f>
        <v>0</v>
      </c>
      <c r="O36" s="19" t="b">
        <f>COUNTIF(TAB_COMUNE[CODICE],MID(Dati!U39,12,4))&gt;=1</f>
        <v>0</v>
      </c>
      <c r="P36" s="19" t="b" cm="1">
        <f t="array" ref="P36">_xlfn.LET(_xlpm.dispari,MID(Dati!U39,_xlfn.SEQUENCE(8,,1,2),1),_xlpm.dispari_val,_xlfn.XLOOKUP(_xlpm.dispari,TAB_CONV_DISPARI[CARATTERE],TAB_CONV_DISPARI[VALORE],""),_xlpm.pari,MID(Dati!U39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39,1),_xlpm.check)</f>
        <v>0</v>
      </c>
      <c r="U36" s="15" t="s">
        <v>129</v>
      </c>
      <c r="V36" s="15" t="s">
        <v>8682</v>
      </c>
      <c r="W36" s="15" t="s">
        <v>130</v>
      </c>
      <c r="Y36" s="15" t="s">
        <v>8068</v>
      </c>
      <c r="Z36" s="15">
        <v>22</v>
      </c>
      <c r="AA36" s="15"/>
      <c r="AB36" s="15" t="s">
        <v>8068</v>
      </c>
      <c r="AC36" s="15">
        <v>22</v>
      </c>
    </row>
    <row r="37" spans="2:29" x14ac:dyDescent="0.25">
      <c r="B37" s="18">
        <f>Dati!U40</f>
        <v>0</v>
      </c>
      <c r="C37" s="19" t="b">
        <f>LEN(Dati!U40)=16</f>
        <v>0</v>
      </c>
      <c r="D37" s="19" t="b">
        <f>IF(ISNUMBER(_xlfn.NUMBERVALUE(MID(Dati!U40,1,1))),FALSE,TRUE)</f>
        <v>0</v>
      </c>
      <c r="E37" s="19" t="b">
        <f>IF(ISNUMBER(_xlfn.NUMBERVALUE(MID(Dati!U40,2,1))),FALSE,TRUE)</f>
        <v>0</v>
      </c>
      <c r="F37" s="19" t="b">
        <f>IF(ISNUMBER(_xlfn.NUMBERVALUE(MID(Dati!U40,3,1))),FALSE,TRUE)</f>
        <v>0</v>
      </c>
      <c r="G37" s="19" t="b">
        <f>IF(ISNUMBER(_xlfn.NUMBERVALUE(MID(Dati!U40,4,1))),FALSE,TRUE)</f>
        <v>0</v>
      </c>
      <c r="H37" s="19" t="b">
        <f>IF(ISNUMBER(_xlfn.NUMBERVALUE(MID(Dati!U40,5,1))),FALSE,TRUE)</f>
        <v>0</v>
      </c>
      <c r="I37" s="19" t="b">
        <f>IF(ISNUMBER(_xlfn.NUMBERVALUE(MID(Dati!U40,6,1))),FALSE,TRUE)</f>
        <v>0</v>
      </c>
      <c r="J37" s="19" t="b">
        <f t="shared" si="0"/>
        <v>0</v>
      </c>
      <c r="K37" s="19" t="b">
        <f>ISNUMBER(_xlfn.NUMBERVALUE(MID(Dati!U40,7,2)))</f>
        <v>1</v>
      </c>
      <c r="L37" s="19" t="b">
        <f>1=COUNTIF(TAB_MESE[LETTERA],MID(Dati!U40,9,1))</f>
        <v>0</v>
      </c>
      <c r="M37" s="19" t="b">
        <f>ISNUMBER(TRIM(MID(Dati!U40,10,2))*1)</f>
        <v>0</v>
      </c>
      <c r="N37" s="19" t="b">
        <f>(_xlfn.NUMBERVALUE(MID(Dati!U40,10,2))&lt;=71)*(_xlfn.NUMBERVALUE(MID(Dati!U40,10,2))&gt;0)=1</f>
        <v>0</v>
      </c>
      <c r="O37" s="19" t="b">
        <f>COUNTIF(TAB_COMUNE[CODICE],MID(Dati!U40,12,4))&gt;=1</f>
        <v>0</v>
      </c>
      <c r="P37" s="19" t="b" cm="1">
        <f t="array" ref="P37">_xlfn.LET(_xlpm.dispari,MID(Dati!U40,_xlfn.SEQUENCE(8,,1,2),1),_xlpm.dispari_val,_xlfn.XLOOKUP(_xlpm.dispari,TAB_CONV_DISPARI[CARATTERE],TAB_CONV_DISPARI[VALORE],""),_xlpm.pari,MID(Dati!U40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40,1),_xlpm.check)</f>
        <v>0</v>
      </c>
      <c r="U37" s="15" t="s">
        <v>131</v>
      </c>
      <c r="V37" s="15" t="s">
        <v>8683</v>
      </c>
      <c r="W37" s="15" t="s">
        <v>573</v>
      </c>
      <c r="Y37" s="15" t="s">
        <v>8069</v>
      </c>
      <c r="Z37" s="15">
        <v>25</v>
      </c>
      <c r="AA37" s="15"/>
      <c r="AB37" s="15" t="s">
        <v>8069</v>
      </c>
      <c r="AC37" s="15">
        <v>23</v>
      </c>
    </row>
    <row r="38" spans="2:29" x14ac:dyDescent="0.25">
      <c r="B38" s="18">
        <f>Dati!U41</f>
        <v>0</v>
      </c>
      <c r="C38" s="19" t="b">
        <f>LEN(Dati!U41)=16</f>
        <v>0</v>
      </c>
      <c r="D38" s="19" t="b">
        <f>IF(ISNUMBER(_xlfn.NUMBERVALUE(MID(Dati!U41,1,1))),FALSE,TRUE)</f>
        <v>0</v>
      </c>
      <c r="E38" s="19" t="b">
        <f>IF(ISNUMBER(_xlfn.NUMBERVALUE(MID(Dati!U41,2,1))),FALSE,TRUE)</f>
        <v>0</v>
      </c>
      <c r="F38" s="19" t="b">
        <f>IF(ISNUMBER(_xlfn.NUMBERVALUE(MID(Dati!U41,3,1))),FALSE,TRUE)</f>
        <v>0</v>
      </c>
      <c r="G38" s="19" t="b">
        <f>IF(ISNUMBER(_xlfn.NUMBERVALUE(MID(Dati!U41,4,1))),FALSE,TRUE)</f>
        <v>0</v>
      </c>
      <c r="H38" s="19" t="b">
        <f>IF(ISNUMBER(_xlfn.NUMBERVALUE(MID(Dati!U41,5,1))),FALSE,TRUE)</f>
        <v>0</v>
      </c>
      <c r="I38" s="19" t="b">
        <f>IF(ISNUMBER(_xlfn.NUMBERVALUE(MID(Dati!U41,6,1))),FALSE,TRUE)</f>
        <v>0</v>
      </c>
      <c r="J38" s="19" t="b">
        <f t="shared" si="0"/>
        <v>0</v>
      </c>
      <c r="K38" s="19" t="b">
        <f>ISNUMBER(_xlfn.NUMBERVALUE(MID(Dati!U41,7,2)))</f>
        <v>1</v>
      </c>
      <c r="L38" s="19" t="b">
        <f>1=COUNTIF(TAB_MESE[LETTERA],MID(Dati!U41,9,1))</f>
        <v>0</v>
      </c>
      <c r="M38" s="19" t="b">
        <f>ISNUMBER(TRIM(MID(Dati!U41,10,2))*1)</f>
        <v>0</v>
      </c>
      <c r="N38" s="19" t="b">
        <f>(_xlfn.NUMBERVALUE(MID(Dati!U41,10,2))&lt;=71)*(_xlfn.NUMBERVALUE(MID(Dati!U41,10,2))&gt;0)=1</f>
        <v>0</v>
      </c>
      <c r="O38" s="19" t="b">
        <f>COUNTIF(TAB_COMUNE[CODICE],MID(Dati!U41,12,4))&gt;=1</f>
        <v>0</v>
      </c>
      <c r="P38" s="19" t="b" cm="1">
        <f t="array" ref="P38">_xlfn.LET(_xlpm.dispari,MID(Dati!U41,_xlfn.SEQUENCE(8,,1,2),1),_xlpm.dispari_val,_xlfn.XLOOKUP(_xlpm.dispari,TAB_CONV_DISPARI[CARATTERE],TAB_CONV_DISPARI[VALORE],""),_xlpm.pari,MID(Dati!U41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41,1),_xlpm.check)</f>
        <v>0</v>
      </c>
      <c r="U38" s="15" t="s">
        <v>138</v>
      </c>
      <c r="V38" s="15" t="s">
        <v>8684</v>
      </c>
      <c r="W38" s="15" t="s">
        <v>130</v>
      </c>
      <c r="Y38" s="15" t="s">
        <v>8070</v>
      </c>
      <c r="Z38" s="15">
        <v>24</v>
      </c>
      <c r="AA38" s="15"/>
      <c r="AB38" s="15" t="s">
        <v>8070</v>
      </c>
      <c r="AC38" s="15">
        <v>24</v>
      </c>
    </row>
    <row r="39" spans="2:29" x14ac:dyDescent="0.25">
      <c r="B39" s="18">
        <f>Dati!U42</f>
        <v>0</v>
      </c>
      <c r="C39" s="19" t="b">
        <f>LEN(Dati!U42)=16</f>
        <v>0</v>
      </c>
      <c r="D39" s="19" t="b">
        <f>IF(ISNUMBER(_xlfn.NUMBERVALUE(MID(Dati!U42,1,1))),FALSE,TRUE)</f>
        <v>0</v>
      </c>
      <c r="E39" s="19" t="b">
        <f>IF(ISNUMBER(_xlfn.NUMBERVALUE(MID(Dati!U42,2,1))),FALSE,TRUE)</f>
        <v>0</v>
      </c>
      <c r="F39" s="19" t="b">
        <f>IF(ISNUMBER(_xlfn.NUMBERVALUE(MID(Dati!U42,3,1))),FALSE,TRUE)</f>
        <v>0</v>
      </c>
      <c r="G39" s="19" t="b">
        <f>IF(ISNUMBER(_xlfn.NUMBERVALUE(MID(Dati!U42,4,1))),FALSE,TRUE)</f>
        <v>0</v>
      </c>
      <c r="H39" s="19" t="b">
        <f>IF(ISNUMBER(_xlfn.NUMBERVALUE(MID(Dati!U42,5,1))),FALSE,TRUE)</f>
        <v>0</v>
      </c>
      <c r="I39" s="19" t="b">
        <f>IF(ISNUMBER(_xlfn.NUMBERVALUE(MID(Dati!U42,6,1))),FALSE,TRUE)</f>
        <v>0</v>
      </c>
      <c r="J39" s="19" t="b">
        <f t="shared" si="0"/>
        <v>0</v>
      </c>
      <c r="K39" s="19" t="b">
        <f>ISNUMBER(_xlfn.NUMBERVALUE(MID(Dati!U42,7,2)))</f>
        <v>1</v>
      </c>
      <c r="L39" s="19" t="b">
        <f>1=COUNTIF(TAB_MESE[LETTERA],MID(Dati!U42,9,1))</f>
        <v>0</v>
      </c>
      <c r="M39" s="19" t="b">
        <f>ISNUMBER(TRIM(MID(Dati!U42,10,2))*1)</f>
        <v>0</v>
      </c>
      <c r="N39" s="19" t="b">
        <f>(_xlfn.NUMBERVALUE(MID(Dati!U42,10,2))&lt;=71)*(_xlfn.NUMBERVALUE(MID(Dati!U42,10,2))&gt;0)=1</f>
        <v>0</v>
      </c>
      <c r="O39" s="19" t="b">
        <f>COUNTIF(TAB_COMUNE[CODICE],MID(Dati!U42,12,4))&gt;=1</f>
        <v>0</v>
      </c>
      <c r="P39" s="19" t="b" cm="1">
        <f t="array" ref="P39">_xlfn.LET(_xlpm.dispari,MID(Dati!U42,_xlfn.SEQUENCE(8,,1,2),1),_xlpm.dispari_val,_xlfn.XLOOKUP(_xlpm.dispari,TAB_CONV_DISPARI[CARATTERE],TAB_CONV_DISPARI[VALORE],""),_xlpm.pari,MID(Dati!U42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42,1),_xlpm.check)</f>
        <v>0</v>
      </c>
      <c r="U39" s="15" t="s">
        <v>135</v>
      </c>
      <c r="V39" s="15" t="s">
        <v>8685</v>
      </c>
      <c r="W39" s="15" t="s">
        <v>136</v>
      </c>
      <c r="Y39" s="15" t="s">
        <v>8071</v>
      </c>
      <c r="Z39" s="15">
        <v>23</v>
      </c>
      <c r="AA39" s="15"/>
      <c r="AB39" s="15" t="s">
        <v>8071</v>
      </c>
      <c r="AC39" s="15">
        <v>25</v>
      </c>
    </row>
    <row r="40" spans="2:29" x14ac:dyDescent="0.25">
      <c r="B40" s="18">
        <f>Dati!U43</f>
        <v>0</v>
      </c>
      <c r="C40" s="19" t="b">
        <f>LEN(Dati!U43)=16</f>
        <v>0</v>
      </c>
      <c r="D40" s="19" t="b">
        <f>IF(ISNUMBER(_xlfn.NUMBERVALUE(MID(Dati!U43,1,1))),FALSE,TRUE)</f>
        <v>0</v>
      </c>
      <c r="E40" s="19" t="b">
        <f>IF(ISNUMBER(_xlfn.NUMBERVALUE(MID(Dati!U43,2,1))),FALSE,TRUE)</f>
        <v>0</v>
      </c>
      <c r="F40" s="19" t="b">
        <f>IF(ISNUMBER(_xlfn.NUMBERVALUE(MID(Dati!U43,3,1))),FALSE,TRUE)</f>
        <v>0</v>
      </c>
      <c r="G40" s="19" t="b">
        <f>IF(ISNUMBER(_xlfn.NUMBERVALUE(MID(Dati!U43,4,1))),FALSE,TRUE)</f>
        <v>0</v>
      </c>
      <c r="H40" s="19" t="b">
        <f>IF(ISNUMBER(_xlfn.NUMBERVALUE(MID(Dati!U43,5,1))),FALSE,TRUE)</f>
        <v>0</v>
      </c>
      <c r="I40" s="19" t="b">
        <f>IF(ISNUMBER(_xlfn.NUMBERVALUE(MID(Dati!U43,6,1))),FALSE,TRUE)</f>
        <v>0</v>
      </c>
      <c r="J40" s="19" t="b">
        <f t="shared" si="0"/>
        <v>0</v>
      </c>
      <c r="K40" s="19" t="b">
        <f>ISNUMBER(_xlfn.NUMBERVALUE(MID(Dati!U43,7,2)))</f>
        <v>1</v>
      </c>
      <c r="L40" s="19" t="b">
        <f>1=COUNTIF(TAB_MESE[LETTERA],MID(Dati!U43,9,1))</f>
        <v>0</v>
      </c>
      <c r="M40" s="19" t="b">
        <f>ISNUMBER(TRIM(MID(Dati!U43,10,2))*1)</f>
        <v>0</v>
      </c>
      <c r="N40" s="19" t="b">
        <f>(_xlfn.NUMBERVALUE(MID(Dati!U43,10,2))&lt;=71)*(_xlfn.NUMBERVALUE(MID(Dati!U43,10,2))&gt;0)=1</f>
        <v>0</v>
      </c>
      <c r="O40" s="19" t="b">
        <f>COUNTIF(TAB_COMUNE[CODICE],MID(Dati!U43,12,4))&gt;=1</f>
        <v>0</v>
      </c>
      <c r="P40" s="19" t="b" cm="1">
        <f t="array" ref="P40">_xlfn.LET(_xlpm.dispari,MID(Dati!U43,_xlfn.SEQUENCE(8,,1,2),1),_xlpm.dispari_val,_xlfn.XLOOKUP(_xlpm.dispari,TAB_CONV_DISPARI[CARATTERE],TAB_CONV_DISPARI[VALORE],""),_xlpm.pari,MID(Dati!U43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43,1),_xlpm.check)</f>
        <v>0</v>
      </c>
      <c r="U40" s="15" t="s">
        <v>139</v>
      </c>
      <c r="V40" s="15" t="s">
        <v>8686</v>
      </c>
      <c r="W40" s="15" t="s">
        <v>140</v>
      </c>
    </row>
    <row r="41" spans="2:29" x14ac:dyDescent="0.25">
      <c r="B41" s="18">
        <f>Dati!U44</f>
        <v>0</v>
      </c>
      <c r="C41" s="19" t="b">
        <f>LEN(Dati!U44)=16</f>
        <v>0</v>
      </c>
      <c r="D41" s="19" t="b">
        <f>IF(ISNUMBER(_xlfn.NUMBERVALUE(MID(Dati!U44,1,1))),FALSE,TRUE)</f>
        <v>0</v>
      </c>
      <c r="E41" s="19" t="b">
        <f>IF(ISNUMBER(_xlfn.NUMBERVALUE(MID(Dati!U44,2,1))),FALSE,TRUE)</f>
        <v>0</v>
      </c>
      <c r="F41" s="19" t="b">
        <f>IF(ISNUMBER(_xlfn.NUMBERVALUE(MID(Dati!U44,3,1))),FALSE,TRUE)</f>
        <v>0</v>
      </c>
      <c r="G41" s="19" t="b">
        <f>IF(ISNUMBER(_xlfn.NUMBERVALUE(MID(Dati!U44,4,1))),FALSE,TRUE)</f>
        <v>0</v>
      </c>
      <c r="H41" s="19" t="b">
        <f>IF(ISNUMBER(_xlfn.NUMBERVALUE(MID(Dati!U44,5,1))),FALSE,TRUE)</f>
        <v>0</v>
      </c>
      <c r="I41" s="19" t="b">
        <f>IF(ISNUMBER(_xlfn.NUMBERVALUE(MID(Dati!U44,6,1))),FALSE,TRUE)</f>
        <v>0</v>
      </c>
      <c r="J41" s="19" t="b">
        <f t="shared" si="0"/>
        <v>0</v>
      </c>
      <c r="K41" s="19" t="b">
        <f>ISNUMBER(_xlfn.NUMBERVALUE(MID(Dati!U44,7,2)))</f>
        <v>1</v>
      </c>
      <c r="L41" s="19" t="b">
        <f>1=COUNTIF(TAB_MESE[LETTERA],MID(Dati!U44,9,1))</f>
        <v>0</v>
      </c>
      <c r="M41" s="19" t="b">
        <f>ISNUMBER(TRIM(MID(Dati!U44,10,2))*1)</f>
        <v>0</v>
      </c>
      <c r="N41" s="19" t="b">
        <f>(_xlfn.NUMBERVALUE(MID(Dati!U44,10,2))&lt;=71)*(_xlfn.NUMBERVALUE(MID(Dati!U44,10,2))&gt;0)=1</f>
        <v>0</v>
      </c>
      <c r="O41" s="19" t="b">
        <f>COUNTIF(TAB_COMUNE[CODICE],MID(Dati!U44,12,4))&gt;=1</f>
        <v>0</v>
      </c>
      <c r="P41" s="19" t="b" cm="1">
        <f t="array" ref="P41">_xlfn.LET(_xlpm.dispari,MID(Dati!U44,_xlfn.SEQUENCE(8,,1,2),1),_xlpm.dispari_val,_xlfn.XLOOKUP(_xlpm.dispari,TAB_CONV_DISPARI[CARATTERE],TAB_CONV_DISPARI[VALORE],""),_xlpm.pari,MID(Dati!U44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44,1),_xlpm.check)</f>
        <v>0</v>
      </c>
      <c r="U41" s="15" t="s">
        <v>133</v>
      </c>
      <c r="V41" s="15" t="s">
        <v>8687</v>
      </c>
      <c r="W41" s="15" t="s">
        <v>134</v>
      </c>
    </row>
    <row r="42" spans="2:29" x14ac:dyDescent="0.25">
      <c r="B42" s="18">
        <f>Dati!U45</f>
        <v>0</v>
      </c>
      <c r="C42" s="19" t="b">
        <f>LEN(Dati!U45)=16</f>
        <v>0</v>
      </c>
      <c r="D42" s="19" t="b">
        <f>IF(ISNUMBER(_xlfn.NUMBERVALUE(MID(Dati!U45,1,1))),FALSE,TRUE)</f>
        <v>0</v>
      </c>
      <c r="E42" s="19" t="b">
        <f>IF(ISNUMBER(_xlfn.NUMBERVALUE(MID(Dati!U45,2,1))),FALSE,TRUE)</f>
        <v>0</v>
      </c>
      <c r="F42" s="19" t="b">
        <f>IF(ISNUMBER(_xlfn.NUMBERVALUE(MID(Dati!U45,3,1))),FALSE,TRUE)</f>
        <v>0</v>
      </c>
      <c r="G42" s="19" t="b">
        <f>IF(ISNUMBER(_xlfn.NUMBERVALUE(MID(Dati!U45,4,1))),FALSE,TRUE)</f>
        <v>0</v>
      </c>
      <c r="H42" s="19" t="b">
        <f>IF(ISNUMBER(_xlfn.NUMBERVALUE(MID(Dati!U45,5,1))),FALSE,TRUE)</f>
        <v>0</v>
      </c>
      <c r="I42" s="19" t="b">
        <f>IF(ISNUMBER(_xlfn.NUMBERVALUE(MID(Dati!U45,6,1))),FALSE,TRUE)</f>
        <v>0</v>
      </c>
      <c r="J42" s="19" t="b">
        <f t="shared" si="0"/>
        <v>0</v>
      </c>
      <c r="K42" s="19" t="b">
        <f>ISNUMBER(_xlfn.NUMBERVALUE(MID(Dati!U45,7,2)))</f>
        <v>1</v>
      </c>
      <c r="L42" s="19" t="b">
        <f>1=COUNTIF(TAB_MESE[LETTERA],MID(Dati!U45,9,1))</f>
        <v>0</v>
      </c>
      <c r="M42" s="19" t="b">
        <f>ISNUMBER(TRIM(MID(Dati!U45,10,2))*1)</f>
        <v>0</v>
      </c>
      <c r="N42" s="19" t="b">
        <f>(_xlfn.NUMBERVALUE(MID(Dati!U45,10,2))&lt;=71)*(_xlfn.NUMBERVALUE(MID(Dati!U45,10,2))&gt;0)=1</f>
        <v>0</v>
      </c>
      <c r="O42" s="19" t="b">
        <f>COUNTIF(TAB_COMUNE[CODICE],MID(Dati!U45,12,4))&gt;=1</f>
        <v>0</v>
      </c>
      <c r="P42" s="19" t="b" cm="1">
        <f t="array" ref="P42">_xlfn.LET(_xlpm.dispari,MID(Dati!U45,_xlfn.SEQUENCE(8,,1,2),1),_xlpm.dispari_val,_xlfn.XLOOKUP(_xlpm.dispari,TAB_CONV_DISPARI[CARATTERE],TAB_CONV_DISPARI[VALORE],""),_xlpm.pari,MID(Dati!U45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45,1),_xlpm.check)</f>
        <v>0</v>
      </c>
      <c r="U42" s="15" t="s">
        <v>137</v>
      </c>
      <c r="V42" s="15" t="s">
        <v>8688</v>
      </c>
      <c r="W42" s="15" t="s">
        <v>8689</v>
      </c>
    </row>
    <row r="43" spans="2:29" x14ac:dyDescent="0.25">
      <c r="B43" s="18">
        <f>Dati!U46</f>
        <v>0</v>
      </c>
      <c r="C43" s="19" t="b">
        <f>LEN(Dati!U46)=16</f>
        <v>0</v>
      </c>
      <c r="D43" s="19" t="b">
        <f>IF(ISNUMBER(_xlfn.NUMBERVALUE(MID(Dati!U46,1,1))),FALSE,TRUE)</f>
        <v>0</v>
      </c>
      <c r="E43" s="19" t="b">
        <f>IF(ISNUMBER(_xlfn.NUMBERVALUE(MID(Dati!U46,2,1))),FALSE,TRUE)</f>
        <v>0</v>
      </c>
      <c r="F43" s="19" t="b">
        <f>IF(ISNUMBER(_xlfn.NUMBERVALUE(MID(Dati!U46,3,1))),FALSE,TRUE)</f>
        <v>0</v>
      </c>
      <c r="G43" s="19" t="b">
        <f>IF(ISNUMBER(_xlfn.NUMBERVALUE(MID(Dati!U46,4,1))),FALSE,TRUE)</f>
        <v>0</v>
      </c>
      <c r="H43" s="19" t="b">
        <f>IF(ISNUMBER(_xlfn.NUMBERVALUE(MID(Dati!U46,5,1))),FALSE,TRUE)</f>
        <v>0</v>
      </c>
      <c r="I43" s="19" t="b">
        <f>IF(ISNUMBER(_xlfn.NUMBERVALUE(MID(Dati!U46,6,1))),FALSE,TRUE)</f>
        <v>0</v>
      </c>
      <c r="J43" s="19" t="b">
        <f t="shared" si="0"/>
        <v>0</v>
      </c>
      <c r="K43" s="19" t="b">
        <f>ISNUMBER(_xlfn.NUMBERVALUE(MID(Dati!U46,7,2)))</f>
        <v>1</v>
      </c>
      <c r="L43" s="19" t="b">
        <f>1=COUNTIF(TAB_MESE[LETTERA],MID(Dati!U46,9,1))</f>
        <v>0</v>
      </c>
      <c r="M43" s="19" t="b">
        <f>ISNUMBER(TRIM(MID(Dati!U46,10,2))*1)</f>
        <v>0</v>
      </c>
      <c r="N43" s="19" t="b">
        <f>(_xlfn.NUMBERVALUE(MID(Dati!U46,10,2))&lt;=71)*(_xlfn.NUMBERVALUE(MID(Dati!U46,10,2))&gt;0)=1</f>
        <v>0</v>
      </c>
      <c r="O43" s="19" t="b">
        <f>COUNTIF(TAB_COMUNE[CODICE],MID(Dati!U46,12,4))&gt;=1</f>
        <v>0</v>
      </c>
      <c r="P43" s="19" t="b" cm="1">
        <f t="array" ref="P43">_xlfn.LET(_xlpm.dispari,MID(Dati!U46,_xlfn.SEQUENCE(8,,1,2),1),_xlpm.dispari_val,_xlfn.XLOOKUP(_xlpm.dispari,TAB_CONV_DISPARI[CARATTERE],TAB_CONV_DISPARI[VALORE],""),_xlpm.pari,MID(Dati!U46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46,1),_xlpm.check)</f>
        <v>0</v>
      </c>
      <c r="U43" s="15" t="s">
        <v>143</v>
      </c>
      <c r="V43" s="15" t="s">
        <v>8690</v>
      </c>
      <c r="W43" s="15" t="s">
        <v>144</v>
      </c>
    </row>
    <row r="44" spans="2:29" x14ac:dyDescent="0.25">
      <c r="B44" s="18">
        <f>Dati!U47</f>
        <v>0</v>
      </c>
      <c r="C44" s="19" t="b">
        <f>LEN(Dati!U47)=16</f>
        <v>0</v>
      </c>
      <c r="D44" s="19" t="b">
        <f>IF(ISNUMBER(_xlfn.NUMBERVALUE(MID(Dati!U47,1,1))),FALSE,TRUE)</f>
        <v>0</v>
      </c>
      <c r="E44" s="19" t="b">
        <f>IF(ISNUMBER(_xlfn.NUMBERVALUE(MID(Dati!U47,2,1))),FALSE,TRUE)</f>
        <v>0</v>
      </c>
      <c r="F44" s="19" t="b">
        <f>IF(ISNUMBER(_xlfn.NUMBERVALUE(MID(Dati!U47,3,1))),FALSE,TRUE)</f>
        <v>0</v>
      </c>
      <c r="G44" s="19" t="b">
        <f>IF(ISNUMBER(_xlfn.NUMBERVALUE(MID(Dati!U47,4,1))),FALSE,TRUE)</f>
        <v>0</v>
      </c>
      <c r="H44" s="19" t="b">
        <f>IF(ISNUMBER(_xlfn.NUMBERVALUE(MID(Dati!U47,5,1))),FALSE,TRUE)</f>
        <v>0</v>
      </c>
      <c r="I44" s="19" t="b">
        <f>IF(ISNUMBER(_xlfn.NUMBERVALUE(MID(Dati!U47,6,1))),FALSE,TRUE)</f>
        <v>0</v>
      </c>
      <c r="J44" s="19" t="b">
        <f t="shared" si="0"/>
        <v>0</v>
      </c>
      <c r="K44" s="19" t="b">
        <f>ISNUMBER(_xlfn.NUMBERVALUE(MID(Dati!U47,7,2)))</f>
        <v>1</v>
      </c>
      <c r="L44" s="19" t="b">
        <f>1=COUNTIF(TAB_MESE[LETTERA],MID(Dati!U47,9,1))</f>
        <v>0</v>
      </c>
      <c r="M44" s="19" t="b">
        <f>ISNUMBER(TRIM(MID(Dati!U47,10,2))*1)</f>
        <v>0</v>
      </c>
      <c r="N44" s="19" t="b">
        <f>(_xlfn.NUMBERVALUE(MID(Dati!U47,10,2))&lt;=71)*(_xlfn.NUMBERVALUE(MID(Dati!U47,10,2))&gt;0)=1</f>
        <v>0</v>
      </c>
      <c r="O44" s="19" t="b">
        <f>COUNTIF(TAB_COMUNE[CODICE],MID(Dati!U47,12,4))&gt;=1</f>
        <v>0</v>
      </c>
      <c r="P44" s="19" t="b" cm="1">
        <f t="array" ref="P44">_xlfn.LET(_xlpm.dispari,MID(Dati!U47,_xlfn.SEQUENCE(8,,1,2),1),_xlpm.dispari_val,_xlfn.XLOOKUP(_xlpm.dispari,TAB_CONV_DISPARI[CARATTERE],TAB_CONV_DISPARI[VALORE],""),_xlpm.pari,MID(Dati!U47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47,1),_xlpm.check)</f>
        <v>0</v>
      </c>
      <c r="U44" s="15" t="s">
        <v>145</v>
      </c>
      <c r="V44" s="15" t="s">
        <v>8691</v>
      </c>
      <c r="W44" s="15" t="s">
        <v>115</v>
      </c>
    </row>
    <row r="45" spans="2:29" x14ac:dyDescent="0.25">
      <c r="B45" s="18">
        <f>Dati!U48</f>
        <v>0</v>
      </c>
      <c r="C45" s="19" t="b">
        <f>LEN(Dati!U48)=16</f>
        <v>0</v>
      </c>
      <c r="D45" s="19" t="b">
        <f>IF(ISNUMBER(_xlfn.NUMBERVALUE(MID(Dati!U48,1,1))),FALSE,TRUE)</f>
        <v>0</v>
      </c>
      <c r="E45" s="19" t="b">
        <f>IF(ISNUMBER(_xlfn.NUMBERVALUE(MID(Dati!U48,2,1))),FALSE,TRUE)</f>
        <v>0</v>
      </c>
      <c r="F45" s="19" t="b">
        <f>IF(ISNUMBER(_xlfn.NUMBERVALUE(MID(Dati!U48,3,1))),FALSE,TRUE)</f>
        <v>0</v>
      </c>
      <c r="G45" s="19" t="b">
        <f>IF(ISNUMBER(_xlfn.NUMBERVALUE(MID(Dati!U48,4,1))),FALSE,TRUE)</f>
        <v>0</v>
      </c>
      <c r="H45" s="19" t="b">
        <f>IF(ISNUMBER(_xlfn.NUMBERVALUE(MID(Dati!U48,5,1))),FALSE,TRUE)</f>
        <v>0</v>
      </c>
      <c r="I45" s="19" t="b">
        <f>IF(ISNUMBER(_xlfn.NUMBERVALUE(MID(Dati!U48,6,1))),FALSE,TRUE)</f>
        <v>0</v>
      </c>
      <c r="J45" s="19" t="b">
        <f t="shared" si="0"/>
        <v>0</v>
      </c>
      <c r="K45" s="19" t="b">
        <f>ISNUMBER(_xlfn.NUMBERVALUE(MID(Dati!U48,7,2)))</f>
        <v>1</v>
      </c>
      <c r="L45" s="19" t="b">
        <f>1=COUNTIF(TAB_MESE[LETTERA],MID(Dati!U48,9,1))</f>
        <v>0</v>
      </c>
      <c r="M45" s="19" t="b">
        <f>ISNUMBER(TRIM(MID(Dati!U48,10,2))*1)</f>
        <v>0</v>
      </c>
      <c r="N45" s="19" t="b">
        <f>(_xlfn.NUMBERVALUE(MID(Dati!U48,10,2))&lt;=71)*(_xlfn.NUMBERVALUE(MID(Dati!U48,10,2))&gt;0)=1</f>
        <v>0</v>
      </c>
      <c r="O45" s="19" t="b">
        <f>COUNTIF(TAB_COMUNE[CODICE],MID(Dati!U48,12,4))&gt;=1</f>
        <v>0</v>
      </c>
      <c r="P45" s="19" t="b" cm="1">
        <f t="array" ref="P45">_xlfn.LET(_xlpm.dispari,MID(Dati!U48,_xlfn.SEQUENCE(8,,1,2),1),_xlpm.dispari_val,_xlfn.XLOOKUP(_xlpm.dispari,TAB_CONV_DISPARI[CARATTERE],TAB_CONV_DISPARI[VALORE],""),_xlpm.pari,MID(Dati!U48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48,1),_xlpm.check)</f>
        <v>0</v>
      </c>
      <c r="U45" s="15" t="s">
        <v>146</v>
      </c>
      <c r="V45" s="15" t="s">
        <v>8692</v>
      </c>
      <c r="W45" s="15" t="s">
        <v>3133</v>
      </c>
    </row>
    <row r="46" spans="2:29" x14ac:dyDescent="0.25">
      <c r="B46" s="18">
        <f>Dati!U49</f>
        <v>0</v>
      </c>
      <c r="C46" s="19" t="b">
        <f>LEN(Dati!U49)=16</f>
        <v>0</v>
      </c>
      <c r="D46" s="19" t="b">
        <f>IF(ISNUMBER(_xlfn.NUMBERVALUE(MID(Dati!U49,1,1))),FALSE,TRUE)</f>
        <v>0</v>
      </c>
      <c r="E46" s="19" t="b">
        <f>IF(ISNUMBER(_xlfn.NUMBERVALUE(MID(Dati!U49,2,1))),FALSE,TRUE)</f>
        <v>0</v>
      </c>
      <c r="F46" s="19" t="b">
        <f>IF(ISNUMBER(_xlfn.NUMBERVALUE(MID(Dati!U49,3,1))),FALSE,TRUE)</f>
        <v>0</v>
      </c>
      <c r="G46" s="19" t="b">
        <f>IF(ISNUMBER(_xlfn.NUMBERVALUE(MID(Dati!U49,4,1))),FALSE,TRUE)</f>
        <v>0</v>
      </c>
      <c r="H46" s="19" t="b">
        <f>IF(ISNUMBER(_xlfn.NUMBERVALUE(MID(Dati!U49,5,1))),FALSE,TRUE)</f>
        <v>0</v>
      </c>
      <c r="I46" s="19" t="b">
        <f>IF(ISNUMBER(_xlfn.NUMBERVALUE(MID(Dati!U49,6,1))),FALSE,TRUE)</f>
        <v>0</v>
      </c>
      <c r="J46" s="19" t="b">
        <f t="shared" si="0"/>
        <v>0</v>
      </c>
      <c r="K46" s="19" t="b">
        <f>ISNUMBER(_xlfn.NUMBERVALUE(MID(Dati!U49,7,2)))</f>
        <v>1</v>
      </c>
      <c r="L46" s="19" t="b">
        <f>1=COUNTIF(TAB_MESE[LETTERA],MID(Dati!U49,9,1))</f>
        <v>0</v>
      </c>
      <c r="M46" s="19" t="b">
        <f>ISNUMBER(TRIM(MID(Dati!U49,10,2))*1)</f>
        <v>0</v>
      </c>
      <c r="N46" s="19" t="b">
        <f>(_xlfn.NUMBERVALUE(MID(Dati!U49,10,2))&lt;=71)*(_xlfn.NUMBERVALUE(MID(Dati!U49,10,2))&gt;0)=1</f>
        <v>0</v>
      </c>
      <c r="O46" s="19" t="b">
        <f>COUNTIF(TAB_COMUNE[CODICE],MID(Dati!U49,12,4))&gt;=1</f>
        <v>0</v>
      </c>
      <c r="P46" s="19" t="b" cm="1">
        <f t="array" ref="P46">_xlfn.LET(_xlpm.dispari,MID(Dati!U49,_xlfn.SEQUENCE(8,,1,2),1),_xlpm.dispari_val,_xlfn.XLOOKUP(_xlpm.dispari,TAB_CONV_DISPARI[CARATTERE],TAB_CONV_DISPARI[VALORE],""),_xlpm.pari,MID(Dati!U49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49,1),_xlpm.check)</f>
        <v>0</v>
      </c>
      <c r="U46" s="15" t="s">
        <v>147</v>
      </c>
      <c r="V46" s="15" t="s">
        <v>8693</v>
      </c>
      <c r="W46" s="15" t="s">
        <v>136</v>
      </c>
    </row>
    <row r="47" spans="2:29" x14ac:dyDescent="0.25">
      <c r="B47" s="18">
        <f>Dati!U50</f>
        <v>0</v>
      </c>
      <c r="C47" s="19" t="b">
        <f>LEN(Dati!U50)=16</f>
        <v>0</v>
      </c>
      <c r="D47" s="19" t="b">
        <f>IF(ISNUMBER(_xlfn.NUMBERVALUE(MID(Dati!U50,1,1))),FALSE,TRUE)</f>
        <v>0</v>
      </c>
      <c r="E47" s="19" t="b">
        <f>IF(ISNUMBER(_xlfn.NUMBERVALUE(MID(Dati!U50,2,1))),FALSE,TRUE)</f>
        <v>0</v>
      </c>
      <c r="F47" s="19" t="b">
        <f>IF(ISNUMBER(_xlfn.NUMBERVALUE(MID(Dati!U50,3,1))),FALSE,TRUE)</f>
        <v>0</v>
      </c>
      <c r="G47" s="19" t="b">
        <f>IF(ISNUMBER(_xlfn.NUMBERVALUE(MID(Dati!U50,4,1))),FALSE,TRUE)</f>
        <v>0</v>
      </c>
      <c r="H47" s="19" t="b">
        <f>IF(ISNUMBER(_xlfn.NUMBERVALUE(MID(Dati!U50,5,1))),FALSE,TRUE)</f>
        <v>0</v>
      </c>
      <c r="I47" s="19" t="b">
        <f>IF(ISNUMBER(_xlfn.NUMBERVALUE(MID(Dati!U50,6,1))),FALSE,TRUE)</f>
        <v>0</v>
      </c>
      <c r="J47" s="19" t="b">
        <f t="shared" si="0"/>
        <v>0</v>
      </c>
      <c r="K47" s="19" t="b">
        <f>ISNUMBER(_xlfn.NUMBERVALUE(MID(Dati!U50,7,2)))</f>
        <v>1</v>
      </c>
      <c r="L47" s="19" t="b">
        <f>1=COUNTIF(TAB_MESE[LETTERA],MID(Dati!U50,9,1))</f>
        <v>0</v>
      </c>
      <c r="M47" s="19" t="b">
        <f>ISNUMBER(TRIM(MID(Dati!U50,10,2))*1)</f>
        <v>0</v>
      </c>
      <c r="N47" s="19" t="b">
        <f>(_xlfn.NUMBERVALUE(MID(Dati!U50,10,2))&lt;=71)*(_xlfn.NUMBERVALUE(MID(Dati!U50,10,2))&gt;0)=1</f>
        <v>0</v>
      </c>
      <c r="O47" s="19" t="b">
        <f>COUNTIF(TAB_COMUNE[CODICE],MID(Dati!U50,12,4))&gt;=1</f>
        <v>0</v>
      </c>
      <c r="P47" s="19" t="b" cm="1">
        <f t="array" ref="P47">_xlfn.LET(_xlpm.dispari,MID(Dati!U50,_xlfn.SEQUENCE(8,,1,2),1),_xlpm.dispari_val,_xlfn.XLOOKUP(_xlpm.dispari,TAB_CONV_DISPARI[CARATTERE],TAB_CONV_DISPARI[VALORE],""),_xlpm.pari,MID(Dati!U50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50,1),_xlpm.check)</f>
        <v>0</v>
      </c>
      <c r="U47" s="15" t="s">
        <v>148</v>
      </c>
      <c r="V47" s="15" t="s">
        <v>8694</v>
      </c>
      <c r="W47" s="15" t="s">
        <v>107</v>
      </c>
    </row>
    <row r="48" spans="2:29" x14ac:dyDescent="0.25">
      <c r="B48" s="18">
        <f>Dati!U51</f>
        <v>0</v>
      </c>
      <c r="C48" s="19" t="b">
        <f>LEN(Dati!U51)=16</f>
        <v>0</v>
      </c>
      <c r="D48" s="19" t="b">
        <f>IF(ISNUMBER(_xlfn.NUMBERVALUE(MID(Dati!U51,1,1))),FALSE,TRUE)</f>
        <v>0</v>
      </c>
      <c r="E48" s="19" t="b">
        <f>IF(ISNUMBER(_xlfn.NUMBERVALUE(MID(Dati!U51,2,1))),FALSE,TRUE)</f>
        <v>0</v>
      </c>
      <c r="F48" s="19" t="b">
        <f>IF(ISNUMBER(_xlfn.NUMBERVALUE(MID(Dati!U51,3,1))),FALSE,TRUE)</f>
        <v>0</v>
      </c>
      <c r="G48" s="19" t="b">
        <f>IF(ISNUMBER(_xlfn.NUMBERVALUE(MID(Dati!U51,4,1))),FALSE,TRUE)</f>
        <v>0</v>
      </c>
      <c r="H48" s="19" t="b">
        <f>IF(ISNUMBER(_xlfn.NUMBERVALUE(MID(Dati!U51,5,1))),FALSE,TRUE)</f>
        <v>0</v>
      </c>
      <c r="I48" s="19" t="b">
        <f>IF(ISNUMBER(_xlfn.NUMBERVALUE(MID(Dati!U51,6,1))),FALSE,TRUE)</f>
        <v>0</v>
      </c>
      <c r="J48" s="19" t="b">
        <f t="shared" si="0"/>
        <v>0</v>
      </c>
      <c r="K48" s="19" t="b">
        <f>ISNUMBER(_xlfn.NUMBERVALUE(MID(Dati!U51,7,2)))</f>
        <v>1</v>
      </c>
      <c r="L48" s="19" t="b">
        <f>1=COUNTIF(TAB_MESE[LETTERA],MID(Dati!U51,9,1))</f>
        <v>0</v>
      </c>
      <c r="M48" s="19" t="b">
        <f>ISNUMBER(TRIM(MID(Dati!U51,10,2))*1)</f>
        <v>0</v>
      </c>
      <c r="N48" s="19" t="b">
        <f>(_xlfn.NUMBERVALUE(MID(Dati!U51,10,2))&lt;=71)*(_xlfn.NUMBERVALUE(MID(Dati!U51,10,2))&gt;0)=1</f>
        <v>0</v>
      </c>
      <c r="O48" s="19" t="b">
        <f>COUNTIF(TAB_COMUNE[CODICE],MID(Dati!U51,12,4))&gt;=1</f>
        <v>0</v>
      </c>
      <c r="P48" s="19" t="b" cm="1">
        <f t="array" ref="P48">_xlfn.LET(_xlpm.dispari,MID(Dati!U51,_xlfn.SEQUENCE(8,,1,2),1),_xlpm.dispari_val,_xlfn.XLOOKUP(_xlpm.dispari,TAB_CONV_DISPARI[CARATTERE],TAB_CONV_DISPARI[VALORE],""),_xlpm.pari,MID(Dati!U51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51,1),_xlpm.check)</f>
        <v>0</v>
      </c>
      <c r="U48" s="15" t="s">
        <v>149</v>
      </c>
      <c r="V48" s="15" t="s">
        <v>8695</v>
      </c>
      <c r="W48" s="15" t="s">
        <v>150</v>
      </c>
    </row>
    <row r="49" spans="2:23" x14ac:dyDescent="0.25">
      <c r="B49" s="18">
        <f>Dati!U52</f>
        <v>0</v>
      </c>
      <c r="C49" s="19" t="b">
        <f>LEN(Dati!U52)=16</f>
        <v>0</v>
      </c>
      <c r="D49" s="19" t="b">
        <f>IF(ISNUMBER(_xlfn.NUMBERVALUE(MID(Dati!U52,1,1))),FALSE,TRUE)</f>
        <v>0</v>
      </c>
      <c r="E49" s="19" t="b">
        <f>IF(ISNUMBER(_xlfn.NUMBERVALUE(MID(Dati!U52,2,1))),FALSE,TRUE)</f>
        <v>0</v>
      </c>
      <c r="F49" s="19" t="b">
        <f>IF(ISNUMBER(_xlfn.NUMBERVALUE(MID(Dati!U52,3,1))),FALSE,TRUE)</f>
        <v>0</v>
      </c>
      <c r="G49" s="19" t="b">
        <f>IF(ISNUMBER(_xlfn.NUMBERVALUE(MID(Dati!U52,4,1))),FALSE,TRUE)</f>
        <v>0</v>
      </c>
      <c r="H49" s="19" t="b">
        <f>IF(ISNUMBER(_xlfn.NUMBERVALUE(MID(Dati!U52,5,1))),FALSE,TRUE)</f>
        <v>0</v>
      </c>
      <c r="I49" s="19" t="b">
        <f>IF(ISNUMBER(_xlfn.NUMBERVALUE(MID(Dati!U52,6,1))),FALSE,TRUE)</f>
        <v>0</v>
      </c>
      <c r="J49" s="19" t="b">
        <f t="shared" si="0"/>
        <v>0</v>
      </c>
      <c r="K49" s="19" t="b">
        <f>ISNUMBER(_xlfn.NUMBERVALUE(MID(Dati!U52,7,2)))</f>
        <v>1</v>
      </c>
      <c r="L49" s="19" t="b">
        <f>1=COUNTIF(TAB_MESE[LETTERA],MID(Dati!U52,9,1))</f>
        <v>0</v>
      </c>
      <c r="M49" s="19" t="b">
        <f>ISNUMBER(TRIM(MID(Dati!U52,10,2))*1)</f>
        <v>0</v>
      </c>
      <c r="N49" s="19" t="b">
        <f>(_xlfn.NUMBERVALUE(MID(Dati!U52,10,2))&lt;=71)*(_xlfn.NUMBERVALUE(MID(Dati!U52,10,2))&gt;0)=1</f>
        <v>0</v>
      </c>
      <c r="O49" s="19" t="b">
        <f>COUNTIF(TAB_COMUNE[CODICE],MID(Dati!U52,12,4))&gt;=1</f>
        <v>0</v>
      </c>
      <c r="P49" s="19" t="b" cm="1">
        <f t="array" ref="P49">_xlfn.LET(_xlpm.dispari,MID(Dati!U52,_xlfn.SEQUENCE(8,,1,2),1),_xlpm.dispari_val,_xlfn.XLOOKUP(_xlpm.dispari,TAB_CONV_DISPARI[CARATTERE],TAB_CONV_DISPARI[VALORE],""),_xlpm.pari,MID(Dati!U52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52,1),_xlpm.check)</f>
        <v>0</v>
      </c>
      <c r="U49" s="15" t="s">
        <v>151</v>
      </c>
      <c r="V49" s="15" t="s">
        <v>8696</v>
      </c>
      <c r="W49" s="15" t="s">
        <v>150</v>
      </c>
    </row>
    <row r="50" spans="2:23" x14ac:dyDescent="0.25">
      <c r="B50" s="18">
        <f>Dati!U53</f>
        <v>0</v>
      </c>
      <c r="C50" s="19" t="b">
        <f>LEN(Dati!U53)=16</f>
        <v>0</v>
      </c>
      <c r="D50" s="19" t="b">
        <f>IF(ISNUMBER(_xlfn.NUMBERVALUE(MID(Dati!U53,1,1))),FALSE,TRUE)</f>
        <v>0</v>
      </c>
      <c r="E50" s="19" t="b">
        <f>IF(ISNUMBER(_xlfn.NUMBERVALUE(MID(Dati!U53,2,1))),FALSE,TRUE)</f>
        <v>0</v>
      </c>
      <c r="F50" s="19" t="b">
        <f>IF(ISNUMBER(_xlfn.NUMBERVALUE(MID(Dati!U53,3,1))),FALSE,TRUE)</f>
        <v>0</v>
      </c>
      <c r="G50" s="19" t="b">
        <f>IF(ISNUMBER(_xlfn.NUMBERVALUE(MID(Dati!U53,4,1))),FALSE,TRUE)</f>
        <v>0</v>
      </c>
      <c r="H50" s="19" t="b">
        <f>IF(ISNUMBER(_xlfn.NUMBERVALUE(MID(Dati!U53,5,1))),FALSE,TRUE)</f>
        <v>0</v>
      </c>
      <c r="I50" s="19" t="b">
        <f>IF(ISNUMBER(_xlfn.NUMBERVALUE(MID(Dati!U53,6,1))),FALSE,TRUE)</f>
        <v>0</v>
      </c>
      <c r="J50" s="19" t="b">
        <f t="shared" si="0"/>
        <v>0</v>
      </c>
      <c r="K50" s="19" t="b">
        <f>ISNUMBER(_xlfn.NUMBERVALUE(MID(Dati!U53,7,2)))</f>
        <v>1</v>
      </c>
      <c r="L50" s="19" t="b">
        <f>1=COUNTIF(TAB_MESE[LETTERA],MID(Dati!U53,9,1))</f>
        <v>0</v>
      </c>
      <c r="M50" s="19" t="b">
        <f>ISNUMBER(TRIM(MID(Dati!U53,10,2))*1)</f>
        <v>0</v>
      </c>
      <c r="N50" s="19" t="b">
        <f>(_xlfn.NUMBERVALUE(MID(Dati!U53,10,2))&lt;=71)*(_xlfn.NUMBERVALUE(MID(Dati!U53,10,2))&gt;0)=1</f>
        <v>0</v>
      </c>
      <c r="O50" s="19" t="b">
        <f>COUNTIF(TAB_COMUNE[CODICE],MID(Dati!U53,12,4))&gt;=1</f>
        <v>0</v>
      </c>
      <c r="P50" s="19" t="b" cm="1">
        <f t="array" ref="P50">_xlfn.LET(_xlpm.dispari,MID(Dati!U53,_xlfn.SEQUENCE(8,,1,2),1),_xlpm.dispari_val,_xlfn.XLOOKUP(_xlpm.dispari,TAB_CONV_DISPARI[CARATTERE],TAB_CONV_DISPARI[VALORE],""),_xlpm.pari,MID(Dati!U53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53,1),_xlpm.check)</f>
        <v>0</v>
      </c>
      <c r="U50" s="15" t="s">
        <v>152</v>
      </c>
      <c r="V50" s="15" t="s">
        <v>8697</v>
      </c>
      <c r="W50" s="15" t="s">
        <v>153</v>
      </c>
    </row>
    <row r="51" spans="2:23" x14ac:dyDescent="0.25">
      <c r="B51" s="18">
        <f>Dati!U54</f>
        <v>0</v>
      </c>
      <c r="C51" s="19" t="b">
        <f>LEN(Dati!U54)=16</f>
        <v>0</v>
      </c>
      <c r="D51" s="19" t="b">
        <f>IF(ISNUMBER(_xlfn.NUMBERVALUE(MID(Dati!U54,1,1))),FALSE,TRUE)</f>
        <v>0</v>
      </c>
      <c r="E51" s="19" t="b">
        <f>IF(ISNUMBER(_xlfn.NUMBERVALUE(MID(Dati!U54,2,1))),FALSE,TRUE)</f>
        <v>0</v>
      </c>
      <c r="F51" s="19" t="b">
        <f>IF(ISNUMBER(_xlfn.NUMBERVALUE(MID(Dati!U54,3,1))),FALSE,TRUE)</f>
        <v>0</v>
      </c>
      <c r="G51" s="19" t="b">
        <f>IF(ISNUMBER(_xlfn.NUMBERVALUE(MID(Dati!U54,4,1))),FALSE,TRUE)</f>
        <v>0</v>
      </c>
      <c r="H51" s="19" t="b">
        <f>IF(ISNUMBER(_xlfn.NUMBERVALUE(MID(Dati!U54,5,1))),FALSE,TRUE)</f>
        <v>0</v>
      </c>
      <c r="I51" s="19" t="b">
        <f>IF(ISNUMBER(_xlfn.NUMBERVALUE(MID(Dati!U54,6,1))),FALSE,TRUE)</f>
        <v>0</v>
      </c>
      <c r="J51" s="19" t="b">
        <f t="shared" si="0"/>
        <v>0</v>
      </c>
      <c r="K51" s="19" t="b">
        <f>ISNUMBER(_xlfn.NUMBERVALUE(MID(Dati!U54,7,2)))</f>
        <v>1</v>
      </c>
      <c r="L51" s="19" t="b">
        <f>1=COUNTIF(TAB_MESE[LETTERA],MID(Dati!U54,9,1))</f>
        <v>0</v>
      </c>
      <c r="M51" s="19" t="b">
        <f>ISNUMBER(TRIM(MID(Dati!U54,10,2))*1)</f>
        <v>0</v>
      </c>
      <c r="N51" s="19" t="b">
        <f>(_xlfn.NUMBERVALUE(MID(Dati!U54,10,2))&lt;=71)*(_xlfn.NUMBERVALUE(MID(Dati!U54,10,2))&gt;0)=1</f>
        <v>0</v>
      </c>
      <c r="O51" s="19" t="b">
        <f>COUNTIF(TAB_COMUNE[CODICE],MID(Dati!U54,12,4))&gt;=1</f>
        <v>0</v>
      </c>
      <c r="P51" s="19" t="b" cm="1">
        <f t="array" ref="P51">_xlfn.LET(_xlpm.dispari,MID(Dati!U54,_xlfn.SEQUENCE(8,,1,2),1),_xlpm.dispari_val,_xlfn.XLOOKUP(_xlpm.dispari,TAB_CONV_DISPARI[CARATTERE],TAB_CONV_DISPARI[VALORE],""),_xlpm.pari,MID(Dati!U54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54,1),_xlpm.check)</f>
        <v>0</v>
      </c>
      <c r="U51" s="15" t="s">
        <v>154</v>
      </c>
      <c r="V51" s="15" t="s">
        <v>8698</v>
      </c>
      <c r="W51" s="15" t="s">
        <v>117</v>
      </c>
    </row>
    <row r="52" spans="2:23" x14ac:dyDescent="0.25">
      <c r="B52" s="18">
        <f>Dati!U55</f>
        <v>0</v>
      </c>
      <c r="C52" s="19" t="b">
        <f>LEN(Dati!U55)=16</f>
        <v>0</v>
      </c>
      <c r="D52" s="19" t="b">
        <f>IF(ISNUMBER(_xlfn.NUMBERVALUE(MID(Dati!U55,1,1))),FALSE,TRUE)</f>
        <v>0</v>
      </c>
      <c r="E52" s="19" t="b">
        <f>IF(ISNUMBER(_xlfn.NUMBERVALUE(MID(Dati!U55,2,1))),FALSE,TRUE)</f>
        <v>0</v>
      </c>
      <c r="F52" s="19" t="b">
        <f>IF(ISNUMBER(_xlfn.NUMBERVALUE(MID(Dati!U55,3,1))),FALSE,TRUE)</f>
        <v>0</v>
      </c>
      <c r="G52" s="19" t="b">
        <f>IF(ISNUMBER(_xlfn.NUMBERVALUE(MID(Dati!U55,4,1))),FALSE,TRUE)</f>
        <v>0</v>
      </c>
      <c r="H52" s="19" t="b">
        <f>IF(ISNUMBER(_xlfn.NUMBERVALUE(MID(Dati!U55,5,1))),FALSE,TRUE)</f>
        <v>0</v>
      </c>
      <c r="I52" s="19" t="b">
        <f>IF(ISNUMBER(_xlfn.NUMBERVALUE(MID(Dati!U55,6,1))),FALSE,TRUE)</f>
        <v>0</v>
      </c>
      <c r="J52" s="19" t="b">
        <f t="shared" si="0"/>
        <v>0</v>
      </c>
      <c r="K52" s="19" t="b">
        <f>ISNUMBER(_xlfn.NUMBERVALUE(MID(Dati!U55,7,2)))</f>
        <v>1</v>
      </c>
      <c r="L52" s="19" t="b">
        <f>1=COUNTIF(TAB_MESE[LETTERA],MID(Dati!U55,9,1))</f>
        <v>0</v>
      </c>
      <c r="M52" s="19" t="b">
        <f>ISNUMBER(TRIM(MID(Dati!U55,10,2))*1)</f>
        <v>0</v>
      </c>
      <c r="N52" s="19" t="b">
        <f>(_xlfn.NUMBERVALUE(MID(Dati!U55,10,2))&lt;=71)*(_xlfn.NUMBERVALUE(MID(Dati!U55,10,2))&gt;0)=1</f>
        <v>0</v>
      </c>
      <c r="O52" s="19" t="b">
        <f>COUNTIF(TAB_COMUNE[CODICE],MID(Dati!U55,12,4))&gt;=1</f>
        <v>0</v>
      </c>
      <c r="P52" s="19" t="b" cm="1">
        <f t="array" ref="P52">_xlfn.LET(_xlpm.dispari,MID(Dati!U55,_xlfn.SEQUENCE(8,,1,2),1),_xlpm.dispari_val,_xlfn.XLOOKUP(_xlpm.dispari,TAB_CONV_DISPARI[CARATTERE],TAB_CONV_DISPARI[VALORE],""),_xlpm.pari,MID(Dati!U55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55,1),_xlpm.check)</f>
        <v>0</v>
      </c>
      <c r="U52" s="15" t="s">
        <v>155</v>
      </c>
      <c r="V52" s="15" t="s">
        <v>8699</v>
      </c>
      <c r="W52" s="15" t="s">
        <v>156</v>
      </c>
    </row>
    <row r="53" spans="2:23" x14ac:dyDescent="0.25">
      <c r="B53" s="18">
        <f>Dati!U56</f>
        <v>0</v>
      </c>
      <c r="C53" s="19" t="b">
        <f>LEN(Dati!U56)=16</f>
        <v>0</v>
      </c>
      <c r="D53" s="19" t="b">
        <f>IF(ISNUMBER(_xlfn.NUMBERVALUE(MID(Dati!U56,1,1))),FALSE,TRUE)</f>
        <v>0</v>
      </c>
      <c r="E53" s="19" t="b">
        <f>IF(ISNUMBER(_xlfn.NUMBERVALUE(MID(Dati!U56,2,1))),FALSE,TRUE)</f>
        <v>0</v>
      </c>
      <c r="F53" s="19" t="b">
        <f>IF(ISNUMBER(_xlfn.NUMBERVALUE(MID(Dati!U56,3,1))),FALSE,TRUE)</f>
        <v>0</v>
      </c>
      <c r="G53" s="19" t="b">
        <f>IF(ISNUMBER(_xlfn.NUMBERVALUE(MID(Dati!U56,4,1))),FALSE,TRUE)</f>
        <v>0</v>
      </c>
      <c r="H53" s="19" t="b">
        <f>IF(ISNUMBER(_xlfn.NUMBERVALUE(MID(Dati!U56,5,1))),FALSE,TRUE)</f>
        <v>0</v>
      </c>
      <c r="I53" s="19" t="b">
        <f>IF(ISNUMBER(_xlfn.NUMBERVALUE(MID(Dati!U56,6,1))),FALSE,TRUE)</f>
        <v>0</v>
      </c>
      <c r="J53" s="19" t="b">
        <f t="shared" si="0"/>
        <v>0</v>
      </c>
      <c r="K53" s="19" t="b">
        <f>ISNUMBER(_xlfn.NUMBERVALUE(MID(Dati!U56,7,2)))</f>
        <v>1</v>
      </c>
      <c r="L53" s="19" t="b">
        <f>1=COUNTIF(TAB_MESE[LETTERA],MID(Dati!U56,9,1))</f>
        <v>0</v>
      </c>
      <c r="M53" s="19" t="b">
        <f>ISNUMBER(TRIM(MID(Dati!U56,10,2))*1)</f>
        <v>0</v>
      </c>
      <c r="N53" s="19" t="b">
        <f>(_xlfn.NUMBERVALUE(MID(Dati!U56,10,2))&lt;=71)*(_xlfn.NUMBERVALUE(MID(Dati!U56,10,2))&gt;0)=1</f>
        <v>0</v>
      </c>
      <c r="O53" s="19" t="b">
        <f>COUNTIF(TAB_COMUNE[CODICE],MID(Dati!U56,12,4))&gt;=1</f>
        <v>0</v>
      </c>
      <c r="P53" s="19" t="b" cm="1">
        <f t="array" ref="P53">_xlfn.LET(_xlpm.dispari,MID(Dati!U56,_xlfn.SEQUENCE(8,,1,2),1),_xlpm.dispari_val,_xlfn.XLOOKUP(_xlpm.dispari,TAB_CONV_DISPARI[CARATTERE],TAB_CONV_DISPARI[VALORE],""),_xlpm.pari,MID(Dati!U56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56,1),_xlpm.check)</f>
        <v>0</v>
      </c>
      <c r="U53" s="15" t="s">
        <v>157</v>
      </c>
      <c r="V53" s="15" t="s">
        <v>8700</v>
      </c>
      <c r="W53" s="15" t="s">
        <v>124</v>
      </c>
    </row>
    <row r="54" spans="2:23" x14ac:dyDescent="0.25">
      <c r="B54" s="18">
        <f>Dati!U57</f>
        <v>0</v>
      </c>
      <c r="C54" s="19" t="b">
        <f>LEN(Dati!U57)=16</f>
        <v>0</v>
      </c>
      <c r="D54" s="19" t="b">
        <f>IF(ISNUMBER(_xlfn.NUMBERVALUE(MID(Dati!U57,1,1))),FALSE,TRUE)</f>
        <v>0</v>
      </c>
      <c r="E54" s="19" t="b">
        <f>IF(ISNUMBER(_xlfn.NUMBERVALUE(MID(Dati!U57,2,1))),FALSE,TRUE)</f>
        <v>0</v>
      </c>
      <c r="F54" s="19" t="b">
        <f>IF(ISNUMBER(_xlfn.NUMBERVALUE(MID(Dati!U57,3,1))),FALSE,TRUE)</f>
        <v>0</v>
      </c>
      <c r="G54" s="19" t="b">
        <f>IF(ISNUMBER(_xlfn.NUMBERVALUE(MID(Dati!U57,4,1))),FALSE,TRUE)</f>
        <v>0</v>
      </c>
      <c r="H54" s="19" t="b">
        <f>IF(ISNUMBER(_xlfn.NUMBERVALUE(MID(Dati!U57,5,1))),FALSE,TRUE)</f>
        <v>0</v>
      </c>
      <c r="I54" s="19" t="b">
        <f>IF(ISNUMBER(_xlfn.NUMBERVALUE(MID(Dati!U57,6,1))),FALSE,TRUE)</f>
        <v>0</v>
      </c>
      <c r="J54" s="19" t="b">
        <f t="shared" si="0"/>
        <v>0</v>
      </c>
      <c r="K54" s="19" t="b">
        <f>ISNUMBER(_xlfn.NUMBERVALUE(MID(Dati!U57,7,2)))</f>
        <v>1</v>
      </c>
      <c r="L54" s="19" t="b">
        <f>1=COUNTIF(TAB_MESE[LETTERA],MID(Dati!U57,9,1))</f>
        <v>0</v>
      </c>
      <c r="M54" s="19" t="b">
        <f>ISNUMBER(TRIM(MID(Dati!U57,10,2))*1)</f>
        <v>0</v>
      </c>
      <c r="N54" s="19" t="b">
        <f>(_xlfn.NUMBERVALUE(MID(Dati!U57,10,2))&lt;=71)*(_xlfn.NUMBERVALUE(MID(Dati!U57,10,2))&gt;0)=1</f>
        <v>0</v>
      </c>
      <c r="O54" s="19" t="b">
        <f>COUNTIF(TAB_COMUNE[CODICE],MID(Dati!U57,12,4))&gt;=1</f>
        <v>0</v>
      </c>
      <c r="P54" s="19" t="b" cm="1">
        <f t="array" ref="P54">_xlfn.LET(_xlpm.dispari,MID(Dati!U57,_xlfn.SEQUENCE(8,,1,2),1),_xlpm.dispari_val,_xlfn.XLOOKUP(_xlpm.dispari,TAB_CONV_DISPARI[CARATTERE],TAB_CONV_DISPARI[VALORE],""),_xlpm.pari,MID(Dati!U57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57,1),_xlpm.check)</f>
        <v>0</v>
      </c>
      <c r="U54" s="15" t="s">
        <v>158</v>
      </c>
      <c r="V54" s="15" t="s">
        <v>8701</v>
      </c>
      <c r="W54" s="15" t="s">
        <v>159</v>
      </c>
    </row>
    <row r="55" spans="2:23" x14ac:dyDescent="0.25">
      <c r="B55" s="18">
        <f>Dati!U58</f>
        <v>0</v>
      </c>
      <c r="C55" s="19" t="b">
        <f>LEN(Dati!U58)=16</f>
        <v>0</v>
      </c>
      <c r="D55" s="19" t="b">
        <f>IF(ISNUMBER(_xlfn.NUMBERVALUE(MID(Dati!U58,1,1))),FALSE,TRUE)</f>
        <v>0</v>
      </c>
      <c r="E55" s="19" t="b">
        <f>IF(ISNUMBER(_xlfn.NUMBERVALUE(MID(Dati!U58,2,1))),FALSE,TRUE)</f>
        <v>0</v>
      </c>
      <c r="F55" s="19" t="b">
        <f>IF(ISNUMBER(_xlfn.NUMBERVALUE(MID(Dati!U58,3,1))),FALSE,TRUE)</f>
        <v>0</v>
      </c>
      <c r="G55" s="19" t="b">
        <f>IF(ISNUMBER(_xlfn.NUMBERVALUE(MID(Dati!U58,4,1))),FALSE,TRUE)</f>
        <v>0</v>
      </c>
      <c r="H55" s="19" t="b">
        <f>IF(ISNUMBER(_xlfn.NUMBERVALUE(MID(Dati!U58,5,1))),FALSE,TRUE)</f>
        <v>0</v>
      </c>
      <c r="I55" s="19" t="b">
        <f>IF(ISNUMBER(_xlfn.NUMBERVALUE(MID(Dati!U58,6,1))),FALSE,TRUE)</f>
        <v>0</v>
      </c>
      <c r="J55" s="19" t="b">
        <f t="shared" si="0"/>
        <v>0</v>
      </c>
      <c r="K55" s="19" t="b">
        <f>ISNUMBER(_xlfn.NUMBERVALUE(MID(Dati!U58,7,2)))</f>
        <v>1</v>
      </c>
      <c r="L55" s="19" t="b">
        <f>1=COUNTIF(TAB_MESE[LETTERA],MID(Dati!U58,9,1))</f>
        <v>0</v>
      </c>
      <c r="M55" s="19" t="b">
        <f>ISNUMBER(TRIM(MID(Dati!U58,10,2))*1)</f>
        <v>0</v>
      </c>
      <c r="N55" s="19" t="b">
        <f>(_xlfn.NUMBERVALUE(MID(Dati!U58,10,2))&lt;=71)*(_xlfn.NUMBERVALUE(MID(Dati!U58,10,2))&gt;0)=1</f>
        <v>0</v>
      </c>
      <c r="O55" s="19" t="b">
        <f>COUNTIF(TAB_COMUNE[CODICE],MID(Dati!U58,12,4))&gt;=1</f>
        <v>0</v>
      </c>
      <c r="P55" s="19" t="b" cm="1">
        <f t="array" ref="P55">_xlfn.LET(_xlpm.dispari,MID(Dati!U58,_xlfn.SEQUENCE(8,,1,2),1),_xlpm.dispari_val,_xlfn.XLOOKUP(_xlpm.dispari,TAB_CONV_DISPARI[CARATTERE],TAB_CONV_DISPARI[VALORE],""),_xlpm.pari,MID(Dati!U58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58,1),_xlpm.check)</f>
        <v>0</v>
      </c>
      <c r="U55" s="15" t="s">
        <v>160</v>
      </c>
      <c r="V55" s="15" t="s">
        <v>8702</v>
      </c>
      <c r="W55" s="15" t="s">
        <v>161</v>
      </c>
    </row>
    <row r="56" spans="2:23" x14ac:dyDescent="0.25">
      <c r="B56" s="18">
        <f>Dati!U59</f>
        <v>0</v>
      </c>
      <c r="C56" s="19" t="b">
        <f>LEN(Dati!U59)=16</f>
        <v>0</v>
      </c>
      <c r="D56" s="19" t="b">
        <f>IF(ISNUMBER(_xlfn.NUMBERVALUE(MID(Dati!U59,1,1))),FALSE,TRUE)</f>
        <v>0</v>
      </c>
      <c r="E56" s="19" t="b">
        <f>IF(ISNUMBER(_xlfn.NUMBERVALUE(MID(Dati!U59,2,1))),FALSE,TRUE)</f>
        <v>0</v>
      </c>
      <c r="F56" s="19" t="b">
        <f>IF(ISNUMBER(_xlfn.NUMBERVALUE(MID(Dati!U59,3,1))),FALSE,TRUE)</f>
        <v>0</v>
      </c>
      <c r="G56" s="19" t="b">
        <f>IF(ISNUMBER(_xlfn.NUMBERVALUE(MID(Dati!U59,4,1))),FALSE,TRUE)</f>
        <v>0</v>
      </c>
      <c r="H56" s="19" t="b">
        <f>IF(ISNUMBER(_xlfn.NUMBERVALUE(MID(Dati!U59,5,1))),FALSE,TRUE)</f>
        <v>0</v>
      </c>
      <c r="I56" s="19" t="b">
        <f>IF(ISNUMBER(_xlfn.NUMBERVALUE(MID(Dati!U59,6,1))),FALSE,TRUE)</f>
        <v>0</v>
      </c>
      <c r="J56" s="19" t="b">
        <f t="shared" si="0"/>
        <v>0</v>
      </c>
      <c r="K56" s="19" t="b">
        <f>ISNUMBER(_xlfn.NUMBERVALUE(MID(Dati!U59,7,2)))</f>
        <v>1</v>
      </c>
      <c r="L56" s="19" t="b">
        <f>1=COUNTIF(TAB_MESE[LETTERA],MID(Dati!U59,9,1))</f>
        <v>0</v>
      </c>
      <c r="M56" s="19" t="b">
        <f>ISNUMBER(TRIM(MID(Dati!U59,10,2))*1)</f>
        <v>0</v>
      </c>
      <c r="N56" s="19" t="b">
        <f>(_xlfn.NUMBERVALUE(MID(Dati!U59,10,2))&lt;=71)*(_xlfn.NUMBERVALUE(MID(Dati!U59,10,2))&gt;0)=1</f>
        <v>0</v>
      </c>
      <c r="O56" s="19" t="b">
        <f>COUNTIF(TAB_COMUNE[CODICE],MID(Dati!U59,12,4))&gt;=1</f>
        <v>0</v>
      </c>
      <c r="P56" s="19" t="b" cm="1">
        <f t="array" ref="P56">_xlfn.LET(_xlpm.dispari,MID(Dati!U59,_xlfn.SEQUENCE(8,,1,2),1),_xlpm.dispari_val,_xlfn.XLOOKUP(_xlpm.dispari,TAB_CONV_DISPARI[CARATTERE],TAB_CONV_DISPARI[VALORE],""),_xlpm.pari,MID(Dati!U59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59,1),_xlpm.check)</f>
        <v>0</v>
      </c>
      <c r="U56" s="15" t="s">
        <v>162</v>
      </c>
      <c r="V56" s="15" t="s">
        <v>8703</v>
      </c>
      <c r="W56" s="15" t="s">
        <v>163</v>
      </c>
    </row>
    <row r="57" spans="2:23" x14ac:dyDescent="0.25">
      <c r="B57" s="18">
        <f>Dati!U60</f>
        <v>0</v>
      </c>
      <c r="C57" s="19" t="b">
        <f>LEN(Dati!U60)=16</f>
        <v>0</v>
      </c>
      <c r="D57" s="19" t="b">
        <f>IF(ISNUMBER(_xlfn.NUMBERVALUE(MID(Dati!U60,1,1))),FALSE,TRUE)</f>
        <v>0</v>
      </c>
      <c r="E57" s="19" t="b">
        <f>IF(ISNUMBER(_xlfn.NUMBERVALUE(MID(Dati!U60,2,1))),FALSE,TRUE)</f>
        <v>0</v>
      </c>
      <c r="F57" s="19" t="b">
        <f>IF(ISNUMBER(_xlfn.NUMBERVALUE(MID(Dati!U60,3,1))),FALSE,TRUE)</f>
        <v>0</v>
      </c>
      <c r="G57" s="19" t="b">
        <f>IF(ISNUMBER(_xlfn.NUMBERVALUE(MID(Dati!U60,4,1))),FALSE,TRUE)</f>
        <v>0</v>
      </c>
      <c r="H57" s="19" t="b">
        <f>IF(ISNUMBER(_xlfn.NUMBERVALUE(MID(Dati!U60,5,1))),FALSE,TRUE)</f>
        <v>0</v>
      </c>
      <c r="I57" s="19" t="b">
        <f>IF(ISNUMBER(_xlfn.NUMBERVALUE(MID(Dati!U60,6,1))),FALSE,TRUE)</f>
        <v>0</v>
      </c>
      <c r="J57" s="19" t="b">
        <f t="shared" si="0"/>
        <v>0</v>
      </c>
      <c r="K57" s="19" t="b">
        <f>ISNUMBER(_xlfn.NUMBERVALUE(MID(Dati!U60,7,2)))</f>
        <v>1</v>
      </c>
      <c r="L57" s="19" t="b">
        <f>1=COUNTIF(TAB_MESE[LETTERA],MID(Dati!U60,9,1))</f>
        <v>0</v>
      </c>
      <c r="M57" s="19" t="b">
        <f>ISNUMBER(TRIM(MID(Dati!U60,10,2))*1)</f>
        <v>0</v>
      </c>
      <c r="N57" s="19" t="b">
        <f>(_xlfn.NUMBERVALUE(MID(Dati!U60,10,2))&lt;=71)*(_xlfn.NUMBERVALUE(MID(Dati!U60,10,2))&gt;0)=1</f>
        <v>0</v>
      </c>
      <c r="O57" s="19" t="b">
        <f>COUNTIF(TAB_COMUNE[CODICE],MID(Dati!U60,12,4))&gt;=1</f>
        <v>0</v>
      </c>
      <c r="P57" s="19" t="b" cm="1">
        <f t="array" ref="P57">_xlfn.LET(_xlpm.dispari,MID(Dati!U60,_xlfn.SEQUENCE(8,,1,2),1),_xlpm.dispari_val,_xlfn.XLOOKUP(_xlpm.dispari,TAB_CONV_DISPARI[CARATTERE],TAB_CONV_DISPARI[VALORE],""),_xlpm.pari,MID(Dati!U60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60,1),_xlpm.check)</f>
        <v>0</v>
      </c>
      <c r="U57" s="15" t="s">
        <v>164</v>
      </c>
      <c r="V57" s="15" t="s">
        <v>8704</v>
      </c>
      <c r="W57" s="15" t="s">
        <v>159</v>
      </c>
    </row>
    <row r="58" spans="2:23" x14ac:dyDescent="0.25">
      <c r="B58" s="18">
        <f>Dati!U61</f>
        <v>0</v>
      </c>
      <c r="C58" s="19" t="b">
        <f>LEN(Dati!U61)=16</f>
        <v>0</v>
      </c>
      <c r="D58" s="19" t="b">
        <f>IF(ISNUMBER(_xlfn.NUMBERVALUE(MID(Dati!U61,1,1))),FALSE,TRUE)</f>
        <v>0</v>
      </c>
      <c r="E58" s="19" t="b">
        <f>IF(ISNUMBER(_xlfn.NUMBERVALUE(MID(Dati!U61,2,1))),FALSE,TRUE)</f>
        <v>0</v>
      </c>
      <c r="F58" s="19" t="b">
        <f>IF(ISNUMBER(_xlfn.NUMBERVALUE(MID(Dati!U61,3,1))),FALSE,TRUE)</f>
        <v>0</v>
      </c>
      <c r="G58" s="19" t="b">
        <f>IF(ISNUMBER(_xlfn.NUMBERVALUE(MID(Dati!U61,4,1))),FALSE,TRUE)</f>
        <v>0</v>
      </c>
      <c r="H58" s="19" t="b">
        <f>IF(ISNUMBER(_xlfn.NUMBERVALUE(MID(Dati!U61,5,1))),FALSE,TRUE)</f>
        <v>0</v>
      </c>
      <c r="I58" s="19" t="b">
        <f>IF(ISNUMBER(_xlfn.NUMBERVALUE(MID(Dati!U61,6,1))),FALSE,TRUE)</f>
        <v>0</v>
      </c>
      <c r="J58" s="19" t="b">
        <f t="shared" si="0"/>
        <v>0</v>
      </c>
      <c r="K58" s="19" t="b">
        <f>ISNUMBER(_xlfn.NUMBERVALUE(MID(Dati!U61,7,2)))</f>
        <v>1</v>
      </c>
      <c r="L58" s="19" t="b">
        <f>1=COUNTIF(TAB_MESE[LETTERA],MID(Dati!U61,9,1))</f>
        <v>0</v>
      </c>
      <c r="M58" s="19" t="b">
        <f>ISNUMBER(TRIM(MID(Dati!U61,10,2))*1)</f>
        <v>0</v>
      </c>
      <c r="N58" s="19" t="b">
        <f>(_xlfn.NUMBERVALUE(MID(Dati!U61,10,2))&lt;=71)*(_xlfn.NUMBERVALUE(MID(Dati!U61,10,2))&gt;0)=1</f>
        <v>0</v>
      </c>
      <c r="O58" s="19" t="b">
        <f>COUNTIF(TAB_COMUNE[CODICE],MID(Dati!U61,12,4))&gt;=1</f>
        <v>0</v>
      </c>
      <c r="P58" s="19" t="b" cm="1">
        <f t="array" ref="P58">_xlfn.LET(_xlpm.dispari,MID(Dati!U61,_xlfn.SEQUENCE(8,,1,2),1),_xlpm.dispari_val,_xlfn.XLOOKUP(_xlpm.dispari,TAB_CONV_DISPARI[CARATTERE],TAB_CONV_DISPARI[VALORE],""),_xlpm.pari,MID(Dati!U61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61,1),_xlpm.check)</f>
        <v>0</v>
      </c>
      <c r="U58" s="15" t="s">
        <v>165</v>
      </c>
      <c r="V58" s="15" t="s">
        <v>8705</v>
      </c>
      <c r="W58" s="15" t="s">
        <v>8706</v>
      </c>
    </row>
    <row r="59" spans="2:23" x14ac:dyDescent="0.25">
      <c r="B59" s="18">
        <f>Dati!U62</f>
        <v>0</v>
      </c>
      <c r="C59" s="19" t="b">
        <f>LEN(Dati!U62)=16</f>
        <v>0</v>
      </c>
      <c r="D59" s="19" t="b">
        <f>IF(ISNUMBER(_xlfn.NUMBERVALUE(MID(Dati!U62,1,1))),FALSE,TRUE)</f>
        <v>0</v>
      </c>
      <c r="E59" s="19" t="b">
        <f>IF(ISNUMBER(_xlfn.NUMBERVALUE(MID(Dati!U62,2,1))),FALSE,TRUE)</f>
        <v>0</v>
      </c>
      <c r="F59" s="19" t="b">
        <f>IF(ISNUMBER(_xlfn.NUMBERVALUE(MID(Dati!U62,3,1))),FALSE,TRUE)</f>
        <v>0</v>
      </c>
      <c r="G59" s="19" t="b">
        <f>IF(ISNUMBER(_xlfn.NUMBERVALUE(MID(Dati!U62,4,1))),FALSE,TRUE)</f>
        <v>0</v>
      </c>
      <c r="H59" s="19" t="b">
        <f>IF(ISNUMBER(_xlfn.NUMBERVALUE(MID(Dati!U62,5,1))),FALSE,TRUE)</f>
        <v>0</v>
      </c>
      <c r="I59" s="19" t="b">
        <f>IF(ISNUMBER(_xlfn.NUMBERVALUE(MID(Dati!U62,6,1))),FALSE,TRUE)</f>
        <v>0</v>
      </c>
      <c r="J59" s="19" t="b">
        <f t="shared" si="0"/>
        <v>0</v>
      </c>
      <c r="K59" s="19" t="b">
        <f>ISNUMBER(_xlfn.NUMBERVALUE(MID(Dati!U62,7,2)))</f>
        <v>1</v>
      </c>
      <c r="L59" s="19" t="b">
        <f>1=COUNTIF(TAB_MESE[LETTERA],MID(Dati!U62,9,1))</f>
        <v>0</v>
      </c>
      <c r="M59" s="19" t="b">
        <f>ISNUMBER(TRIM(MID(Dati!U62,10,2))*1)</f>
        <v>0</v>
      </c>
      <c r="N59" s="19" t="b">
        <f>(_xlfn.NUMBERVALUE(MID(Dati!U62,10,2))&lt;=71)*(_xlfn.NUMBERVALUE(MID(Dati!U62,10,2))&gt;0)=1</f>
        <v>0</v>
      </c>
      <c r="O59" s="19" t="b">
        <f>COUNTIF(TAB_COMUNE[CODICE],MID(Dati!U62,12,4))&gt;=1</f>
        <v>0</v>
      </c>
      <c r="P59" s="19" t="b" cm="1">
        <f t="array" ref="P59">_xlfn.LET(_xlpm.dispari,MID(Dati!U62,_xlfn.SEQUENCE(8,,1,2),1),_xlpm.dispari_val,_xlfn.XLOOKUP(_xlpm.dispari,TAB_CONV_DISPARI[CARATTERE],TAB_CONV_DISPARI[VALORE],""),_xlpm.pari,MID(Dati!U62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62,1),_xlpm.check)</f>
        <v>0</v>
      </c>
      <c r="U59" s="15" t="s">
        <v>167</v>
      </c>
      <c r="V59" s="15" t="s">
        <v>8707</v>
      </c>
      <c r="W59" s="15" t="s">
        <v>8708</v>
      </c>
    </row>
    <row r="60" spans="2:23" x14ac:dyDescent="0.25">
      <c r="B60" s="18">
        <f>Dati!U63</f>
        <v>0</v>
      </c>
      <c r="C60" s="19" t="b">
        <f>LEN(Dati!U63)=16</f>
        <v>0</v>
      </c>
      <c r="D60" s="19" t="b">
        <f>IF(ISNUMBER(_xlfn.NUMBERVALUE(MID(Dati!U63,1,1))),FALSE,TRUE)</f>
        <v>0</v>
      </c>
      <c r="E60" s="19" t="b">
        <f>IF(ISNUMBER(_xlfn.NUMBERVALUE(MID(Dati!U63,2,1))),FALSE,TRUE)</f>
        <v>0</v>
      </c>
      <c r="F60" s="19" t="b">
        <f>IF(ISNUMBER(_xlfn.NUMBERVALUE(MID(Dati!U63,3,1))),FALSE,TRUE)</f>
        <v>0</v>
      </c>
      <c r="G60" s="19" t="b">
        <f>IF(ISNUMBER(_xlfn.NUMBERVALUE(MID(Dati!U63,4,1))),FALSE,TRUE)</f>
        <v>0</v>
      </c>
      <c r="H60" s="19" t="b">
        <f>IF(ISNUMBER(_xlfn.NUMBERVALUE(MID(Dati!U63,5,1))),FALSE,TRUE)</f>
        <v>0</v>
      </c>
      <c r="I60" s="19" t="b">
        <f>IF(ISNUMBER(_xlfn.NUMBERVALUE(MID(Dati!U63,6,1))),FALSE,TRUE)</f>
        <v>0</v>
      </c>
      <c r="J60" s="19" t="b">
        <f t="shared" si="0"/>
        <v>0</v>
      </c>
      <c r="K60" s="19" t="b">
        <f>ISNUMBER(_xlfn.NUMBERVALUE(MID(Dati!U63,7,2)))</f>
        <v>1</v>
      </c>
      <c r="L60" s="19" t="b">
        <f>1=COUNTIF(TAB_MESE[LETTERA],MID(Dati!U63,9,1))</f>
        <v>0</v>
      </c>
      <c r="M60" s="19" t="b">
        <f>ISNUMBER(TRIM(MID(Dati!U63,10,2))*1)</f>
        <v>0</v>
      </c>
      <c r="N60" s="19" t="b">
        <f>(_xlfn.NUMBERVALUE(MID(Dati!U63,10,2))&lt;=71)*(_xlfn.NUMBERVALUE(MID(Dati!U63,10,2))&gt;0)=1</f>
        <v>0</v>
      </c>
      <c r="O60" s="19" t="b">
        <f>COUNTIF(TAB_COMUNE[CODICE],MID(Dati!U63,12,4))&gt;=1</f>
        <v>0</v>
      </c>
      <c r="P60" s="19" t="b" cm="1">
        <f t="array" ref="P60">_xlfn.LET(_xlpm.dispari,MID(Dati!U63,_xlfn.SEQUENCE(8,,1,2),1),_xlpm.dispari_val,_xlfn.XLOOKUP(_xlpm.dispari,TAB_CONV_DISPARI[CARATTERE],TAB_CONV_DISPARI[VALORE],""),_xlpm.pari,MID(Dati!U63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63,1),_xlpm.check)</f>
        <v>0</v>
      </c>
      <c r="U60" s="15" t="s">
        <v>168</v>
      </c>
      <c r="V60" s="15" t="s">
        <v>8709</v>
      </c>
      <c r="W60" s="15" t="s">
        <v>85</v>
      </c>
    </row>
    <row r="61" spans="2:23" x14ac:dyDescent="0.25">
      <c r="B61" s="18">
        <f>Dati!U64</f>
        <v>0</v>
      </c>
      <c r="C61" s="19" t="b">
        <f>LEN(Dati!U64)=16</f>
        <v>0</v>
      </c>
      <c r="D61" s="19" t="b">
        <f>IF(ISNUMBER(_xlfn.NUMBERVALUE(MID(Dati!U64,1,1))),FALSE,TRUE)</f>
        <v>0</v>
      </c>
      <c r="E61" s="19" t="b">
        <f>IF(ISNUMBER(_xlfn.NUMBERVALUE(MID(Dati!U64,2,1))),FALSE,TRUE)</f>
        <v>0</v>
      </c>
      <c r="F61" s="19" t="b">
        <f>IF(ISNUMBER(_xlfn.NUMBERVALUE(MID(Dati!U64,3,1))),FALSE,TRUE)</f>
        <v>0</v>
      </c>
      <c r="G61" s="19" t="b">
        <f>IF(ISNUMBER(_xlfn.NUMBERVALUE(MID(Dati!U64,4,1))),FALSE,TRUE)</f>
        <v>0</v>
      </c>
      <c r="H61" s="19" t="b">
        <f>IF(ISNUMBER(_xlfn.NUMBERVALUE(MID(Dati!U64,5,1))),FALSE,TRUE)</f>
        <v>0</v>
      </c>
      <c r="I61" s="19" t="b">
        <f>IF(ISNUMBER(_xlfn.NUMBERVALUE(MID(Dati!U64,6,1))),FALSE,TRUE)</f>
        <v>0</v>
      </c>
      <c r="J61" s="19" t="b">
        <f t="shared" si="0"/>
        <v>0</v>
      </c>
      <c r="K61" s="19" t="b">
        <f>ISNUMBER(_xlfn.NUMBERVALUE(MID(Dati!U64,7,2)))</f>
        <v>1</v>
      </c>
      <c r="L61" s="19" t="b">
        <f>1=COUNTIF(TAB_MESE[LETTERA],MID(Dati!U64,9,1))</f>
        <v>0</v>
      </c>
      <c r="M61" s="19" t="b">
        <f>ISNUMBER(TRIM(MID(Dati!U64,10,2))*1)</f>
        <v>0</v>
      </c>
      <c r="N61" s="19" t="b">
        <f>(_xlfn.NUMBERVALUE(MID(Dati!U64,10,2))&lt;=71)*(_xlfn.NUMBERVALUE(MID(Dati!U64,10,2))&gt;0)=1</f>
        <v>0</v>
      </c>
      <c r="O61" s="19" t="b">
        <f>COUNTIF(TAB_COMUNE[CODICE],MID(Dati!U64,12,4))&gt;=1</f>
        <v>0</v>
      </c>
      <c r="P61" s="19" t="b" cm="1">
        <f t="array" ref="P61">_xlfn.LET(_xlpm.dispari,MID(Dati!U64,_xlfn.SEQUENCE(8,,1,2),1),_xlpm.dispari_val,_xlfn.XLOOKUP(_xlpm.dispari,TAB_CONV_DISPARI[CARATTERE],TAB_CONV_DISPARI[VALORE],""),_xlpm.pari,MID(Dati!U64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64,1),_xlpm.check)</f>
        <v>0</v>
      </c>
      <c r="U61" s="15" t="s">
        <v>170</v>
      </c>
      <c r="V61" s="15" t="s">
        <v>8710</v>
      </c>
      <c r="W61" s="15" t="s">
        <v>3354</v>
      </c>
    </row>
    <row r="62" spans="2:23" x14ac:dyDescent="0.25">
      <c r="B62" s="18">
        <f>Dati!U65</f>
        <v>0</v>
      </c>
      <c r="C62" s="19" t="b">
        <f>LEN(Dati!U65)=16</f>
        <v>0</v>
      </c>
      <c r="D62" s="19" t="b">
        <f>IF(ISNUMBER(_xlfn.NUMBERVALUE(MID(Dati!U65,1,1))),FALSE,TRUE)</f>
        <v>0</v>
      </c>
      <c r="E62" s="19" t="b">
        <f>IF(ISNUMBER(_xlfn.NUMBERVALUE(MID(Dati!U65,2,1))),FALSE,TRUE)</f>
        <v>0</v>
      </c>
      <c r="F62" s="19" t="b">
        <f>IF(ISNUMBER(_xlfn.NUMBERVALUE(MID(Dati!U65,3,1))),FALSE,TRUE)</f>
        <v>0</v>
      </c>
      <c r="G62" s="19" t="b">
        <f>IF(ISNUMBER(_xlfn.NUMBERVALUE(MID(Dati!U65,4,1))),FALSE,TRUE)</f>
        <v>0</v>
      </c>
      <c r="H62" s="19" t="b">
        <f>IF(ISNUMBER(_xlfn.NUMBERVALUE(MID(Dati!U65,5,1))),FALSE,TRUE)</f>
        <v>0</v>
      </c>
      <c r="I62" s="19" t="b">
        <f>IF(ISNUMBER(_xlfn.NUMBERVALUE(MID(Dati!U65,6,1))),FALSE,TRUE)</f>
        <v>0</v>
      </c>
      <c r="J62" s="19" t="b">
        <f t="shared" si="0"/>
        <v>0</v>
      </c>
      <c r="K62" s="19" t="b">
        <f>ISNUMBER(_xlfn.NUMBERVALUE(MID(Dati!U65,7,2)))</f>
        <v>1</v>
      </c>
      <c r="L62" s="19" t="b">
        <f>1=COUNTIF(TAB_MESE[LETTERA],MID(Dati!U65,9,1))</f>
        <v>0</v>
      </c>
      <c r="M62" s="19" t="b">
        <f>ISNUMBER(TRIM(MID(Dati!U65,10,2))*1)</f>
        <v>0</v>
      </c>
      <c r="N62" s="19" t="b">
        <f>(_xlfn.NUMBERVALUE(MID(Dati!U65,10,2))&lt;=71)*(_xlfn.NUMBERVALUE(MID(Dati!U65,10,2))&gt;0)=1</f>
        <v>0</v>
      </c>
      <c r="O62" s="19" t="b">
        <f>COUNTIF(TAB_COMUNE[CODICE],MID(Dati!U65,12,4))&gt;=1</f>
        <v>0</v>
      </c>
      <c r="P62" s="19" t="b" cm="1">
        <f t="array" ref="P62">_xlfn.LET(_xlpm.dispari,MID(Dati!U65,_xlfn.SEQUENCE(8,,1,2),1),_xlpm.dispari_val,_xlfn.XLOOKUP(_xlpm.dispari,TAB_CONV_DISPARI[CARATTERE],TAB_CONV_DISPARI[VALORE],""),_xlpm.pari,MID(Dati!U65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65,1),_xlpm.check)</f>
        <v>0</v>
      </c>
      <c r="U62" s="15" t="s">
        <v>171</v>
      </c>
      <c r="V62" s="15" t="s">
        <v>8711</v>
      </c>
      <c r="W62" s="15" t="s">
        <v>74</v>
      </c>
    </row>
    <row r="63" spans="2:23" x14ac:dyDescent="0.25">
      <c r="B63" s="18">
        <f>Dati!U66</f>
        <v>0</v>
      </c>
      <c r="C63" s="19" t="b">
        <f>LEN(Dati!U66)=16</f>
        <v>0</v>
      </c>
      <c r="D63" s="19" t="b">
        <f>IF(ISNUMBER(_xlfn.NUMBERVALUE(MID(Dati!U66,1,1))),FALSE,TRUE)</f>
        <v>0</v>
      </c>
      <c r="E63" s="19" t="b">
        <f>IF(ISNUMBER(_xlfn.NUMBERVALUE(MID(Dati!U66,2,1))),FALSE,TRUE)</f>
        <v>0</v>
      </c>
      <c r="F63" s="19" t="b">
        <f>IF(ISNUMBER(_xlfn.NUMBERVALUE(MID(Dati!U66,3,1))),FALSE,TRUE)</f>
        <v>0</v>
      </c>
      <c r="G63" s="19" t="b">
        <f>IF(ISNUMBER(_xlfn.NUMBERVALUE(MID(Dati!U66,4,1))),FALSE,TRUE)</f>
        <v>0</v>
      </c>
      <c r="H63" s="19" t="b">
        <f>IF(ISNUMBER(_xlfn.NUMBERVALUE(MID(Dati!U66,5,1))),FALSE,TRUE)</f>
        <v>0</v>
      </c>
      <c r="I63" s="19" t="b">
        <f>IF(ISNUMBER(_xlfn.NUMBERVALUE(MID(Dati!U66,6,1))),FALSE,TRUE)</f>
        <v>0</v>
      </c>
      <c r="J63" s="19" t="b">
        <f t="shared" si="0"/>
        <v>0</v>
      </c>
      <c r="K63" s="19" t="b">
        <f>ISNUMBER(_xlfn.NUMBERVALUE(MID(Dati!U66,7,2)))</f>
        <v>1</v>
      </c>
      <c r="L63" s="19" t="b">
        <f>1=COUNTIF(TAB_MESE[LETTERA],MID(Dati!U66,9,1))</f>
        <v>0</v>
      </c>
      <c r="M63" s="19" t="b">
        <f>ISNUMBER(TRIM(MID(Dati!U66,10,2))*1)</f>
        <v>0</v>
      </c>
      <c r="N63" s="19" t="b">
        <f>(_xlfn.NUMBERVALUE(MID(Dati!U66,10,2))&lt;=71)*(_xlfn.NUMBERVALUE(MID(Dati!U66,10,2))&gt;0)=1</f>
        <v>0</v>
      </c>
      <c r="O63" s="19" t="b">
        <f>COUNTIF(TAB_COMUNE[CODICE],MID(Dati!U66,12,4))&gt;=1</f>
        <v>0</v>
      </c>
      <c r="P63" s="19" t="b" cm="1">
        <f t="array" ref="P63">_xlfn.LET(_xlpm.dispari,MID(Dati!U66,_xlfn.SEQUENCE(8,,1,2),1),_xlpm.dispari_val,_xlfn.XLOOKUP(_xlpm.dispari,TAB_CONV_DISPARI[CARATTERE],TAB_CONV_DISPARI[VALORE],""),_xlpm.pari,MID(Dati!U66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66,1),_xlpm.check)</f>
        <v>0</v>
      </c>
      <c r="U63" s="15" t="s">
        <v>173</v>
      </c>
      <c r="V63" s="15" t="s">
        <v>8712</v>
      </c>
      <c r="W63" s="15" t="s">
        <v>73</v>
      </c>
    </row>
    <row r="64" spans="2:23" x14ac:dyDescent="0.25">
      <c r="B64" s="18">
        <f>Dati!U67</f>
        <v>0</v>
      </c>
      <c r="C64" s="19" t="b">
        <f>LEN(Dati!U67)=16</f>
        <v>0</v>
      </c>
      <c r="D64" s="19" t="b">
        <f>IF(ISNUMBER(_xlfn.NUMBERVALUE(MID(Dati!U67,1,1))),FALSE,TRUE)</f>
        <v>0</v>
      </c>
      <c r="E64" s="19" t="b">
        <f>IF(ISNUMBER(_xlfn.NUMBERVALUE(MID(Dati!U67,2,1))),FALSE,TRUE)</f>
        <v>0</v>
      </c>
      <c r="F64" s="19" t="b">
        <f>IF(ISNUMBER(_xlfn.NUMBERVALUE(MID(Dati!U67,3,1))),FALSE,TRUE)</f>
        <v>0</v>
      </c>
      <c r="G64" s="19" t="b">
        <f>IF(ISNUMBER(_xlfn.NUMBERVALUE(MID(Dati!U67,4,1))),FALSE,TRUE)</f>
        <v>0</v>
      </c>
      <c r="H64" s="19" t="b">
        <f>IF(ISNUMBER(_xlfn.NUMBERVALUE(MID(Dati!U67,5,1))),FALSE,TRUE)</f>
        <v>0</v>
      </c>
      <c r="I64" s="19" t="b">
        <f>IF(ISNUMBER(_xlfn.NUMBERVALUE(MID(Dati!U67,6,1))),FALSE,TRUE)</f>
        <v>0</v>
      </c>
      <c r="J64" s="19" t="b">
        <f t="shared" si="0"/>
        <v>0</v>
      </c>
      <c r="K64" s="19" t="b">
        <f>ISNUMBER(_xlfn.NUMBERVALUE(MID(Dati!U67,7,2)))</f>
        <v>1</v>
      </c>
      <c r="L64" s="19" t="b">
        <f>1=COUNTIF(TAB_MESE[LETTERA],MID(Dati!U67,9,1))</f>
        <v>0</v>
      </c>
      <c r="M64" s="19" t="b">
        <f>ISNUMBER(TRIM(MID(Dati!U67,10,2))*1)</f>
        <v>0</v>
      </c>
      <c r="N64" s="19" t="b">
        <f>(_xlfn.NUMBERVALUE(MID(Dati!U67,10,2))&lt;=71)*(_xlfn.NUMBERVALUE(MID(Dati!U67,10,2))&gt;0)=1</f>
        <v>0</v>
      </c>
      <c r="O64" s="19" t="b">
        <f>COUNTIF(TAB_COMUNE[CODICE],MID(Dati!U67,12,4))&gt;=1</f>
        <v>0</v>
      </c>
      <c r="P64" s="19" t="b" cm="1">
        <f t="array" ref="P64">_xlfn.LET(_xlpm.dispari,MID(Dati!U67,_xlfn.SEQUENCE(8,,1,2),1),_xlpm.dispari_val,_xlfn.XLOOKUP(_xlpm.dispari,TAB_CONV_DISPARI[CARATTERE],TAB_CONV_DISPARI[VALORE],""),_xlpm.pari,MID(Dati!U67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67,1),_xlpm.check)</f>
        <v>0</v>
      </c>
      <c r="U64" s="15" t="s">
        <v>174</v>
      </c>
      <c r="V64" s="15" t="s">
        <v>8713</v>
      </c>
      <c r="W64" s="15" t="s">
        <v>120</v>
      </c>
    </row>
    <row r="65" spans="2:23" x14ac:dyDescent="0.25">
      <c r="B65" s="18">
        <f>Dati!U68</f>
        <v>0</v>
      </c>
      <c r="C65" s="19" t="b">
        <f>LEN(Dati!U68)=16</f>
        <v>0</v>
      </c>
      <c r="D65" s="19" t="b">
        <f>IF(ISNUMBER(_xlfn.NUMBERVALUE(MID(Dati!U68,1,1))),FALSE,TRUE)</f>
        <v>0</v>
      </c>
      <c r="E65" s="19" t="b">
        <f>IF(ISNUMBER(_xlfn.NUMBERVALUE(MID(Dati!U68,2,1))),FALSE,TRUE)</f>
        <v>0</v>
      </c>
      <c r="F65" s="19" t="b">
        <f>IF(ISNUMBER(_xlfn.NUMBERVALUE(MID(Dati!U68,3,1))),FALSE,TRUE)</f>
        <v>0</v>
      </c>
      <c r="G65" s="19" t="b">
        <f>IF(ISNUMBER(_xlfn.NUMBERVALUE(MID(Dati!U68,4,1))),FALSE,TRUE)</f>
        <v>0</v>
      </c>
      <c r="H65" s="19" t="b">
        <f>IF(ISNUMBER(_xlfn.NUMBERVALUE(MID(Dati!U68,5,1))),FALSE,TRUE)</f>
        <v>0</v>
      </c>
      <c r="I65" s="19" t="b">
        <f>IF(ISNUMBER(_xlfn.NUMBERVALUE(MID(Dati!U68,6,1))),FALSE,TRUE)</f>
        <v>0</v>
      </c>
      <c r="J65" s="19" t="b">
        <f t="shared" si="0"/>
        <v>0</v>
      </c>
      <c r="K65" s="19" t="b">
        <f>ISNUMBER(_xlfn.NUMBERVALUE(MID(Dati!U68,7,2)))</f>
        <v>1</v>
      </c>
      <c r="L65" s="19" t="b">
        <f>1=COUNTIF(TAB_MESE[LETTERA],MID(Dati!U68,9,1))</f>
        <v>0</v>
      </c>
      <c r="M65" s="19" t="b">
        <f>ISNUMBER(TRIM(MID(Dati!U68,10,2))*1)</f>
        <v>0</v>
      </c>
      <c r="N65" s="19" t="b">
        <f>(_xlfn.NUMBERVALUE(MID(Dati!U68,10,2))&lt;=71)*(_xlfn.NUMBERVALUE(MID(Dati!U68,10,2))&gt;0)=1</f>
        <v>0</v>
      </c>
      <c r="O65" s="19" t="b">
        <f>COUNTIF(TAB_COMUNE[CODICE],MID(Dati!U68,12,4))&gt;=1</f>
        <v>0</v>
      </c>
      <c r="P65" s="19" t="b" cm="1">
        <f t="array" ref="P65">_xlfn.LET(_xlpm.dispari,MID(Dati!U68,_xlfn.SEQUENCE(8,,1,2),1),_xlpm.dispari_val,_xlfn.XLOOKUP(_xlpm.dispari,TAB_CONV_DISPARI[CARATTERE],TAB_CONV_DISPARI[VALORE],""),_xlpm.pari,MID(Dati!U68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68,1),_xlpm.check)</f>
        <v>0</v>
      </c>
      <c r="U65" s="15" t="s">
        <v>175</v>
      </c>
      <c r="V65" s="15" t="s">
        <v>8714</v>
      </c>
      <c r="W65" s="15" t="s">
        <v>161</v>
      </c>
    </row>
    <row r="66" spans="2:23" x14ac:dyDescent="0.25">
      <c r="B66" s="18">
        <f>Dati!U69</f>
        <v>0</v>
      </c>
      <c r="C66" s="19" t="b">
        <f>LEN(Dati!U69)=16</f>
        <v>0</v>
      </c>
      <c r="D66" s="19" t="b">
        <f>IF(ISNUMBER(_xlfn.NUMBERVALUE(MID(Dati!U69,1,1))),FALSE,TRUE)</f>
        <v>0</v>
      </c>
      <c r="E66" s="19" t="b">
        <f>IF(ISNUMBER(_xlfn.NUMBERVALUE(MID(Dati!U69,2,1))),FALSE,TRUE)</f>
        <v>0</v>
      </c>
      <c r="F66" s="19" t="b">
        <f>IF(ISNUMBER(_xlfn.NUMBERVALUE(MID(Dati!U69,3,1))),FALSE,TRUE)</f>
        <v>0</v>
      </c>
      <c r="G66" s="19" t="b">
        <f>IF(ISNUMBER(_xlfn.NUMBERVALUE(MID(Dati!U69,4,1))),FALSE,TRUE)</f>
        <v>0</v>
      </c>
      <c r="H66" s="19" t="b">
        <f>IF(ISNUMBER(_xlfn.NUMBERVALUE(MID(Dati!U69,5,1))),FALSE,TRUE)</f>
        <v>0</v>
      </c>
      <c r="I66" s="19" t="b">
        <f>IF(ISNUMBER(_xlfn.NUMBERVALUE(MID(Dati!U69,6,1))),FALSE,TRUE)</f>
        <v>0</v>
      </c>
      <c r="J66" s="19" t="b">
        <f t="shared" si="0"/>
        <v>0</v>
      </c>
      <c r="K66" s="19" t="b">
        <f>ISNUMBER(_xlfn.NUMBERVALUE(MID(Dati!U69,7,2)))</f>
        <v>1</v>
      </c>
      <c r="L66" s="19" t="b">
        <f>1=COUNTIF(TAB_MESE[LETTERA],MID(Dati!U69,9,1))</f>
        <v>0</v>
      </c>
      <c r="M66" s="19" t="b">
        <f>ISNUMBER(TRIM(MID(Dati!U69,10,2))*1)</f>
        <v>0</v>
      </c>
      <c r="N66" s="19" t="b">
        <f>(_xlfn.NUMBERVALUE(MID(Dati!U69,10,2))&lt;=71)*(_xlfn.NUMBERVALUE(MID(Dati!U69,10,2))&gt;0)=1</f>
        <v>0</v>
      </c>
      <c r="O66" s="19" t="b">
        <f>COUNTIF(TAB_COMUNE[CODICE],MID(Dati!U69,12,4))&gt;=1</f>
        <v>0</v>
      </c>
      <c r="P66" s="19" t="b" cm="1">
        <f t="array" ref="P66">_xlfn.LET(_xlpm.dispari,MID(Dati!U69,_xlfn.SEQUENCE(8,,1,2),1),_xlpm.dispari_val,_xlfn.XLOOKUP(_xlpm.dispari,TAB_CONV_DISPARI[CARATTERE],TAB_CONV_DISPARI[VALORE],""),_xlpm.pari,MID(Dati!U69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69,1),_xlpm.check)</f>
        <v>0</v>
      </c>
      <c r="U66" s="15" t="s">
        <v>176</v>
      </c>
      <c r="V66" s="15" t="s">
        <v>8715</v>
      </c>
      <c r="W66" s="15" t="s">
        <v>8689</v>
      </c>
    </row>
    <row r="67" spans="2:23" x14ac:dyDescent="0.25">
      <c r="B67" s="18">
        <f>Dati!U70</f>
        <v>0</v>
      </c>
      <c r="C67" s="19" t="b">
        <f>LEN(Dati!U70)=16</f>
        <v>0</v>
      </c>
      <c r="D67" s="19" t="b">
        <f>IF(ISNUMBER(_xlfn.NUMBERVALUE(MID(Dati!U70,1,1))),FALSE,TRUE)</f>
        <v>0</v>
      </c>
      <c r="E67" s="19" t="b">
        <f>IF(ISNUMBER(_xlfn.NUMBERVALUE(MID(Dati!U70,2,1))),FALSE,TRUE)</f>
        <v>0</v>
      </c>
      <c r="F67" s="19" t="b">
        <f>IF(ISNUMBER(_xlfn.NUMBERVALUE(MID(Dati!U70,3,1))),FALSE,TRUE)</f>
        <v>0</v>
      </c>
      <c r="G67" s="19" t="b">
        <f>IF(ISNUMBER(_xlfn.NUMBERVALUE(MID(Dati!U70,4,1))),FALSE,TRUE)</f>
        <v>0</v>
      </c>
      <c r="H67" s="19" t="b">
        <f>IF(ISNUMBER(_xlfn.NUMBERVALUE(MID(Dati!U70,5,1))),FALSE,TRUE)</f>
        <v>0</v>
      </c>
      <c r="I67" s="19" t="b">
        <f>IF(ISNUMBER(_xlfn.NUMBERVALUE(MID(Dati!U70,6,1))),FALSE,TRUE)</f>
        <v>0</v>
      </c>
      <c r="J67" s="19" t="b">
        <f t="shared" si="0"/>
        <v>0</v>
      </c>
      <c r="K67" s="19" t="b">
        <f>ISNUMBER(_xlfn.NUMBERVALUE(MID(Dati!U70,7,2)))</f>
        <v>1</v>
      </c>
      <c r="L67" s="19" t="b">
        <f>1=COUNTIF(TAB_MESE[LETTERA],MID(Dati!U70,9,1))</f>
        <v>0</v>
      </c>
      <c r="M67" s="19" t="b">
        <f>ISNUMBER(TRIM(MID(Dati!U70,10,2))*1)</f>
        <v>0</v>
      </c>
      <c r="N67" s="19" t="b">
        <f>(_xlfn.NUMBERVALUE(MID(Dati!U70,10,2))&lt;=71)*(_xlfn.NUMBERVALUE(MID(Dati!U70,10,2))&gt;0)=1</f>
        <v>0</v>
      </c>
      <c r="O67" s="19" t="b">
        <f>COUNTIF(TAB_COMUNE[CODICE],MID(Dati!U70,12,4))&gt;=1</f>
        <v>0</v>
      </c>
      <c r="P67" s="19" t="b" cm="1">
        <f t="array" ref="P67">_xlfn.LET(_xlpm.dispari,MID(Dati!U70,_xlfn.SEQUENCE(8,,1,2),1),_xlpm.dispari_val,_xlfn.XLOOKUP(_xlpm.dispari,TAB_CONV_DISPARI[CARATTERE],TAB_CONV_DISPARI[VALORE],""),_xlpm.pari,MID(Dati!U70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70,1),_xlpm.check)</f>
        <v>0</v>
      </c>
      <c r="U67" s="15" t="s">
        <v>7842</v>
      </c>
      <c r="V67" s="15" t="s">
        <v>8716</v>
      </c>
      <c r="W67" s="15" t="s">
        <v>3133</v>
      </c>
    </row>
    <row r="68" spans="2:23" x14ac:dyDescent="0.25">
      <c r="B68" s="18">
        <f>Dati!U71</f>
        <v>0</v>
      </c>
      <c r="C68" s="19" t="b">
        <f>LEN(Dati!U71)=16</f>
        <v>0</v>
      </c>
      <c r="D68" s="19" t="b">
        <f>IF(ISNUMBER(_xlfn.NUMBERVALUE(MID(Dati!U71,1,1))),FALSE,TRUE)</f>
        <v>0</v>
      </c>
      <c r="E68" s="19" t="b">
        <f>IF(ISNUMBER(_xlfn.NUMBERVALUE(MID(Dati!U71,2,1))),FALSE,TRUE)</f>
        <v>0</v>
      </c>
      <c r="F68" s="19" t="b">
        <f>IF(ISNUMBER(_xlfn.NUMBERVALUE(MID(Dati!U71,3,1))),FALSE,TRUE)</f>
        <v>0</v>
      </c>
      <c r="G68" s="19" t="b">
        <f>IF(ISNUMBER(_xlfn.NUMBERVALUE(MID(Dati!U71,4,1))),FALSE,TRUE)</f>
        <v>0</v>
      </c>
      <c r="H68" s="19" t="b">
        <f>IF(ISNUMBER(_xlfn.NUMBERVALUE(MID(Dati!U71,5,1))),FALSE,TRUE)</f>
        <v>0</v>
      </c>
      <c r="I68" s="19" t="b">
        <f>IF(ISNUMBER(_xlfn.NUMBERVALUE(MID(Dati!U71,6,1))),FALSE,TRUE)</f>
        <v>0</v>
      </c>
      <c r="J68" s="19" t="b">
        <f t="shared" si="0"/>
        <v>0</v>
      </c>
      <c r="K68" s="19" t="b">
        <f>ISNUMBER(_xlfn.NUMBERVALUE(MID(Dati!U71,7,2)))</f>
        <v>1</v>
      </c>
      <c r="L68" s="19" t="b">
        <f>1=COUNTIF(TAB_MESE[LETTERA],MID(Dati!U71,9,1))</f>
        <v>0</v>
      </c>
      <c r="M68" s="19" t="b">
        <f>ISNUMBER(TRIM(MID(Dati!U71,10,2))*1)</f>
        <v>0</v>
      </c>
      <c r="N68" s="19" t="b">
        <f>(_xlfn.NUMBERVALUE(MID(Dati!U71,10,2))&lt;=71)*(_xlfn.NUMBERVALUE(MID(Dati!U71,10,2))&gt;0)=1</f>
        <v>0</v>
      </c>
      <c r="O68" s="19" t="b">
        <f>COUNTIF(TAB_COMUNE[CODICE],MID(Dati!U71,12,4))&gt;=1</f>
        <v>0</v>
      </c>
      <c r="P68" s="19" t="b" cm="1">
        <f t="array" ref="P68">_xlfn.LET(_xlpm.dispari,MID(Dati!U71,_xlfn.SEQUENCE(8,,1,2),1),_xlpm.dispari_val,_xlfn.XLOOKUP(_xlpm.dispari,TAB_CONV_DISPARI[CARATTERE],TAB_CONV_DISPARI[VALORE],""),_xlpm.pari,MID(Dati!U71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71,1),_xlpm.check)</f>
        <v>0</v>
      </c>
      <c r="U68" s="15" t="s">
        <v>177</v>
      </c>
      <c r="V68" s="15" t="s">
        <v>8717</v>
      </c>
      <c r="W68" s="15" t="s">
        <v>117</v>
      </c>
    </row>
    <row r="69" spans="2:23" x14ac:dyDescent="0.25">
      <c r="B69" s="18">
        <f>Dati!U72</f>
        <v>0</v>
      </c>
      <c r="C69" s="19" t="b">
        <f>LEN(Dati!U72)=16</f>
        <v>0</v>
      </c>
      <c r="D69" s="19" t="b">
        <f>IF(ISNUMBER(_xlfn.NUMBERVALUE(MID(Dati!U72,1,1))),FALSE,TRUE)</f>
        <v>0</v>
      </c>
      <c r="E69" s="19" t="b">
        <f>IF(ISNUMBER(_xlfn.NUMBERVALUE(MID(Dati!U72,2,1))),FALSE,TRUE)</f>
        <v>0</v>
      </c>
      <c r="F69" s="19" t="b">
        <f>IF(ISNUMBER(_xlfn.NUMBERVALUE(MID(Dati!U72,3,1))),FALSE,TRUE)</f>
        <v>0</v>
      </c>
      <c r="G69" s="19" t="b">
        <f>IF(ISNUMBER(_xlfn.NUMBERVALUE(MID(Dati!U72,4,1))),FALSE,TRUE)</f>
        <v>0</v>
      </c>
      <c r="H69" s="19" t="b">
        <f>IF(ISNUMBER(_xlfn.NUMBERVALUE(MID(Dati!U72,5,1))),FALSE,TRUE)</f>
        <v>0</v>
      </c>
      <c r="I69" s="19" t="b">
        <f>IF(ISNUMBER(_xlfn.NUMBERVALUE(MID(Dati!U72,6,1))),FALSE,TRUE)</f>
        <v>0</v>
      </c>
      <c r="J69" s="19" t="b">
        <f t="shared" ref="J69:J104" si="1">IF(AND(D69=TRUE,E69=TRUE,F69=TRUE,G69=TRUE,H69=TRUE,I69=TRUE),TRUE,FALSE)</f>
        <v>0</v>
      </c>
      <c r="K69" s="19" t="b">
        <f>ISNUMBER(_xlfn.NUMBERVALUE(MID(Dati!U72,7,2)))</f>
        <v>1</v>
      </c>
      <c r="L69" s="19" t="b">
        <f>1=COUNTIF(TAB_MESE[LETTERA],MID(Dati!U72,9,1))</f>
        <v>0</v>
      </c>
      <c r="M69" s="19" t="b">
        <f>ISNUMBER(TRIM(MID(Dati!U72,10,2))*1)</f>
        <v>0</v>
      </c>
      <c r="N69" s="19" t="b">
        <f>(_xlfn.NUMBERVALUE(MID(Dati!U72,10,2))&lt;=71)*(_xlfn.NUMBERVALUE(MID(Dati!U72,10,2))&gt;0)=1</f>
        <v>0</v>
      </c>
      <c r="O69" s="19" t="b">
        <f>COUNTIF(TAB_COMUNE[CODICE],MID(Dati!U72,12,4))&gt;=1</f>
        <v>0</v>
      </c>
      <c r="P69" s="19" t="b" cm="1">
        <f t="array" ref="P69">_xlfn.LET(_xlpm.dispari,MID(Dati!U72,_xlfn.SEQUENCE(8,,1,2),1),_xlpm.dispari_val,_xlfn.XLOOKUP(_xlpm.dispari,TAB_CONV_DISPARI[CARATTERE],TAB_CONV_DISPARI[VALORE],""),_xlpm.pari,MID(Dati!U72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72,1),_xlpm.check)</f>
        <v>0</v>
      </c>
      <c r="U69" s="15" t="s">
        <v>178</v>
      </c>
      <c r="V69" s="15" t="s">
        <v>8718</v>
      </c>
      <c r="W69" s="15" t="s">
        <v>179</v>
      </c>
    </row>
    <row r="70" spans="2:23" x14ac:dyDescent="0.25">
      <c r="B70" s="18">
        <f>Dati!U73</f>
        <v>0</v>
      </c>
      <c r="C70" s="19" t="b">
        <f>LEN(Dati!U73)=16</f>
        <v>0</v>
      </c>
      <c r="D70" s="19" t="b">
        <f>IF(ISNUMBER(_xlfn.NUMBERVALUE(MID(Dati!U73,1,1))),FALSE,TRUE)</f>
        <v>0</v>
      </c>
      <c r="E70" s="19" t="b">
        <f>IF(ISNUMBER(_xlfn.NUMBERVALUE(MID(Dati!U73,2,1))),FALSE,TRUE)</f>
        <v>0</v>
      </c>
      <c r="F70" s="19" t="b">
        <f>IF(ISNUMBER(_xlfn.NUMBERVALUE(MID(Dati!U73,3,1))),FALSE,TRUE)</f>
        <v>0</v>
      </c>
      <c r="G70" s="19" t="b">
        <f>IF(ISNUMBER(_xlfn.NUMBERVALUE(MID(Dati!U73,4,1))),FALSE,TRUE)</f>
        <v>0</v>
      </c>
      <c r="H70" s="19" t="b">
        <f>IF(ISNUMBER(_xlfn.NUMBERVALUE(MID(Dati!U73,5,1))),FALSE,TRUE)</f>
        <v>0</v>
      </c>
      <c r="I70" s="19" t="b">
        <f>IF(ISNUMBER(_xlfn.NUMBERVALUE(MID(Dati!U73,6,1))),FALSE,TRUE)</f>
        <v>0</v>
      </c>
      <c r="J70" s="19" t="b">
        <f t="shared" si="1"/>
        <v>0</v>
      </c>
      <c r="K70" s="19" t="b">
        <f>ISNUMBER(_xlfn.NUMBERVALUE(MID(Dati!U73,7,2)))</f>
        <v>1</v>
      </c>
      <c r="L70" s="19" t="b">
        <f>1=COUNTIF(TAB_MESE[LETTERA],MID(Dati!U73,9,1))</f>
        <v>0</v>
      </c>
      <c r="M70" s="19" t="b">
        <f>ISNUMBER(TRIM(MID(Dati!U73,10,2))*1)</f>
        <v>0</v>
      </c>
      <c r="N70" s="19" t="b">
        <f>(_xlfn.NUMBERVALUE(MID(Dati!U73,10,2))&lt;=71)*(_xlfn.NUMBERVALUE(MID(Dati!U73,10,2))&gt;0)=1</f>
        <v>0</v>
      </c>
      <c r="O70" s="19" t="b">
        <f>COUNTIF(TAB_COMUNE[CODICE],MID(Dati!U73,12,4))&gt;=1</f>
        <v>0</v>
      </c>
      <c r="P70" s="19" t="b" cm="1">
        <f t="array" ref="P70">_xlfn.LET(_xlpm.dispari,MID(Dati!U73,_xlfn.SEQUENCE(8,,1,2),1),_xlpm.dispari_val,_xlfn.XLOOKUP(_xlpm.dispari,TAB_CONV_DISPARI[CARATTERE],TAB_CONV_DISPARI[VALORE],""),_xlpm.pari,MID(Dati!U73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73,1),_xlpm.check)</f>
        <v>0</v>
      </c>
      <c r="U70" s="15" t="s">
        <v>180</v>
      </c>
      <c r="V70" s="15" t="s">
        <v>8719</v>
      </c>
      <c r="W70" s="15" t="s">
        <v>124</v>
      </c>
    </row>
    <row r="71" spans="2:23" x14ac:dyDescent="0.25">
      <c r="B71" s="18">
        <f>Dati!U74</f>
        <v>0</v>
      </c>
      <c r="C71" s="19" t="b">
        <f>LEN(Dati!U74)=16</f>
        <v>0</v>
      </c>
      <c r="D71" s="19" t="b">
        <f>IF(ISNUMBER(_xlfn.NUMBERVALUE(MID(Dati!U74,1,1))),FALSE,TRUE)</f>
        <v>0</v>
      </c>
      <c r="E71" s="19" t="b">
        <f>IF(ISNUMBER(_xlfn.NUMBERVALUE(MID(Dati!U74,2,1))),FALSE,TRUE)</f>
        <v>0</v>
      </c>
      <c r="F71" s="19" t="b">
        <f>IF(ISNUMBER(_xlfn.NUMBERVALUE(MID(Dati!U74,3,1))),FALSE,TRUE)</f>
        <v>0</v>
      </c>
      <c r="G71" s="19" t="b">
        <f>IF(ISNUMBER(_xlfn.NUMBERVALUE(MID(Dati!U74,4,1))),FALSE,TRUE)</f>
        <v>0</v>
      </c>
      <c r="H71" s="19" t="b">
        <f>IF(ISNUMBER(_xlfn.NUMBERVALUE(MID(Dati!U74,5,1))),FALSE,TRUE)</f>
        <v>0</v>
      </c>
      <c r="I71" s="19" t="b">
        <f>IF(ISNUMBER(_xlfn.NUMBERVALUE(MID(Dati!U74,6,1))),FALSE,TRUE)</f>
        <v>0</v>
      </c>
      <c r="J71" s="19" t="b">
        <f t="shared" si="1"/>
        <v>0</v>
      </c>
      <c r="K71" s="19" t="b">
        <f>ISNUMBER(_xlfn.NUMBERVALUE(MID(Dati!U74,7,2)))</f>
        <v>1</v>
      </c>
      <c r="L71" s="19" t="b">
        <f>1=COUNTIF(TAB_MESE[LETTERA],MID(Dati!U74,9,1))</f>
        <v>0</v>
      </c>
      <c r="M71" s="19" t="b">
        <f>ISNUMBER(TRIM(MID(Dati!U74,10,2))*1)</f>
        <v>0</v>
      </c>
      <c r="N71" s="19" t="b">
        <f>(_xlfn.NUMBERVALUE(MID(Dati!U74,10,2))&lt;=71)*(_xlfn.NUMBERVALUE(MID(Dati!U74,10,2))&gt;0)=1</f>
        <v>0</v>
      </c>
      <c r="O71" s="19" t="b">
        <f>COUNTIF(TAB_COMUNE[CODICE],MID(Dati!U74,12,4))&gt;=1</f>
        <v>0</v>
      </c>
      <c r="P71" s="19" t="b" cm="1">
        <f t="array" ref="P71">_xlfn.LET(_xlpm.dispari,MID(Dati!U74,_xlfn.SEQUENCE(8,,1,2),1),_xlpm.dispari_val,_xlfn.XLOOKUP(_xlpm.dispari,TAB_CONV_DISPARI[CARATTERE],TAB_CONV_DISPARI[VALORE],""),_xlpm.pari,MID(Dati!U74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74,1),_xlpm.check)</f>
        <v>0</v>
      </c>
      <c r="U71" s="15" t="s">
        <v>181</v>
      </c>
      <c r="V71" s="15" t="s">
        <v>8720</v>
      </c>
      <c r="W71" s="15" t="s">
        <v>882</v>
      </c>
    </row>
    <row r="72" spans="2:23" x14ac:dyDescent="0.25">
      <c r="B72" s="18">
        <f>Dati!U75</f>
        <v>0</v>
      </c>
      <c r="C72" s="19" t="b">
        <f>LEN(Dati!U75)=16</f>
        <v>0</v>
      </c>
      <c r="D72" s="19" t="b">
        <f>IF(ISNUMBER(_xlfn.NUMBERVALUE(MID(Dati!U75,1,1))),FALSE,TRUE)</f>
        <v>0</v>
      </c>
      <c r="E72" s="19" t="b">
        <f>IF(ISNUMBER(_xlfn.NUMBERVALUE(MID(Dati!U75,2,1))),FALSE,TRUE)</f>
        <v>0</v>
      </c>
      <c r="F72" s="19" t="b">
        <f>IF(ISNUMBER(_xlfn.NUMBERVALUE(MID(Dati!U75,3,1))),FALSE,TRUE)</f>
        <v>0</v>
      </c>
      <c r="G72" s="19" t="b">
        <f>IF(ISNUMBER(_xlfn.NUMBERVALUE(MID(Dati!U75,4,1))),FALSE,TRUE)</f>
        <v>0</v>
      </c>
      <c r="H72" s="19" t="b">
        <f>IF(ISNUMBER(_xlfn.NUMBERVALUE(MID(Dati!U75,5,1))),FALSE,TRUE)</f>
        <v>0</v>
      </c>
      <c r="I72" s="19" t="b">
        <f>IF(ISNUMBER(_xlfn.NUMBERVALUE(MID(Dati!U75,6,1))),FALSE,TRUE)</f>
        <v>0</v>
      </c>
      <c r="J72" s="19" t="b">
        <f t="shared" si="1"/>
        <v>0</v>
      </c>
      <c r="K72" s="19" t="b">
        <f>ISNUMBER(_xlfn.NUMBERVALUE(MID(Dati!U75,7,2)))</f>
        <v>1</v>
      </c>
      <c r="L72" s="19" t="b">
        <f>1=COUNTIF(TAB_MESE[LETTERA],MID(Dati!U75,9,1))</f>
        <v>0</v>
      </c>
      <c r="M72" s="19" t="b">
        <f>ISNUMBER(TRIM(MID(Dati!U75,10,2))*1)</f>
        <v>0</v>
      </c>
      <c r="N72" s="19" t="b">
        <f>(_xlfn.NUMBERVALUE(MID(Dati!U75,10,2))&lt;=71)*(_xlfn.NUMBERVALUE(MID(Dati!U75,10,2))&gt;0)=1</f>
        <v>0</v>
      </c>
      <c r="O72" s="19" t="b">
        <f>COUNTIF(TAB_COMUNE[CODICE],MID(Dati!U75,12,4))&gt;=1</f>
        <v>0</v>
      </c>
      <c r="P72" s="19" t="b" cm="1">
        <f t="array" ref="P72">_xlfn.LET(_xlpm.dispari,MID(Dati!U75,_xlfn.SEQUENCE(8,,1,2),1),_xlpm.dispari_val,_xlfn.XLOOKUP(_xlpm.dispari,TAB_CONV_DISPARI[CARATTERE],TAB_CONV_DISPARI[VALORE],""),_xlpm.pari,MID(Dati!U75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75,1),_xlpm.check)</f>
        <v>0</v>
      </c>
      <c r="U72" s="15" t="s">
        <v>182</v>
      </c>
      <c r="V72" s="15" t="s">
        <v>8721</v>
      </c>
      <c r="W72" s="15" t="s">
        <v>8722</v>
      </c>
    </row>
    <row r="73" spans="2:23" x14ac:dyDescent="0.25">
      <c r="B73" s="18">
        <f>Dati!U76</f>
        <v>0</v>
      </c>
      <c r="C73" s="19" t="b">
        <f>LEN(Dati!U76)=16</f>
        <v>0</v>
      </c>
      <c r="D73" s="19" t="b">
        <f>IF(ISNUMBER(_xlfn.NUMBERVALUE(MID(Dati!U76,1,1))),FALSE,TRUE)</f>
        <v>0</v>
      </c>
      <c r="E73" s="19" t="b">
        <f>IF(ISNUMBER(_xlfn.NUMBERVALUE(MID(Dati!U76,2,1))),FALSE,TRUE)</f>
        <v>0</v>
      </c>
      <c r="F73" s="19" t="b">
        <f>IF(ISNUMBER(_xlfn.NUMBERVALUE(MID(Dati!U76,3,1))),FALSE,TRUE)</f>
        <v>0</v>
      </c>
      <c r="G73" s="19" t="b">
        <f>IF(ISNUMBER(_xlfn.NUMBERVALUE(MID(Dati!U76,4,1))),FALSE,TRUE)</f>
        <v>0</v>
      </c>
      <c r="H73" s="19" t="b">
        <f>IF(ISNUMBER(_xlfn.NUMBERVALUE(MID(Dati!U76,5,1))),FALSE,TRUE)</f>
        <v>0</v>
      </c>
      <c r="I73" s="19" t="b">
        <f>IF(ISNUMBER(_xlfn.NUMBERVALUE(MID(Dati!U76,6,1))),FALSE,TRUE)</f>
        <v>0</v>
      </c>
      <c r="J73" s="19" t="b">
        <f t="shared" si="1"/>
        <v>0</v>
      </c>
      <c r="K73" s="19" t="b">
        <f>ISNUMBER(_xlfn.NUMBERVALUE(MID(Dati!U76,7,2)))</f>
        <v>1</v>
      </c>
      <c r="L73" s="19" t="b">
        <f>1=COUNTIF(TAB_MESE[LETTERA],MID(Dati!U76,9,1))</f>
        <v>0</v>
      </c>
      <c r="M73" s="19" t="b">
        <f>ISNUMBER(TRIM(MID(Dati!U76,10,2))*1)</f>
        <v>0</v>
      </c>
      <c r="N73" s="19" t="b">
        <f>(_xlfn.NUMBERVALUE(MID(Dati!U76,10,2))&lt;=71)*(_xlfn.NUMBERVALUE(MID(Dati!U76,10,2))&gt;0)=1</f>
        <v>0</v>
      </c>
      <c r="O73" s="19" t="b">
        <f>COUNTIF(TAB_COMUNE[CODICE],MID(Dati!U76,12,4))&gt;=1</f>
        <v>0</v>
      </c>
      <c r="P73" s="19" t="b" cm="1">
        <f t="array" ref="P73">_xlfn.LET(_xlpm.dispari,MID(Dati!U76,_xlfn.SEQUENCE(8,,1,2),1),_xlpm.dispari_val,_xlfn.XLOOKUP(_xlpm.dispari,TAB_CONV_DISPARI[CARATTERE],TAB_CONV_DISPARI[VALORE],""),_xlpm.pari,MID(Dati!U76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76,1),_xlpm.check)</f>
        <v>0</v>
      </c>
      <c r="U73" s="15" t="s">
        <v>183</v>
      </c>
      <c r="V73" s="15" t="s">
        <v>8723</v>
      </c>
      <c r="W73" s="15" t="s">
        <v>8</v>
      </c>
    </row>
    <row r="74" spans="2:23" x14ac:dyDescent="0.25">
      <c r="B74" s="18">
        <f>Dati!U77</f>
        <v>0</v>
      </c>
      <c r="C74" s="19" t="b">
        <f>LEN(Dati!U77)=16</f>
        <v>0</v>
      </c>
      <c r="D74" s="19" t="b">
        <f>IF(ISNUMBER(_xlfn.NUMBERVALUE(MID(Dati!U77,1,1))),FALSE,TRUE)</f>
        <v>0</v>
      </c>
      <c r="E74" s="19" t="b">
        <f>IF(ISNUMBER(_xlfn.NUMBERVALUE(MID(Dati!U77,2,1))),FALSE,TRUE)</f>
        <v>0</v>
      </c>
      <c r="F74" s="19" t="b">
        <f>IF(ISNUMBER(_xlfn.NUMBERVALUE(MID(Dati!U77,3,1))),FALSE,TRUE)</f>
        <v>0</v>
      </c>
      <c r="G74" s="19" t="b">
        <f>IF(ISNUMBER(_xlfn.NUMBERVALUE(MID(Dati!U77,4,1))),FALSE,TRUE)</f>
        <v>0</v>
      </c>
      <c r="H74" s="19" t="b">
        <f>IF(ISNUMBER(_xlfn.NUMBERVALUE(MID(Dati!U77,5,1))),FALSE,TRUE)</f>
        <v>0</v>
      </c>
      <c r="I74" s="19" t="b">
        <f>IF(ISNUMBER(_xlfn.NUMBERVALUE(MID(Dati!U77,6,1))),FALSE,TRUE)</f>
        <v>0</v>
      </c>
      <c r="J74" s="19" t="b">
        <f t="shared" si="1"/>
        <v>0</v>
      </c>
      <c r="K74" s="19" t="b">
        <f>ISNUMBER(_xlfn.NUMBERVALUE(MID(Dati!U77,7,2)))</f>
        <v>1</v>
      </c>
      <c r="L74" s="19" t="b">
        <f>1=COUNTIF(TAB_MESE[LETTERA],MID(Dati!U77,9,1))</f>
        <v>0</v>
      </c>
      <c r="M74" s="19" t="b">
        <f>ISNUMBER(TRIM(MID(Dati!U77,10,2))*1)</f>
        <v>0</v>
      </c>
      <c r="N74" s="19" t="b">
        <f>(_xlfn.NUMBERVALUE(MID(Dati!U77,10,2))&lt;=71)*(_xlfn.NUMBERVALUE(MID(Dati!U77,10,2))&gt;0)=1</f>
        <v>0</v>
      </c>
      <c r="O74" s="19" t="b">
        <f>COUNTIF(TAB_COMUNE[CODICE],MID(Dati!U77,12,4))&gt;=1</f>
        <v>0</v>
      </c>
      <c r="P74" s="19" t="b" cm="1">
        <f t="array" ref="P74">_xlfn.LET(_xlpm.dispari,MID(Dati!U77,_xlfn.SEQUENCE(8,,1,2),1),_xlpm.dispari_val,_xlfn.XLOOKUP(_xlpm.dispari,TAB_CONV_DISPARI[CARATTERE],TAB_CONV_DISPARI[VALORE],""),_xlpm.pari,MID(Dati!U77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77,1),_xlpm.check)</f>
        <v>0</v>
      </c>
      <c r="U74" s="15" t="s">
        <v>184</v>
      </c>
      <c r="V74" s="15" t="s">
        <v>8724</v>
      </c>
      <c r="W74" s="15" t="s">
        <v>185</v>
      </c>
    </row>
    <row r="75" spans="2:23" x14ac:dyDescent="0.25">
      <c r="B75" s="18">
        <f>Dati!U78</f>
        <v>0</v>
      </c>
      <c r="C75" s="19" t="b">
        <f>LEN(Dati!U78)=16</f>
        <v>0</v>
      </c>
      <c r="D75" s="19" t="b">
        <f>IF(ISNUMBER(_xlfn.NUMBERVALUE(MID(Dati!U78,1,1))),FALSE,TRUE)</f>
        <v>0</v>
      </c>
      <c r="E75" s="19" t="b">
        <f>IF(ISNUMBER(_xlfn.NUMBERVALUE(MID(Dati!U78,2,1))),FALSE,TRUE)</f>
        <v>0</v>
      </c>
      <c r="F75" s="19" t="b">
        <f>IF(ISNUMBER(_xlfn.NUMBERVALUE(MID(Dati!U78,3,1))),FALSE,TRUE)</f>
        <v>0</v>
      </c>
      <c r="G75" s="19" t="b">
        <f>IF(ISNUMBER(_xlfn.NUMBERVALUE(MID(Dati!U78,4,1))),FALSE,TRUE)</f>
        <v>0</v>
      </c>
      <c r="H75" s="19" t="b">
        <f>IF(ISNUMBER(_xlfn.NUMBERVALUE(MID(Dati!U78,5,1))),FALSE,TRUE)</f>
        <v>0</v>
      </c>
      <c r="I75" s="19" t="b">
        <f>IF(ISNUMBER(_xlfn.NUMBERVALUE(MID(Dati!U78,6,1))),FALSE,TRUE)</f>
        <v>0</v>
      </c>
      <c r="J75" s="19" t="b">
        <f t="shared" si="1"/>
        <v>0</v>
      </c>
      <c r="K75" s="19" t="b">
        <f>ISNUMBER(_xlfn.NUMBERVALUE(MID(Dati!U78,7,2)))</f>
        <v>1</v>
      </c>
      <c r="L75" s="19" t="b">
        <f>1=COUNTIF(TAB_MESE[LETTERA],MID(Dati!U78,9,1))</f>
        <v>0</v>
      </c>
      <c r="M75" s="19" t="b">
        <f>ISNUMBER(TRIM(MID(Dati!U78,10,2))*1)</f>
        <v>0</v>
      </c>
      <c r="N75" s="19" t="b">
        <f>(_xlfn.NUMBERVALUE(MID(Dati!U78,10,2))&lt;=71)*(_xlfn.NUMBERVALUE(MID(Dati!U78,10,2))&gt;0)=1</f>
        <v>0</v>
      </c>
      <c r="O75" s="19" t="b">
        <f>COUNTIF(TAB_COMUNE[CODICE],MID(Dati!U78,12,4))&gt;=1</f>
        <v>0</v>
      </c>
      <c r="P75" s="19" t="b" cm="1">
        <f t="array" ref="P75">_xlfn.LET(_xlpm.dispari,MID(Dati!U78,_xlfn.SEQUENCE(8,,1,2),1),_xlpm.dispari_val,_xlfn.XLOOKUP(_xlpm.dispari,TAB_CONV_DISPARI[CARATTERE],TAB_CONV_DISPARI[VALORE],""),_xlpm.pari,MID(Dati!U78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78,1),_xlpm.check)</f>
        <v>0</v>
      </c>
      <c r="U75" s="15" t="s">
        <v>186</v>
      </c>
      <c r="V75" s="15" t="s">
        <v>8725</v>
      </c>
      <c r="W75" s="15" t="s">
        <v>103</v>
      </c>
    </row>
    <row r="76" spans="2:23" x14ac:dyDescent="0.25">
      <c r="B76" s="18">
        <f>Dati!U79</f>
        <v>0</v>
      </c>
      <c r="C76" s="19" t="b">
        <f>LEN(Dati!U79)=16</f>
        <v>0</v>
      </c>
      <c r="D76" s="19" t="b">
        <f>IF(ISNUMBER(_xlfn.NUMBERVALUE(MID(Dati!U79,1,1))),FALSE,TRUE)</f>
        <v>0</v>
      </c>
      <c r="E76" s="19" t="b">
        <f>IF(ISNUMBER(_xlfn.NUMBERVALUE(MID(Dati!U79,2,1))),FALSE,TRUE)</f>
        <v>0</v>
      </c>
      <c r="F76" s="19" t="b">
        <f>IF(ISNUMBER(_xlfn.NUMBERVALUE(MID(Dati!U79,3,1))),FALSE,TRUE)</f>
        <v>0</v>
      </c>
      <c r="G76" s="19" t="b">
        <f>IF(ISNUMBER(_xlfn.NUMBERVALUE(MID(Dati!U79,4,1))),FALSE,TRUE)</f>
        <v>0</v>
      </c>
      <c r="H76" s="19" t="b">
        <f>IF(ISNUMBER(_xlfn.NUMBERVALUE(MID(Dati!U79,5,1))),FALSE,TRUE)</f>
        <v>0</v>
      </c>
      <c r="I76" s="19" t="b">
        <f>IF(ISNUMBER(_xlfn.NUMBERVALUE(MID(Dati!U79,6,1))),FALSE,TRUE)</f>
        <v>0</v>
      </c>
      <c r="J76" s="19" t="b">
        <f t="shared" si="1"/>
        <v>0</v>
      </c>
      <c r="K76" s="19" t="b">
        <f>ISNUMBER(_xlfn.NUMBERVALUE(MID(Dati!U79,7,2)))</f>
        <v>1</v>
      </c>
      <c r="L76" s="19" t="b">
        <f>1=COUNTIF(TAB_MESE[LETTERA],MID(Dati!U79,9,1))</f>
        <v>0</v>
      </c>
      <c r="M76" s="19" t="b">
        <f>ISNUMBER(TRIM(MID(Dati!U79,10,2))*1)</f>
        <v>0</v>
      </c>
      <c r="N76" s="19" t="b">
        <f>(_xlfn.NUMBERVALUE(MID(Dati!U79,10,2))&lt;=71)*(_xlfn.NUMBERVALUE(MID(Dati!U79,10,2))&gt;0)=1</f>
        <v>0</v>
      </c>
      <c r="O76" s="19" t="b">
        <f>COUNTIF(TAB_COMUNE[CODICE],MID(Dati!U79,12,4))&gt;=1</f>
        <v>0</v>
      </c>
      <c r="P76" s="19" t="b" cm="1">
        <f t="array" ref="P76">_xlfn.LET(_xlpm.dispari,MID(Dati!U79,_xlfn.SEQUENCE(8,,1,2),1),_xlpm.dispari_val,_xlfn.XLOOKUP(_xlpm.dispari,TAB_CONV_DISPARI[CARATTERE],TAB_CONV_DISPARI[VALORE],""),_xlpm.pari,MID(Dati!U79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79,1),_xlpm.check)</f>
        <v>0</v>
      </c>
      <c r="U76" s="15" t="s">
        <v>187</v>
      </c>
      <c r="V76" s="15" t="s">
        <v>8726</v>
      </c>
      <c r="W76" s="15" t="s">
        <v>188</v>
      </c>
    </row>
    <row r="77" spans="2:23" x14ac:dyDescent="0.25">
      <c r="B77" s="18">
        <f>Dati!U80</f>
        <v>0</v>
      </c>
      <c r="C77" s="19" t="b">
        <f>LEN(Dati!U80)=16</f>
        <v>0</v>
      </c>
      <c r="D77" s="19" t="b">
        <f>IF(ISNUMBER(_xlfn.NUMBERVALUE(MID(Dati!U80,1,1))),FALSE,TRUE)</f>
        <v>0</v>
      </c>
      <c r="E77" s="19" t="b">
        <f>IF(ISNUMBER(_xlfn.NUMBERVALUE(MID(Dati!U80,2,1))),FALSE,TRUE)</f>
        <v>0</v>
      </c>
      <c r="F77" s="19" t="b">
        <f>IF(ISNUMBER(_xlfn.NUMBERVALUE(MID(Dati!U80,3,1))),FALSE,TRUE)</f>
        <v>0</v>
      </c>
      <c r="G77" s="19" t="b">
        <f>IF(ISNUMBER(_xlfn.NUMBERVALUE(MID(Dati!U80,4,1))),FALSE,TRUE)</f>
        <v>0</v>
      </c>
      <c r="H77" s="19" t="b">
        <f>IF(ISNUMBER(_xlfn.NUMBERVALUE(MID(Dati!U80,5,1))),FALSE,TRUE)</f>
        <v>0</v>
      </c>
      <c r="I77" s="19" t="b">
        <f>IF(ISNUMBER(_xlfn.NUMBERVALUE(MID(Dati!U80,6,1))),FALSE,TRUE)</f>
        <v>0</v>
      </c>
      <c r="J77" s="19" t="b">
        <f t="shared" si="1"/>
        <v>0</v>
      </c>
      <c r="K77" s="19" t="b">
        <f>ISNUMBER(_xlfn.NUMBERVALUE(MID(Dati!U80,7,2)))</f>
        <v>1</v>
      </c>
      <c r="L77" s="19" t="b">
        <f>1=COUNTIF(TAB_MESE[LETTERA],MID(Dati!U80,9,1))</f>
        <v>0</v>
      </c>
      <c r="M77" s="19" t="b">
        <f>ISNUMBER(TRIM(MID(Dati!U80,10,2))*1)</f>
        <v>0</v>
      </c>
      <c r="N77" s="19" t="b">
        <f>(_xlfn.NUMBERVALUE(MID(Dati!U80,10,2))&lt;=71)*(_xlfn.NUMBERVALUE(MID(Dati!U80,10,2))&gt;0)=1</f>
        <v>0</v>
      </c>
      <c r="O77" s="19" t="b">
        <f>COUNTIF(TAB_COMUNE[CODICE],MID(Dati!U80,12,4))&gt;=1</f>
        <v>0</v>
      </c>
      <c r="P77" s="19" t="b" cm="1">
        <f t="array" ref="P77">_xlfn.LET(_xlpm.dispari,MID(Dati!U80,_xlfn.SEQUENCE(8,,1,2),1),_xlpm.dispari_val,_xlfn.XLOOKUP(_xlpm.dispari,TAB_CONV_DISPARI[CARATTERE],TAB_CONV_DISPARI[VALORE],""),_xlpm.pari,MID(Dati!U80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80,1),_xlpm.check)</f>
        <v>0</v>
      </c>
      <c r="U77" s="15" t="s">
        <v>189</v>
      </c>
      <c r="V77" s="15" t="s">
        <v>8727</v>
      </c>
      <c r="W77" s="15" t="s">
        <v>190</v>
      </c>
    </row>
    <row r="78" spans="2:23" x14ac:dyDescent="0.25">
      <c r="B78" s="18">
        <f>Dati!U81</f>
        <v>0</v>
      </c>
      <c r="C78" s="19" t="b">
        <f>LEN(Dati!U81)=16</f>
        <v>0</v>
      </c>
      <c r="D78" s="19" t="b">
        <f>IF(ISNUMBER(_xlfn.NUMBERVALUE(MID(Dati!U81,1,1))),FALSE,TRUE)</f>
        <v>0</v>
      </c>
      <c r="E78" s="19" t="b">
        <f>IF(ISNUMBER(_xlfn.NUMBERVALUE(MID(Dati!U81,2,1))),FALSE,TRUE)</f>
        <v>0</v>
      </c>
      <c r="F78" s="19" t="b">
        <f>IF(ISNUMBER(_xlfn.NUMBERVALUE(MID(Dati!U81,3,1))),FALSE,TRUE)</f>
        <v>0</v>
      </c>
      <c r="G78" s="19" t="b">
        <f>IF(ISNUMBER(_xlfn.NUMBERVALUE(MID(Dati!U81,4,1))),FALSE,TRUE)</f>
        <v>0</v>
      </c>
      <c r="H78" s="19" t="b">
        <f>IF(ISNUMBER(_xlfn.NUMBERVALUE(MID(Dati!U81,5,1))),FALSE,TRUE)</f>
        <v>0</v>
      </c>
      <c r="I78" s="19" t="b">
        <f>IF(ISNUMBER(_xlfn.NUMBERVALUE(MID(Dati!U81,6,1))),FALSE,TRUE)</f>
        <v>0</v>
      </c>
      <c r="J78" s="19" t="b">
        <f t="shared" si="1"/>
        <v>0</v>
      </c>
      <c r="K78" s="19" t="b">
        <f>ISNUMBER(_xlfn.NUMBERVALUE(MID(Dati!U81,7,2)))</f>
        <v>1</v>
      </c>
      <c r="L78" s="19" t="b">
        <f>1=COUNTIF(TAB_MESE[LETTERA],MID(Dati!U81,9,1))</f>
        <v>0</v>
      </c>
      <c r="M78" s="19" t="b">
        <f>ISNUMBER(TRIM(MID(Dati!U81,10,2))*1)</f>
        <v>0</v>
      </c>
      <c r="N78" s="19" t="b">
        <f>(_xlfn.NUMBERVALUE(MID(Dati!U81,10,2))&lt;=71)*(_xlfn.NUMBERVALUE(MID(Dati!U81,10,2))&gt;0)=1</f>
        <v>0</v>
      </c>
      <c r="O78" s="19" t="b">
        <f>COUNTIF(TAB_COMUNE[CODICE],MID(Dati!U81,12,4))&gt;=1</f>
        <v>0</v>
      </c>
      <c r="P78" s="19" t="b" cm="1">
        <f t="array" ref="P78">_xlfn.LET(_xlpm.dispari,MID(Dati!U81,_xlfn.SEQUENCE(8,,1,2),1),_xlpm.dispari_val,_xlfn.XLOOKUP(_xlpm.dispari,TAB_CONV_DISPARI[CARATTERE],TAB_CONV_DISPARI[VALORE],""),_xlpm.pari,MID(Dati!U81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81,1),_xlpm.check)</f>
        <v>0</v>
      </c>
      <c r="U78" s="15" t="s">
        <v>191</v>
      </c>
      <c r="V78" s="15" t="s">
        <v>8728</v>
      </c>
      <c r="W78" s="15" t="s">
        <v>192</v>
      </c>
    </row>
    <row r="79" spans="2:23" x14ac:dyDescent="0.25">
      <c r="B79" s="18">
        <f>Dati!U82</f>
        <v>0</v>
      </c>
      <c r="C79" s="19" t="b">
        <f>LEN(Dati!U82)=16</f>
        <v>0</v>
      </c>
      <c r="D79" s="19" t="b">
        <f>IF(ISNUMBER(_xlfn.NUMBERVALUE(MID(Dati!U82,1,1))),FALSE,TRUE)</f>
        <v>0</v>
      </c>
      <c r="E79" s="19" t="b">
        <f>IF(ISNUMBER(_xlfn.NUMBERVALUE(MID(Dati!U82,2,1))),FALSE,TRUE)</f>
        <v>0</v>
      </c>
      <c r="F79" s="19" t="b">
        <f>IF(ISNUMBER(_xlfn.NUMBERVALUE(MID(Dati!U82,3,1))),FALSE,TRUE)</f>
        <v>0</v>
      </c>
      <c r="G79" s="19" t="b">
        <f>IF(ISNUMBER(_xlfn.NUMBERVALUE(MID(Dati!U82,4,1))),FALSE,TRUE)</f>
        <v>0</v>
      </c>
      <c r="H79" s="19" t="b">
        <f>IF(ISNUMBER(_xlfn.NUMBERVALUE(MID(Dati!U82,5,1))),FALSE,TRUE)</f>
        <v>0</v>
      </c>
      <c r="I79" s="19" t="b">
        <f>IF(ISNUMBER(_xlfn.NUMBERVALUE(MID(Dati!U82,6,1))),FALSE,TRUE)</f>
        <v>0</v>
      </c>
      <c r="J79" s="19" t="b">
        <f t="shared" si="1"/>
        <v>0</v>
      </c>
      <c r="K79" s="19" t="b">
        <f>ISNUMBER(_xlfn.NUMBERVALUE(MID(Dati!U82,7,2)))</f>
        <v>1</v>
      </c>
      <c r="L79" s="19" t="b">
        <f>1=COUNTIF(TAB_MESE[LETTERA],MID(Dati!U82,9,1))</f>
        <v>0</v>
      </c>
      <c r="M79" s="19" t="b">
        <f>ISNUMBER(TRIM(MID(Dati!U82,10,2))*1)</f>
        <v>0</v>
      </c>
      <c r="N79" s="19" t="b">
        <f>(_xlfn.NUMBERVALUE(MID(Dati!U82,10,2))&lt;=71)*(_xlfn.NUMBERVALUE(MID(Dati!U82,10,2))&gt;0)=1</f>
        <v>0</v>
      </c>
      <c r="O79" s="19" t="b">
        <f>COUNTIF(TAB_COMUNE[CODICE],MID(Dati!U82,12,4))&gt;=1</f>
        <v>0</v>
      </c>
      <c r="P79" s="19" t="b" cm="1">
        <f t="array" ref="P79">_xlfn.LET(_xlpm.dispari,MID(Dati!U82,_xlfn.SEQUENCE(8,,1,2),1),_xlpm.dispari_val,_xlfn.XLOOKUP(_xlpm.dispari,TAB_CONV_DISPARI[CARATTERE],TAB_CONV_DISPARI[VALORE],""),_xlpm.pari,MID(Dati!U82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82,1),_xlpm.check)</f>
        <v>0</v>
      </c>
      <c r="U79" s="15" t="s">
        <v>194</v>
      </c>
      <c r="V79" s="15" t="s">
        <v>8729</v>
      </c>
      <c r="W79" s="15" t="s">
        <v>8722</v>
      </c>
    </row>
    <row r="80" spans="2:23" x14ac:dyDescent="0.25">
      <c r="B80" s="18">
        <f>Dati!U83</f>
        <v>0</v>
      </c>
      <c r="C80" s="19" t="b">
        <f>LEN(Dati!U83)=16</f>
        <v>0</v>
      </c>
      <c r="D80" s="19" t="b">
        <f>IF(ISNUMBER(_xlfn.NUMBERVALUE(MID(Dati!U83,1,1))),FALSE,TRUE)</f>
        <v>0</v>
      </c>
      <c r="E80" s="19" t="b">
        <f>IF(ISNUMBER(_xlfn.NUMBERVALUE(MID(Dati!U83,2,1))),FALSE,TRUE)</f>
        <v>0</v>
      </c>
      <c r="F80" s="19" t="b">
        <f>IF(ISNUMBER(_xlfn.NUMBERVALUE(MID(Dati!U83,3,1))),FALSE,TRUE)</f>
        <v>0</v>
      </c>
      <c r="G80" s="19" t="b">
        <f>IF(ISNUMBER(_xlfn.NUMBERVALUE(MID(Dati!U83,4,1))),FALSE,TRUE)</f>
        <v>0</v>
      </c>
      <c r="H80" s="19" t="b">
        <f>IF(ISNUMBER(_xlfn.NUMBERVALUE(MID(Dati!U83,5,1))),FALSE,TRUE)</f>
        <v>0</v>
      </c>
      <c r="I80" s="19" t="b">
        <f>IF(ISNUMBER(_xlfn.NUMBERVALUE(MID(Dati!U83,6,1))),FALSE,TRUE)</f>
        <v>0</v>
      </c>
      <c r="J80" s="19" t="b">
        <f t="shared" si="1"/>
        <v>0</v>
      </c>
      <c r="K80" s="19" t="b">
        <f>ISNUMBER(_xlfn.NUMBERVALUE(MID(Dati!U83,7,2)))</f>
        <v>1</v>
      </c>
      <c r="L80" s="19" t="b">
        <f>1=COUNTIF(TAB_MESE[LETTERA],MID(Dati!U83,9,1))</f>
        <v>0</v>
      </c>
      <c r="M80" s="19" t="b">
        <f>ISNUMBER(TRIM(MID(Dati!U83,10,2))*1)</f>
        <v>0</v>
      </c>
      <c r="N80" s="19" t="b">
        <f>(_xlfn.NUMBERVALUE(MID(Dati!U83,10,2))&lt;=71)*(_xlfn.NUMBERVALUE(MID(Dati!U83,10,2))&gt;0)=1</f>
        <v>0</v>
      </c>
      <c r="O80" s="19" t="b">
        <f>COUNTIF(TAB_COMUNE[CODICE],MID(Dati!U83,12,4))&gt;=1</f>
        <v>0</v>
      </c>
      <c r="P80" s="19" t="b" cm="1">
        <f t="array" ref="P80">_xlfn.LET(_xlpm.dispari,MID(Dati!U83,_xlfn.SEQUENCE(8,,1,2),1),_xlpm.dispari_val,_xlfn.XLOOKUP(_xlpm.dispari,TAB_CONV_DISPARI[CARATTERE],TAB_CONV_DISPARI[VALORE],""),_xlpm.pari,MID(Dati!U83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83,1),_xlpm.check)</f>
        <v>0</v>
      </c>
      <c r="U80" s="15" t="s">
        <v>195</v>
      </c>
      <c r="V80" s="15" t="s">
        <v>8730</v>
      </c>
      <c r="W80" s="15" t="s">
        <v>4817</v>
      </c>
    </row>
    <row r="81" spans="2:23" x14ac:dyDescent="0.25">
      <c r="B81" s="18">
        <f>Dati!U84</f>
        <v>0</v>
      </c>
      <c r="C81" s="19" t="b">
        <f>LEN(Dati!U84)=16</f>
        <v>0</v>
      </c>
      <c r="D81" s="19" t="b">
        <f>IF(ISNUMBER(_xlfn.NUMBERVALUE(MID(Dati!U84,1,1))),FALSE,TRUE)</f>
        <v>0</v>
      </c>
      <c r="E81" s="19" t="b">
        <f>IF(ISNUMBER(_xlfn.NUMBERVALUE(MID(Dati!U84,2,1))),FALSE,TRUE)</f>
        <v>0</v>
      </c>
      <c r="F81" s="19" t="b">
        <f>IF(ISNUMBER(_xlfn.NUMBERVALUE(MID(Dati!U84,3,1))),FALSE,TRUE)</f>
        <v>0</v>
      </c>
      <c r="G81" s="19" t="b">
        <f>IF(ISNUMBER(_xlfn.NUMBERVALUE(MID(Dati!U84,4,1))),FALSE,TRUE)</f>
        <v>0</v>
      </c>
      <c r="H81" s="19" t="b">
        <f>IF(ISNUMBER(_xlfn.NUMBERVALUE(MID(Dati!U84,5,1))),FALSE,TRUE)</f>
        <v>0</v>
      </c>
      <c r="I81" s="19" t="b">
        <f>IF(ISNUMBER(_xlfn.NUMBERVALUE(MID(Dati!U84,6,1))),FALSE,TRUE)</f>
        <v>0</v>
      </c>
      <c r="J81" s="19" t="b">
        <f t="shared" si="1"/>
        <v>0</v>
      </c>
      <c r="K81" s="19" t="b">
        <f>ISNUMBER(_xlfn.NUMBERVALUE(MID(Dati!U84,7,2)))</f>
        <v>1</v>
      </c>
      <c r="L81" s="19" t="b">
        <f>1=COUNTIF(TAB_MESE[LETTERA],MID(Dati!U84,9,1))</f>
        <v>0</v>
      </c>
      <c r="M81" s="19" t="b">
        <f>ISNUMBER(TRIM(MID(Dati!U84,10,2))*1)</f>
        <v>0</v>
      </c>
      <c r="N81" s="19" t="b">
        <f>(_xlfn.NUMBERVALUE(MID(Dati!U84,10,2))&lt;=71)*(_xlfn.NUMBERVALUE(MID(Dati!U84,10,2))&gt;0)=1</f>
        <v>0</v>
      </c>
      <c r="O81" s="19" t="b">
        <f>COUNTIF(TAB_COMUNE[CODICE],MID(Dati!U84,12,4))&gt;=1</f>
        <v>0</v>
      </c>
      <c r="P81" s="19" t="b" cm="1">
        <f t="array" ref="P81">_xlfn.LET(_xlpm.dispari,MID(Dati!U84,_xlfn.SEQUENCE(8,,1,2),1),_xlpm.dispari_val,_xlfn.XLOOKUP(_xlpm.dispari,TAB_CONV_DISPARI[CARATTERE],TAB_CONV_DISPARI[VALORE],""),_xlpm.pari,MID(Dati!U84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84,1),_xlpm.check)</f>
        <v>0</v>
      </c>
      <c r="U81" s="15" t="s">
        <v>196</v>
      </c>
      <c r="V81" s="15" t="s">
        <v>8731</v>
      </c>
      <c r="W81" s="15" t="s">
        <v>8708</v>
      </c>
    </row>
    <row r="82" spans="2:23" x14ac:dyDescent="0.25">
      <c r="B82" s="18">
        <f>Dati!U85</f>
        <v>0</v>
      </c>
      <c r="C82" s="19" t="b">
        <f>LEN(Dati!U85)=16</f>
        <v>0</v>
      </c>
      <c r="D82" s="19" t="b">
        <f>IF(ISNUMBER(_xlfn.NUMBERVALUE(MID(Dati!U85,1,1))),FALSE,TRUE)</f>
        <v>0</v>
      </c>
      <c r="E82" s="19" t="b">
        <f>IF(ISNUMBER(_xlfn.NUMBERVALUE(MID(Dati!U85,2,1))),FALSE,TRUE)</f>
        <v>0</v>
      </c>
      <c r="F82" s="19" t="b">
        <f>IF(ISNUMBER(_xlfn.NUMBERVALUE(MID(Dati!U85,3,1))),FALSE,TRUE)</f>
        <v>0</v>
      </c>
      <c r="G82" s="19" t="b">
        <f>IF(ISNUMBER(_xlfn.NUMBERVALUE(MID(Dati!U85,4,1))),FALSE,TRUE)</f>
        <v>0</v>
      </c>
      <c r="H82" s="19" t="b">
        <f>IF(ISNUMBER(_xlfn.NUMBERVALUE(MID(Dati!U85,5,1))),FALSE,TRUE)</f>
        <v>0</v>
      </c>
      <c r="I82" s="19" t="b">
        <f>IF(ISNUMBER(_xlfn.NUMBERVALUE(MID(Dati!U85,6,1))),FALSE,TRUE)</f>
        <v>0</v>
      </c>
      <c r="J82" s="19" t="b">
        <f t="shared" si="1"/>
        <v>0</v>
      </c>
      <c r="K82" s="19" t="b">
        <f>ISNUMBER(_xlfn.NUMBERVALUE(MID(Dati!U85,7,2)))</f>
        <v>1</v>
      </c>
      <c r="L82" s="19" t="b">
        <f>1=COUNTIF(TAB_MESE[LETTERA],MID(Dati!U85,9,1))</f>
        <v>0</v>
      </c>
      <c r="M82" s="19" t="b">
        <f>ISNUMBER(TRIM(MID(Dati!U85,10,2))*1)</f>
        <v>0</v>
      </c>
      <c r="N82" s="19" t="b">
        <f>(_xlfn.NUMBERVALUE(MID(Dati!U85,10,2))&lt;=71)*(_xlfn.NUMBERVALUE(MID(Dati!U85,10,2))&gt;0)=1</f>
        <v>0</v>
      </c>
      <c r="O82" s="19" t="b">
        <f>COUNTIF(TAB_COMUNE[CODICE],MID(Dati!U85,12,4))&gt;=1</f>
        <v>0</v>
      </c>
      <c r="P82" s="19" t="b" cm="1">
        <f t="array" ref="P82">_xlfn.LET(_xlpm.dispari,MID(Dati!U85,_xlfn.SEQUENCE(8,,1,2),1),_xlpm.dispari_val,_xlfn.XLOOKUP(_xlpm.dispari,TAB_CONV_DISPARI[CARATTERE],TAB_CONV_DISPARI[VALORE],""),_xlpm.pari,MID(Dati!U85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85,1),_xlpm.check)</f>
        <v>0</v>
      </c>
      <c r="U82" s="15" t="s">
        <v>197</v>
      </c>
      <c r="V82" s="15" t="s">
        <v>8732</v>
      </c>
      <c r="W82" s="15" t="s">
        <v>97</v>
      </c>
    </row>
    <row r="83" spans="2:23" x14ac:dyDescent="0.25">
      <c r="B83" s="18">
        <f>Dati!U86</f>
        <v>0</v>
      </c>
      <c r="C83" s="19" t="b">
        <f>LEN(Dati!U86)=16</f>
        <v>0</v>
      </c>
      <c r="D83" s="19" t="b">
        <f>IF(ISNUMBER(_xlfn.NUMBERVALUE(MID(Dati!U86,1,1))),FALSE,TRUE)</f>
        <v>0</v>
      </c>
      <c r="E83" s="19" t="b">
        <f>IF(ISNUMBER(_xlfn.NUMBERVALUE(MID(Dati!U86,2,1))),FALSE,TRUE)</f>
        <v>0</v>
      </c>
      <c r="F83" s="19" t="b">
        <f>IF(ISNUMBER(_xlfn.NUMBERVALUE(MID(Dati!U86,3,1))),FALSE,TRUE)</f>
        <v>0</v>
      </c>
      <c r="G83" s="19" t="b">
        <f>IF(ISNUMBER(_xlfn.NUMBERVALUE(MID(Dati!U86,4,1))),FALSE,TRUE)</f>
        <v>0</v>
      </c>
      <c r="H83" s="19" t="b">
        <f>IF(ISNUMBER(_xlfn.NUMBERVALUE(MID(Dati!U86,5,1))),FALSE,TRUE)</f>
        <v>0</v>
      </c>
      <c r="I83" s="19" t="b">
        <f>IF(ISNUMBER(_xlfn.NUMBERVALUE(MID(Dati!U86,6,1))),FALSE,TRUE)</f>
        <v>0</v>
      </c>
      <c r="J83" s="19" t="b">
        <f t="shared" si="1"/>
        <v>0</v>
      </c>
      <c r="K83" s="19" t="b">
        <f>ISNUMBER(_xlfn.NUMBERVALUE(MID(Dati!U86,7,2)))</f>
        <v>1</v>
      </c>
      <c r="L83" s="19" t="b">
        <f>1=COUNTIF(TAB_MESE[LETTERA],MID(Dati!U86,9,1))</f>
        <v>0</v>
      </c>
      <c r="M83" s="19" t="b">
        <f>ISNUMBER(TRIM(MID(Dati!U86,10,2))*1)</f>
        <v>0</v>
      </c>
      <c r="N83" s="19" t="b">
        <f>(_xlfn.NUMBERVALUE(MID(Dati!U86,10,2))&lt;=71)*(_xlfn.NUMBERVALUE(MID(Dati!U86,10,2))&gt;0)=1</f>
        <v>0</v>
      </c>
      <c r="O83" s="19" t="b">
        <f>COUNTIF(TAB_COMUNE[CODICE],MID(Dati!U86,12,4))&gt;=1</f>
        <v>0</v>
      </c>
      <c r="P83" s="19" t="b" cm="1">
        <f t="array" ref="P83">_xlfn.LET(_xlpm.dispari,MID(Dati!U86,_xlfn.SEQUENCE(8,,1,2),1),_xlpm.dispari_val,_xlfn.XLOOKUP(_xlpm.dispari,TAB_CONV_DISPARI[CARATTERE],TAB_CONV_DISPARI[VALORE],""),_xlpm.pari,MID(Dati!U86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86,1),_xlpm.check)</f>
        <v>0</v>
      </c>
      <c r="U83" s="15" t="s">
        <v>201</v>
      </c>
      <c r="V83" s="15" t="s">
        <v>8733</v>
      </c>
      <c r="W83" s="15" t="s">
        <v>92</v>
      </c>
    </row>
    <row r="84" spans="2:23" x14ac:dyDescent="0.25">
      <c r="B84" s="18">
        <f>Dati!U87</f>
        <v>0</v>
      </c>
      <c r="C84" s="19" t="b">
        <f>LEN(Dati!U87)=16</f>
        <v>0</v>
      </c>
      <c r="D84" s="19" t="b">
        <f>IF(ISNUMBER(_xlfn.NUMBERVALUE(MID(Dati!U87,1,1))),FALSE,TRUE)</f>
        <v>0</v>
      </c>
      <c r="E84" s="19" t="b">
        <f>IF(ISNUMBER(_xlfn.NUMBERVALUE(MID(Dati!U87,2,1))),FALSE,TRUE)</f>
        <v>0</v>
      </c>
      <c r="F84" s="19" t="b">
        <f>IF(ISNUMBER(_xlfn.NUMBERVALUE(MID(Dati!U87,3,1))),FALSE,TRUE)</f>
        <v>0</v>
      </c>
      <c r="G84" s="19" t="b">
        <f>IF(ISNUMBER(_xlfn.NUMBERVALUE(MID(Dati!U87,4,1))),FALSE,TRUE)</f>
        <v>0</v>
      </c>
      <c r="H84" s="19" t="b">
        <f>IF(ISNUMBER(_xlfn.NUMBERVALUE(MID(Dati!U87,5,1))),FALSE,TRUE)</f>
        <v>0</v>
      </c>
      <c r="I84" s="19" t="b">
        <f>IF(ISNUMBER(_xlfn.NUMBERVALUE(MID(Dati!U87,6,1))),FALSE,TRUE)</f>
        <v>0</v>
      </c>
      <c r="J84" s="19" t="b">
        <f t="shared" si="1"/>
        <v>0</v>
      </c>
      <c r="K84" s="19" t="b">
        <f>ISNUMBER(_xlfn.NUMBERVALUE(MID(Dati!U87,7,2)))</f>
        <v>1</v>
      </c>
      <c r="L84" s="19" t="b">
        <f>1=COUNTIF(TAB_MESE[LETTERA],MID(Dati!U87,9,1))</f>
        <v>0</v>
      </c>
      <c r="M84" s="19" t="b">
        <f>ISNUMBER(TRIM(MID(Dati!U87,10,2))*1)</f>
        <v>0</v>
      </c>
      <c r="N84" s="19" t="b">
        <f>(_xlfn.NUMBERVALUE(MID(Dati!U87,10,2))&lt;=71)*(_xlfn.NUMBERVALUE(MID(Dati!U87,10,2))&gt;0)=1</f>
        <v>0</v>
      </c>
      <c r="O84" s="19" t="b">
        <f>COUNTIF(TAB_COMUNE[CODICE],MID(Dati!U87,12,4))&gt;=1</f>
        <v>0</v>
      </c>
      <c r="P84" s="19" t="b" cm="1">
        <f t="array" ref="P84">_xlfn.LET(_xlpm.dispari,MID(Dati!U87,_xlfn.SEQUENCE(8,,1,2),1),_xlpm.dispari_val,_xlfn.XLOOKUP(_xlpm.dispari,TAB_CONV_DISPARI[CARATTERE],TAB_CONV_DISPARI[VALORE],""),_xlpm.pari,MID(Dati!U87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87,1),_xlpm.check)</f>
        <v>0</v>
      </c>
      <c r="U84" s="15" t="s">
        <v>198</v>
      </c>
      <c r="V84" s="15" t="s">
        <v>8734</v>
      </c>
      <c r="W84" s="15" t="s">
        <v>115</v>
      </c>
    </row>
    <row r="85" spans="2:23" x14ac:dyDescent="0.25">
      <c r="B85" s="18">
        <f>Dati!U88</f>
        <v>0</v>
      </c>
      <c r="C85" s="19" t="b">
        <f>LEN(Dati!U88)=16</f>
        <v>0</v>
      </c>
      <c r="D85" s="19" t="b">
        <f>IF(ISNUMBER(_xlfn.NUMBERVALUE(MID(Dati!U88,1,1))),FALSE,TRUE)</f>
        <v>0</v>
      </c>
      <c r="E85" s="19" t="b">
        <f>IF(ISNUMBER(_xlfn.NUMBERVALUE(MID(Dati!U88,2,1))),FALSE,TRUE)</f>
        <v>0</v>
      </c>
      <c r="F85" s="19" t="b">
        <f>IF(ISNUMBER(_xlfn.NUMBERVALUE(MID(Dati!U88,3,1))),FALSE,TRUE)</f>
        <v>0</v>
      </c>
      <c r="G85" s="19" t="b">
        <f>IF(ISNUMBER(_xlfn.NUMBERVALUE(MID(Dati!U88,4,1))),FALSE,TRUE)</f>
        <v>0</v>
      </c>
      <c r="H85" s="19" t="b">
        <f>IF(ISNUMBER(_xlfn.NUMBERVALUE(MID(Dati!U88,5,1))),FALSE,TRUE)</f>
        <v>0</v>
      </c>
      <c r="I85" s="19" t="b">
        <f>IF(ISNUMBER(_xlfn.NUMBERVALUE(MID(Dati!U88,6,1))),FALSE,TRUE)</f>
        <v>0</v>
      </c>
      <c r="J85" s="19" t="b">
        <f t="shared" si="1"/>
        <v>0</v>
      </c>
      <c r="K85" s="19" t="b">
        <f>ISNUMBER(_xlfn.NUMBERVALUE(MID(Dati!U88,7,2)))</f>
        <v>1</v>
      </c>
      <c r="L85" s="19" t="b">
        <f>1=COUNTIF(TAB_MESE[LETTERA],MID(Dati!U88,9,1))</f>
        <v>0</v>
      </c>
      <c r="M85" s="19" t="b">
        <f>ISNUMBER(TRIM(MID(Dati!U88,10,2))*1)</f>
        <v>0</v>
      </c>
      <c r="N85" s="19" t="b">
        <f>(_xlfn.NUMBERVALUE(MID(Dati!U88,10,2))&lt;=71)*(_xlfn.NUMBERVALUE(MID(Dati!U88,10,2))&gt;0)=1</f>
        <v>0</v>
      </c>
      <c r="O85" s="19" t="b">
        <f>COUNTIF(TAB_COMUNE[CODICE],MID(Dati!U88,12,4))&gt;=1</f>
        <v>0</v>
      </c>
      <c r="P85" s="19" t="b" cm="1">
        <f t="array" ref="P85">_xlfn.LET(_xlpm.dispari,MID(Dati!U88,_xlfn.SEQUENCE(8,,1,2),1),_xlpm.dispari_val,_xlfn.XLOOKUP(_xlpm.dispari,TAB_CONV_DISPARI[CARATTERE],TAB_CONV_DISPARI[VALORE],""),_xlpm.pari,MID(Dati!U88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88,1),_xlpm.check)</f>
        <v>0</v>
      </c>
      <c r="U85" s="15" t="s">
        <v>199</v>
      </c>
      <c r="V85" s="15" t="s">
        <v>8735</v>
      </c>
      <c r="W85" s="15" t="s">
        <v>200</v>
      </c>
    </row>
    <row r="86" spans="2:23" x14ac:dyDescent="0.25">
      <c r="B86" s="18">
        <f>Dati!U89</f>
        <v>0</v>
      </c>
      <c r="C86" s="19" t="b">
        <f>LEN(Dati!U89)=16</f>
        <v>0</v>
      </c>
      <c r="D86" s="19" t="b">
        <f>IF(ISNUMBER(_xlfn.NUMBERVALUE(MID(Dati!U89,1,1))),FALSE,TRUE)</f>
        <v>0</v>
      </c>
      <c r="E86" s="19" t="b">
        <f>IF(ISNUMBER(_xlfn.NUMBERVALUE(MID(Dati!U89,2,1))),FALSE,TRUE)</f>
        <v>0</v>
      </c>
      <c r="F86" s="19" t="b">
        <f>IF(ISNUMBER(_xlfn.NUMBERVALUE(MID(Dati!U89,3,1))),FALSE,TRUE)</f>
        <v>0</v>
      </c>
      <c r="G86" s="19" t="b">
        <f>IF(ISNUMBER(_xlfn.NUMBERVALUE(MID(Dati!U89,4,1))),FALSE,TRUE)</f>
        <v>0</v>
      </c>
      <c r="H86" s="19" t="b">
        <f>IF(ISNUMBER(_xlfn.NUMBERVALUE(MID(Dati!U89,5,1))),FALSE,TRUE)</f>
        <v>0</v>
      </c>
      <c r="I86" s="19" t="b">
        <f>IF(ISNUMBER(_xlfn.NUMBERVALUE(MID(Dati!U89,6,1))),FALSE,TRUE)</f>
        <v>0</v>
      </c>
      <c r="J86" s="19" t="b">
        <f t="shared" si="1"/>
        <v>0</v>
      </c>
      <c r="K86" s="19" t="b">
        <f>ISNUMBER(_xlfn.NUMBERVALUE(MID(Dati!U89,7,2)))</f>
        <v>1</v>
      </c>
      <c r="L86" s="19" t="b">
        <f>1=COUNTIF(TAB_MESE[LETTERA],MID(Dati!U89,9,1))</f>
        <v>0</v>
      </c>
      <c r="M86" s="19" t="b">
        <f>ISNUMBER(TRIM(MID(Dati!U89,10,2))*1)</f>
        <v>0</v>
      </c>
      <c r="N86" s="19" t="b">
        <f>(_xlfn.NUMBERVALUE(MID(Dati!U89,10,2))&lt;=71)*(_xlfn.NUMBERVALUE(MID(Dati!U89,10,2))&gt;0)=1</f>
        <v>0</v>
      </c>
      <c r="O86" s="19" t="b">
        <f>COUNTIF(TAB_COMUNE[CODICE],MID(Dati!U89,12,4))&gt;=1</f>
        <v>0</v>
      </c>
      <c r="P86" s="19" t="b" cm="1">
        <f t="array" ref="P86">_xlfn.LET(_xlpm.dispari,MID(Dati!U89,_xlfn.SEQUENCE(8,,1,2),1),_xlpm.dispari_val,_xlfn.XLOOKUP(_xlpm.dispari,TAB_CONV_DISPARI[CARATTERE],TAB_CONV_DISPARI[VALORE],""),_xlpm.pari,MID(Dati!U89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89,1),_xlpm.check)</f>
        <v>0</v>
      </c>
      <c r="U86" s="15" t="s">
        <v>202</v>
      </c>
      <c r="V86" s="15" t="s">
        <v>8736</v>
      </c>
      <c r="W86" s="15" t="s">
        <v>115</v>
      </c>
    </row>
    <row r="87" spans="2:23" x14ac:dyDescent="0.25">
      <c r="B87" s="18">
        <f>Dati!U90</f>
        <v>0</v>
      </c>
      <c r="C87" s="19" t="b">
        <f>LEN(Dati!U90)=16</f>
        <v>0</v>
      </c>
      <c r="D87" s="19" t="b">
        <f>IF(ISNUMBER(_xlfn.NUMBERVALUE(MID(Dati!U90,1,1))),FALSE,TRUE)</f>
        <v>0</v>
      </c>
      <c r="E87" s="19" t="b">
        <f>IF(ISNUMBER(_xlfn.NUMBERVALUE(MID(Dati!U90,2,1))),FALSE,TRUE)</f>
        <v>0</v>
      </c>
      <c r="F87" s="19" t="b">
        <f>IF(ISNUMBER(_xlfn.NUMBERVALUE(MID(Dati!U90,3,1))),FALSE,TRUE)</f>
        <v>0</v>
      </c>
      <c r="G87" s="19" t="b">
        <f>IF(ISNUMBER(_xlfn.NUMBERVALUE(MID(Dati!U90,4,1))),FALSE,TRUE)</f>
        <v>0</v>
      </c>
      <c r="H87" s="19" t="b">
        <f>IF(ISNUMBER(_xlfn.NUMBERVALUE(MID(Dati!U90,5,1))),FALSE,TRUE)</f>
        <v>0</v>
      </c>
      <c r="I87" s="19" t="b">
        <f>IF(ISNUMBER(_xlfn.NUMBERVALUE(MID(Dati!U90,6,1))),FALSE,TRUE)</f>
        <v>0</v>
      </c>
      <c r="J87" s="19" t="b">
        <f t="shared" si="1"/>
        <v>0</v>
      </c>
      <c r="K87" s="19" t="b">
        <f>ISNUMBER(_xlfn.NUMBERVALUE(MID(Dati!U90,7,2)))</f>
        <v>1</v>
      </c>
      <c r="L87" s="19" t="b">
        <f>1=COUNTIF(TAB_MESE[LETTERA],MID(Dati!U90,9,1))</f>
        <v>0</v>
      </c>
      <c r="M87" s="19" t="b">
        <f>ISNUMBER(TRIM(MID(Dati!U90,10,2))*1)</f>
        <v>0</v>
      </c>
      <c r="N87" s="19" t="b">
        <f>(_xlfn.NUMBERVALUE(MID(Dati!U90,10,2))&lt;=71)*(_xlfn.NUMBERVALUE(MID(Dati!U90,10,2))&gt;0)=1</f>
        <v>0</v>
      </c>
      <c r="O87" s="19" t="b">
        <f>COUNTIF(TAB_COMUNE[CODICE],MID(Dati!U90,12,4))&gt;=1</f>
        <v>0</v>
      </c>
      <c r="P87" s="19" t="b" cm="1">
        <f t="array" ref="P87">_xlfn.LET(_xlpm.dispari,MID(Dati!U90,_xlfn.SEQUENCE(8,,1,2),1),_xlpm.dispari_val,_xlfn.XLOOKUP(_xlpm.dispari,TAB_CONV_DISPARI[CARATTERE],TAB_CONV_DISPARI[VALORE],""),_xlpm.pari,MID(Dati!U90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90,1),_xlpm.check)</f>
        <v>0</v>
      </c>
      <c r="U87" s="15" t="s">
        <v>203</v>
      </c>
      <c r="V87" s="15" t="s">
        <v>8737</v>
      </c>
      <c r="W87" s="15" t="s">
        <v>105</v>
      </c>
    </row>
    <row r="88" spans="2:23" x14ac:dyDescent="0.25">
      <c r="B88" s="18">
        <f>Dati!U91</f>
        <v>0</v>
      </c>
      <c r="C88" s="19" t="b">
        <f>LEN(Dati!U91)=16</f>
        <v>0</v>
      </c>
      <c r="D88" s="19" t="b">
        <f>IF(ISNUMBER(_xlfn.NUMBERVALUE(MID(Dati!U91,1,1))),FALSE,TRUE)</f>
        <v>0</v>
      </c>
      <c r="E88" s="19" t="b">
        <f>IF(ISNUMBER(_xlfn.NUMBERVALUE(MID(Dati!U91,2,1))),FALSE,TRUE)</f>
        <v>0</v>
      </c>
      <c r="F88" s="19" t="b">
        <f>IF(ISNUMBER(_xlfn.NUMBERVALUE(MID(Dati!U91,3,1))),FALSE,TRUE)</f>
        <v>0</v>
      </c>
      <c r="G88" s="19" t="b">
        <f>IF(ISNUMBER(_xlfn.NUMBERVALUE(MID(Dati!U91,4,1))),FALSE,TRUE)</f>
        <v>0</v>
      </c>
      <c r="H88" s="19" t="b">
        <f>IF(ISNUMBER(_xlfn.NUMBERVALUE(MID(Dati!U91,5,1))),FALSE,TRUE)</f>
        <v>0</v>
      </c>
      <c r="I88" s="19" t="b">
        <f>IF(ISNUMBER(_xlfn.NUMBERVALUE(MID(Dati!U91,6,1))),FALSE,TRUE)</f>
        <v>0</v>
      </c>
      <c r="J88" s="19" t="b">
        <f t="shared" si="1"/>
        <v>0</v>
      </c>
      <c r="K88" s="19" t="b">
        <f>ISNUMBER(_xlfn.NUMBERVALUE(MID(Dati!U91,7,2)))</f>
        <v>1</v>
      </c>
      <c r="L88" s="19" t="b">
        <f>1=COUNTIF(TAB_MESE[LETTERA],MID(Dati!U91,9,1))</f>
        <v>0</v>
      </c>
      <c r="M88" s="19" t="b">
        <f>ISNUMBER(TRIM(MID(Dati!U91,10,2))*1)</f>
        <v>0</v>
      </c>
      <c r="N88" s="19" t="b">
        <f>(_xlfn.NUMBERVALUE(MID(Dati!U91,10,2))&lt;=71)*(_xlfn.NUMBERVALUE(MID(Dati!U91,10,2))&gt;0)=1</f>
        <v>0</v>
      </c>
      <c r="O88" s="19" t="b">
        <f>COUNTIF(TAB_COMUNE[CODICE],MID(Dati!U91,12,4))&gt;=1</f>
        <v>0</v>
      </c>
      <c r="P88" s="19" t="b" cm="1">
        <f t="array" ref="P88">_xlfn.LET(_xlpm.dispari,MID(Dati!U91,_xlfn.SEQUENCE(8,,1,2),1),_xlpm.dispari_val,_xlfn.XLOOKUP(_xlpm.dispari,TAB_CONV_DISPARI[CARATTERE],TAB_CONV_DISPARI[VALORE],""),_xlpm.pari,MID(Dati!U91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91,1),_xlpm.check)</f>
        <v>0</v>
      </c>
      <c r="U88" s="15" t="s">
        <v>204</v>
      </c>
      <c r="V88" s="15" t="s">
        <v>8738</v>
      </c>
      <c r="W88" s="15" t="s">
        <v>1308</v>
      </c>
    </row>
    <row r="89" spans="2:23" x14ac:dyDescent="0.25">
      <c r="B89" s="18">
        <f>Dati!U92</f>
        <v>0</v>
      </c>
      <c r="C89" s="19" t="b">
        <f>LEN(Dati!U92)=16</f>
        <v>0</v>
      </c>
      <c r="D89" s="19" t="b">
        <f>IF(ISNUMBER(_xlfn.NUMBERVALUE(MID(Dati!U92,1,1))),FALSE,TRUE)</f>
        <v>0</v>
      </c>
      <c r="E89" s="19" t="b">
        <f>IF(ISNUMBER(_xlfn.NUMBERVALUE(MID(Dati!U92,2,1))),FALSE,TRUE)</f>
        <v>0</v>
      </c>
      <c r="F89" s="19" t="b">
        <f>IF(ISNUMBER(_xlfn.NUMBERVALUE(MID(Dati!U92,3,1))),FALSE,TRUE)</f>
        <v>0</v>
      </c>
      <c r="G89" s="19" t="b">
        <f>IF(ISNUMBER(_xlfn.NUMBERVALUE(MID(Dati!U92,4,1))),FALSE,TRUE)</f>
        <v>0</v>
      </c>
      <c r="H89" s="19" t="b">
        <f>IF(ISNUMBER(_xlfn.NUMBERVALUE(MID(Dati!U92,5,1))),FALSE,TRUE)</f>
        <v>0</v>
      </c>
      <c r="I89" s="19" t="b">
        <f>IF(ISNUMBER(_xlfn.NUMBERVALUE(MID(Dati!U92,6,1))),FALSE,TRUE)</f>
        <v>0</v>
      </c>
      <c r="J89" s="19" t="b">
        <f t="shared" si="1"/>
        <v>0</v>
      </c>
      <c r="K89" s="19" t="b">
        <f>ISNUMBER(_xlfn.NUMBERVALUE(MID(Dati!U92,7,2)))</f>
        <v>1</v>
      </c>
      <c r="L89" s="19" t="b">
        <f>1=COUNTIF(TAB_MESE[LETTERA],MID(Dati!U92,9,1))</f>
        <v>0</v>
      </c>
      <c r="M89" s="19" t="b">
        <f>ISNUMBER(TRIM(MID(Dati!U92,10,2))*1)</f>
        <v>0</v>
      </c>
      <c r="N89" s="19" t="b">
        <f>(_xlfn.NUMBERVALUE(MID(Dati!U92,10,2))&lt;=71)*(_xlfn.NUMBERVALUE(MID(Dati!U92,10,2))&gt;0)=1</f>
        <v>0</v>
      </c>
      <c r="O89" s="19" t="b">
        <f>COUNTIF(TAB_COMUNE[CODICE],MID(Dati!U92,12,4))&gt;=1</f>
        <v>0</v>
      </c>
      <c r="P89" s="19" t="b" cm="1">
        <f t="array" ref="P89">_xlfn.LET(_xlpm.dispari,MID(Dati!U92,_xlfn.SEQUENCE(8,,1,2),1),_xlpm.dispari_val,_xlfn.XLOOKUP(_xlpm.dispari,TAB_CONV_DISPARI[CARATTERE],TAB_CONV_DISPARI[VALORE],""),_xlpm.pari,MID(Dati!U92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92,1),_xlpm.check)</f>
        <v>0</v>
      </c>
      <c r="U89" s="15" t="s">
        <v>205</v>
      </c>
      <c r="V89" s="15" t="s">
        <v>8739</v>
      </c>
      <c r="W89" s="15" t="s">
        <v>192</v>
      </c>
    </row>
    <row r="90" spans="2:23" x14ac:dyDescent="0.25">
      <c r="B90" s="18">
        <f>Dati!U93</f>
        <v>0</v>
      </c>
      <c r="C90" s="19" t="b">
        <f>LEN(Dati!U93)=16</f>
        <v>0</v>
      </c>
      <c r="D90" s="19" t="b">
        <f>IF(ISNUMBER(_xlfn.NUMBERVALUE(MID(Dati!U93,1,1))),FALSE,TRUE)</f>
        <v>0</v>
      </c>
      <c r="E90" s="19" t="b">
        <f>IF(ISNUMBER(_xlfn.NUMBERVALUE(MID(Dati!U93,2,1))),FALSE,TRUE)</f>
        <v>0</v>
      </c>
      <c r="F90" s="19" t="b">
        <f>IF(ISNUMBER(_xlfn.NUMBERVALUE(MID(Dati!U93,3,1))),FALSE,TRUE)</f>
        <v>0</v>
      </c>
      <c r="G90" s="19" t="b">
        <f>IF(ISNUMBER(_xlfn.NUMBERVALUE(MID(Dati!U93,4,1))),FALSE,TRUE)</f>
        <v>0</v>
      </c>
      <c r="H90" s="19" t="b">
        <f>IF(ISNUMBER(_xlfn.NUMBERVALUE(MID(Dati!U93,5,1))),FALSE,TRUE)</f>
        <v>0</v>
      </c>
      <c r="I90" s="19" t="b">
        <f>IF(ISNUMBER(_xlfn.NUMBERVALUE(MID(Dati!U93,6,1))),FALSE,TRUE)</f>
        <v>0</v>
      </c>
      <c r="J90" s="19" t="b">
        <f t="shared" si="1"/>
        <v>0</v>
      </c>
      <c r="K90" s="19" t="b">
        <f>ISNUMBER(_xlfn.NUMBERVALUE(MID(Dati!U93,7,2)))</f>
        <v>1</v>
      </c>
      <c r="L90" s="19" t="b">
        <f>1=COUNTIF(TAB_MESE[LETTERA],MID(Dati!U93,9,1))</f>
        <v>0</v>
      </c>
      <c r="M90" s="19" t="b">
        <f>ISNUMBER(TRIM(MID(Dati!U93,10,2))*1)</f>
        <v>0</v>
      </c>
      <c r="N90" s="19" t="b">
        <f>(_xlfn.NUMBERVALUE(MID(Dati!U93,10,2))&lt;=71)*(_xlfn.NUMBERVALUE(MID(Dati!U93,10,2))&gt;0)=1</f>
        <v>0</v>
      </c>
      <c r="O90" s="19" t="b">
        <f>COUNTIF(TAB_COMUNE[CODICE],MID(Dati!U93,12,4))&gt;=1</f>
        <v>0</v>
      </c>
      <c r="P90" s="19" t="b" cm="1">
        <f t="array" ref="P90">_xlfn.LET(_xlpm.dispari,MID(Dati!U93,_xlfn.SEQUENCE(8,,1,2),1),_xlpm.dispari_val,_xlfn.XLOOKUP(_xlpm.dispari,TAB_CONV_DISPARI[CARATTERE],TAB_CONV_DISPARI[VALORE],""),_xlpm.pari,MID(Dati!U93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93,1),_xlpm.check)</f>
        <v>0</v>
      </c>
      <c r="U90" s="15" t="s">
        <v>206</v>
      </c>
      <c r="V90" s="15" t="s">
        <v>8740</v>
      </c>
      <c r="W90" s="15" t="s">
        <v>74</v>
      </c>
    </row>
    <row r="91" spans="2:23" x14ac:dyDescent="0.25">
      <c r="B91" s="18">
        <f>Dati!U94</f>
        <v>0</v>
      </c>
      <c r="C91" s="19" t="b">
        <f>LEN(Dati!U94)=16</f>
        <v>0</v>
      </c>
      <c r="D91" s="19" t="b">
        <f>IF(ISNUMBER(_xlfn.NUMBERVALUE(MID(Dati!U94,1,1))),FALSE,TRUE)</f>
        <v>0</v>
      </c>
      <c r="E91" s="19" t="b">
        <f>IF(ISNUMBER(_xlfn.NUMBERVALUE(MID(Dati!U94,2,1))),FALSE,TRUE)</f>
        <v>0</v>
      </c>
      <c r="F91" s="19" t="b">
        <f>IF(ISNUMBER(_xlfn.NUMBERVALUE(MID(Dati!U94,3,1))),FALSE,TRUE)</f>
        <v>0</v>
      </c>
      <c r="G91" s="19" t="b">
        <f>IF(ISNUMBER(_xlfn.NUMBERVALUE(MID(Dati!U94,4,1))),FALSE,TRUE)</f>
        <v>0</v>
      </c>
      <c r="H91" s="19" t="b">
        <f>IF(ISNUMBER(_xlfn.NUMBERVALUE(MID(Dati!U94,5,1))),FALSE,TRUE)</f>
        <v>0</v>
      </c>
      <c r="I91" s="19" t="b">
        <f>IF(ISNUMBER(_xlfn.NUMBERVALUE(MID(Dati!U94,6,1))),FALSE,TRUE)</f>
        <v>0</v>
      </c>
      <c r="J91" s="19" t="b">
        <f t="shared" si="1"/>
        <v>0</v>
      </c>
      <c r="K91" s="19" t="b">
        <f>ISNUMBER(_xlfn.NUMBERVALUE(MID(Dati!U94,7,2)))</f>
        <v>1</v>
      </c>
      <c r="L91" s="19" t="b">
        <f>1=COUNTIF(TAB_MESE[LETTERA],MID(Dati!U94,9,1))</f>
        <v>0</v>
      </c>
      <c r="M91" s="19" t="b">
        <f>ISNUMBER(TRIM(MID(Dati!U94,10,2))*1)</f>
        <v>0</v>
      </c>
      <c r="N91" s="19" t="b">
        <f>(_xlfn.NUMBERVALUE(MID(Dati!U94,10,2))&lt;=71)*(_xlfn.NUMBERVALUE(MID(Dati!U94,10,2))&gt;0)=1</f>
        <v>0</v>
      </c>
      <c r="O91" s="19" t="b">
        <f>COUNTIF(TAB_COMUNE[CODICE],MID(Dati!U94,12,4))&gt;=1</f>
        <v>0</v>
      </c>
      <c r="P91" s="19" t="b" cm="1">
        <f t="array" ref="P91">_xlfn.LET(_xlpm.dispari,MID(Dati!U94,_xlfn.SEQUENCE(8,,1,2),1),_xlpm.dispari_val,_xlfn.XLOOKUP(_xlpm.dispari,TAB_CONV_DISPARI[CARATTERE],TAB_CONV_DISPARI[VALORE],""),_xlpm.pari,MID(Dati!U94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94,1),_xlpm.check)</f>
        <v>0</v>
      </c>
      <c r="U91" s="15" t="s">
        <v>207</v>
      </c>
      <c r="V91" s="15" t="s">
        <v>8741</v>
      </c>
      <c r="W91" s="15" t="s">
        <v>208</v>
      </c>
    </row>
    <row r="92" spans="2:23" x14ac:dyDescent="0.25">
      <c r="B92" s="18">
        <f>Dati!U95</f>
        <v>0</v>
      </c>
      <c r="C92" s="19" t="b">
        <f>LEN(Dati!U95)=16</f>
        <v>0</v>
      </c>
      <c r="D92" s="19" t="b">
        <f>IF(ISNUMBER(_xlfn.NUMBERVALUE(MID(Dati!U95,1,1))),FALSE,TRUE)</f>
        <v>0</v>
      </c>
      <c r="E92" s="19" t="b">
        <f>IF(ISNUMBER(_xlfn.NUMBERVALUE(MID(Dati!U95,2,1))),FALSE,TRUE)</f>
        <v>0</v>
      </c>
      <c r="F92" s="19" t="b">
        <f>IF(ISNUMBER(_xlfn.NUMBERVALUE(MID(Dati!U95,3,1))),FALSE,TRUE)</f>
        <v>0</v>
      </c>
      <c r="G92" s="19" t="b">
        <f>IF(ISNUMBER(_xlfn.NUMBERVALUE(MID(Dati!U95,4,1))),FALSE,TRUE)</f>
        <v>0</v>
      </c>
      <c r="H92" s="19" t="b">
        <f>IF(ISNUMBER(_xlfn.NUMBERVALUE(MID(Dati!U95,5,1))),FALSE,TRUE)</f>
        <v>0</v>
      </c>
      <c r="I92" s="19" t="b">
        <f>IF(ISNUMBER(_xlfn.NUMBERVALUE(MID(Dati!U95,6,1))),FALSE,TRUE)</f>
        <v>0</v>
      </c>
      <c r="J92" s="19" t="b">
        <f t="shared" si="1"/>
        <v>0</v>
      </c>
      <c r="K92" s="19" t="b">
        <f>ISNUMBER(_xlfn.NUMBERVALUE(MID(Dati!U95,7,2)))</f>
        <v>1</v>
      </c>
      <c r="L92" s="19" t="b">
        <f>1=COUNTIF(TAB_MESE[LETTERA],MID(Dati!U95,9,1))</f>
        <v>0</v>
      </c>
      <c r="M92" s="19" t="b">
        <f>ISNUMBER(TRIM(MID(Dati!U95,10,2))*1)</f>
        <v>0</v>
      </c>
      <c r="N92" s="19" t="b">
        <f>(_xlfn.NUMBERVALUE(MID(Dati!U95,10,2))&lt;=71)*(_xlfn.NUMBERVALUE(MID(Dati!U95,10,2))&gt;0)=1</f>
        <v>0</v>
      </c>
      <c r="O92" s="19" t="b">
        <f>COUNTIF(TAB_COMUNE[CODICE],MID(Dati!U95,12,4))&gt;=1</f>
        <v>0</v>
      </c>
      <c r="P92" s="19" t="b" cm="1">
        <f t="array" ref="P92">_xlfn.LET(_xlpm.dispari,MID(Dati!U95,_xlfn.SEQUENCE(8,,1,2),1),_xlpm.dispari_val,_xlfn.XLOOKUP(_xlpm.dispari,TAB_CONV_DISPARI[CARATTERE],TAB_CONV_DISPARI[VALORE],""),_xlpm.pari,MID(Dati!U95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95,1),_xlpm.check)</f>
        <v>0</v>
      </c>
      <c r="U92" s="15" t="s">
        <v>209</v>
      </c>
      <c r="V92" s="15" t="s">
        <v>8742</v>
      </c>
      <c r="W92" s="15" t="s">
        <v>210</v>
      </c>
    </row>
    <row r="93" spans="2:23" x14ac:dyDescent="0.25">
      <c r="B93" s="18">
        <f>Dati!U96</f>
        <v>0</v>
      </c>
      <c r="C93" s="19" t="b">
        <f>LEN(Dati!U96)=16</f>
        <v>0</v>
      </c>
      <c r="D93" s="19" t="b">
        <f>IF(ISNUMBER(_xlfn.NUMBERVALUE(MID(Dati!U96,1,1))),FALSE,TRUE)</f>
        <v>0</v>
      </c>
      <c r="E93" s="19" t="b">
        <f>IF(ISNUMBER(_xlfn.NUMBERVALUE(MID(Dati!U96,2,1))),FALSE,TRUE)</f>
        <v>0</v>
      </c>
      <c r="F93" s="19" t="b">
        <f>IF(ISNUMBER(_xlfn.NUMBERVALUE(MID(Dati!U96,3,1))),FALSE,TRUE)</f>
        <v>0</v>
      </c>
      <c r="G93" s="19" t="b">
        <f>IF(ISNUMBER(_xlfn.NUMBERVALUE(MID(Dati!U96,4,1))),FALSE,TRUE)</f>
        <v>0</v>
      </c>
      <c r="H93" s="19" t="b">
        <f>IF(ISNUMBER(_xlfn.NUMBERVALUE(MID(Dati!U96,5,1))),FALSE,TRUE)</f>
        <v>0</v>
      </c>
      <c r="I93" s="19" t="b">
        <f>IF(ISNUMBER(_xlfn.NUMBERVALUE(MID(Dati!U96,6,1))),FALSE,TRUE)</f>
        <v>0</v>
      </c>
      <c r="J93" s="19" t="b">
        <f t="shared" si="1"/>
        <v>0</v>
      </c>
      <c r="K93" s="19" t="b">
        <f>ISNUMBER(_xlfn.NUMBERVALUE(MID(Dati!U96,7,2)))</f>
        <v>1</v>
      </c>
      <c r="L93" s="19" t="b">
        <f>1=COUNTIF(TAB_MESE[LETTERA],MID(Dati!U96,9,1))</f>
        <v>0</v>
      </c>
      <c r="M93" s="19" t="b">
        <f>ISNUMBER(TRIM(MID(Dati!U96,10,2))*1)</f>
        <v>0</v>
      </c>
      <c r="N93" s="19" t="b">
        <f>(_xlfn.NUMBERVALUE(MID(Dati!U96,10,2))&lt;=71)*(_xlfn.NUMBERVALUE(MID(Dati!U96,10,2))&gt;0)=1</f>
        <v>0</v>
      </c>
      <c r="O93" s="19" t="b">
        <f>COUNTIF(TAB_COMUNE[CODICE],MID(Dati!U96,12,4))&gt;=1</f>
        <v>0</v>
      </c>
      <c r="P93" s="19" t="b" cm="1">
        <f t="array" ref="P93">_xlfn.LET(_xlpm.dispari,MID(Dati!U96,_xlfn.SEQUENCE(8,,1,2),1),_xlpm.dispari_val,_xlfn.XLOOKUP(_xlpm.dispari,TAB_CONV_DISPARI[CARATTERE],TAB_CONV_DISPARI[VALORE],""),_xlpm.pari,MID(Dati!U96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96,1),_xlpm.check)</f>
        <v>0</v>
      </c>
      <c r="U93" s="15" t="s">
        <v>211</v>
      </c>
      <c r="V93" s="15" t="s">
        <v>8743</v>
      </c>
      <c r="W93" s="15" t="s">
        <v>3539</v>
      </c>
    </row>
    <row r="94" spans="2:23" x14ac:dyDescent="0.25">
      <c r="B94" s="18">
        <f>Dati!U97</f>
        <v>0</v>
      </c>
      <c r="C94" s="19" t="b">
        <f>LEN(Dati!U97)=16</f>
        <v>0</v>
      </c>
      <c r="D94" s="19" t="b">
        <f>IF(ISNUMBER(_xlfn.NUMBERVALUE(MID(Dati!U97,1,1))),FALSE,TRUE)</f>
        <v>0</v>
      </c>
      <c r="E94" s="19" t="b">
        <f>IF(ISNUMBER(_xlfn.NUMBERVALUE(MID(Dati!U97,2,1))),FALSE,TRUE)</f>
        <v>0</v>
      </c>
      <c r="F94" s="19" t="b">
        <f>IF(ISNUMBER(_xlfn.NUMBERVALUE(MID(Dati!U97,3,1))),FALSE,TRUE)</f>
        <v>0</v>
      </c>
      <c r="G94" s="19" t="b">
        <f>IF(ISNUMBER(_xlfn.NUMBERVALUE(MID(Dati!U97,4,1))),FALSE,TRUE)</f>
        <v>0</v>
      </c>
      <c r="H94" s="19" t="b">
        <f>IF(ISNUMBER(_xlfn.NUMBERVALUE(MID(Dati!U97,5,1))),FALSE,TRUE)</f>
        <v>0</v>
      </c>
      <c r="I94" s="19" t="b">
        <f>IF(ISNUMBER(_xlfn.NUMBERVALUE(MID(Dati!U97,6,1))),FALSE,TRUE)</f>
        <v>0</v>
      </c>
      <c r="J94" s="19" t="b">
        <f t="shared" si="1"/>
        <v>0</v>
      </c>
      <c r="K94" s="19" t="b">
        <f>ISNUMBER(_xlfn.NUMBERVALUE(MID(Dati!U97,7,2)))</f>
        <v>1</v>
      </c>
      <c r="L94" s="19" t="b">
        <f>1=COUNTIF(TAB_MESE[LETTERA],MID(Dati!U97,9,1))</f>
        <v>0</v>
      </c>
      <c r="M94" s="19" t="b">
        <f>ISNUMBER(TRIM(MID(Dati!U97,10,2))*1)</f>
        <v>0</v>
      </c>
      <c r="N94" s="19" t="b">
        <f>(_xlfn.NUMBERVALUE(MID(Dati!U97,10,2))&lt;=71)*(_xlfn.NUMBERVALUE(MID(Dati!U97,10,2))&gt;0)=1</f>
        <v>0</v>
      </c>
      <c r="O94" s="19" t="b">
        <f>COUNTIF(TAB_COMUNE[CODICE],MID(Dati!U97,12,4))&gt;=1</f>
        <v>0</v>
      </c>
      <c r="P94" s="19" t="b" cm="1">
        <f t="array" ref="P94">_xlfn.LET(_xlpm.dispari,MID(Dati!U97,_xlfn.SEQUENCE(8,,1,2),1),_xlpm.dispari_val,_xlfn.XLOOKUP(_xlpm.dispari,TAB_CONV_DISPARI[CARATTERE],TAB_CONV_DISPARI[VALORE],""),_xlpm.pari,MID(Dati!U97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97,1),_xlpm.check)</f>
        <v>0</v>
      </c>
      <c r="U94" s="15" t="s">
        <v>212</v>
      </c>
      <c r="V94" s="15" t="s">
        <v>8744</v>
      </c>
      <c r="W94" s="15" t="s">
        <v>94</v>
      </c>
    </row>
    <row r="95" spans="2:23" x14ac:dyDescent="0.25">
      <c r="B95" s="18">
        <f>Dati!U98</f>
        <v>0</v>
      </c>
      <c r="C95" s="19" t="b">
        <f>LEN(Dati!U98)=16</f>
        <v>0</v>
      </c>
      <c r="D95" s="19" t="b">
        <f>IF(ISNUMBER(_xlfn.NUMBERVALUE(MID(Dati!U98,1,1))),FALSE,TRUE)</f>
        <v>0</v>
      </c>
      <c r="E95" s="19" t="b">
        <f>IF(ISNUMBER(_xlfn.NUMBERVALUE(MID(Dati!U98,2,1))),FALSE,TRUE)</f>
        <v>0</v>
      </c>
      <c r="F95" s="19" t="b">
        <f>IF(ISNUMBER(_xlfn.NUMBERVALUE(MID(Dati!U98,3,1))),FALSE,TRUE)</f>
        <v>0</v>
      </c>
      <c r="G95" s="19" t="b">
        <f>IF(ISNUMBER(_xlfn.NUMBERVALUE(MID(Dati!U98,4,1))),FALSE,TRUE)</f>
        <v>0</v>
      </c>
      <c r="H95" s="19" t="b">
        <f>IF(ISNUMBER(_xlfn.NUMBERVALUE(MID(Dati!U98,5,1))),FALSE,TRUE)</f>
        <v>0</v>
      </c>
      <c r="I95" s="19" t="b">
        <f>IF(ISNUMBER(_xlfn.NUMBERVALUE(MID(Dati!U98,6,1))),FALSE,TRUE)</f>
        <v>0</v>
      </c>
      <c r="J95" s="19" t="b">
        <f t="shared" si="1"/>
        <v>0</v>
      </c>
      <c r="K95" s="19" t="b">
        <f>ISNUMBER(_xlfn.NUMBERVALUE(MID(Dati!U98,7,2)))</f>
        <v>1</v>
      </c>
      <c r="L95" s="19" t="b">
        <f>1=COUNTIF(TAB_MESE[LETTERA],MID(Dati!U98,9,1))</f>
        <v>0</v>
      </c>
      <c r="M95" s="19" t="b">
        <f>ISNUMBER(TRIM(MID(Dati!U98,10,2))*1)</f>
        <v>0</v>
      </c>
      <c r="N95" s="19" t="b">
        <f>(_xlfn.NUMBERVALUE(MID(Dati!U98,10,2))&lt;=71)*(_xlfn.NUMBERVALUE(MID(Dati!U98,10,2))&gt;0)=1</f>
        <v>0</v>
      </c>
      <c r="O95" s="19" t="b">
        <f>COUNTIF(TAB_COMUNE[CODICE],MID(Dati!U98,12,4))&gt;=1</f>
        <v>0</v>
      </c>
      <c r="P95" s="19" t="b" cm="1">
        <f t="array" ref="P95">_xlfn.LET(_xlpm.dispari,MID(Dati!U98,_xlfn.SEQUENCE(8,,1,2),1),_xlpm.dispari_val,_xlfn.XLOOKUP(_xlpm.dispari,TAB_CONV_DISPARI[CARATTERE],TAB_CONV_DISPARI[VALORE],""),_xlpm.pari,MID(Dati!U98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98,1),_xlpm.check)</f>
        <v>0</v>
      </c>
      <c r="U95" s="15" t="s">
        <v>214</v>
      </c>
      <c r="V95" s="15" t="s">
        <v>8745</v>
      </c>
      <c r="W95" s="15" t="s">
        <v>8706</v>
      </c>
    </row>
    <row r="96" spans="2:23" x14ac:dyDescent="0.25">
      <c r="B96" s="18">
        <f>Dati!U99</f>
        <v>0</v>
      </c>
      <c r="C96" s="19" t="b">
        <f>LEN(Dati!U99)=16</f>
        <v>0</v>
      </c>
      <c r="D96" s="19" t="b">
        <f>IF(ISNUMBER(_xlfn.NUMBERVALUE(MID(Dati!U99,1,1))),FALSE,TRUE)</f>
        <v>0</v>
      </c>
      <c r="E96" s="19" t="b">
        <f>IF(ISNUMBER(_xlfn.NUMBERVALUE(MID(Dati!U99,2,1))),FALSE,TRUE)</f>
        <v>0</v>
      </c>
      <c r="F96" s="19" t="b">
        <f>IF(ISNUMBER(_xlfn.NUMBERVALUE(MID(Dati!U99,3,1))),FALSE,TRUE)</f>
        <v>0</v>
      </c>
      <c r="G96" s="19" t="b">
        <f>IF(ISNUMBER(_xlfn.NUMBERVALUE(MID(Dati!U99,4,1))),FALSE,TRUE)</f>
        <v>0</v>
      </c>
      <c r="H96" s="19" t="b">
        <f>IF(ISNUMBER(_xlfn.NUMBERVALUE(MID(Dati!U99,5,1))),FALSE,TRUE)</f>
        <v>0</v>
      </c>
      <c r="I96" s="19" t="b">
        <f>IF(ISNUMBER(_xlfn.NUMBERVALUE(MID(Dati!U99,6,1))),FALSE,TRUE)</f>
        <v>0</v>
      </c>
      <c r="J96" s="19" t="b">
        <f t="shared" si="1"/>
        <v>0</v>
      </c>
      <c r="K96" s="19" t="b">
        <f>ISNUMBER(_xlfn.NUMBERVALUE(MID(Dati!U99,7,2)))</f>
        <v>1</v>
      </c>
      <c r="L96" s="19" t="b">
        <f>1=COUNTIF(TAB_MESE[LETTERA],MID(Dati!U99,9,1))</f>
        <v>0</v>
      </c>
      <c r="M96" s="19" t="b">
        <f>ISNUMBER(TRIM(MID(Dati!U99,10,2))*1)</f>
        <v>0</v>
      </c>
      <c r="N96" s="19" t="b">
        <f>(_xlfn.NUMBERVALUE(MID(Dati!U99,10,2))&lt;=71)*(_xlfn.NUMBERVALUE(MID(Dati!U99,10,2))&gt;0)=1</f>
        <v>0</v>
      </c>
      <c r="O96" s="19" t="b">
        <f>COUNTIF(TAB_COMUNE[CODICE],MID(Dati!U99,12,4))&gt;=1</f>
        <v>0</v>
      </c>
      <c r="P96" s="19" t="b" cm="1">
        <f t="array" ref="P96">_xlfn.LET(_xlpm.dispari,MID(Dati!U99,_xlfn.SEQUENCE(8,,1,2),1),_xlpm.dispari_val,_xlfn.XLOOKUP(_xlpm.dispari,TAB_CONV_DISPARI[CARATTERE],TAB_CONV_DISPARI[VALORE],""),_xlpm.pari,MID(Dati!U99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99,1),_xlpm.check)</f>
        <v>0</v>
      </c>
      <c r="U96" s="15" t="s">
        <v>213</v>
      </c>
      <c r="V96" s="15" t="s">
        <v>8746</v>
      </c>
      <c r="W96" s="15" t="s">
        <v>100</v>
      </c>
    </row>
    <row r="97" spans="2:23" x14ac:dyDescent="0.25">
      <c r="B97" s="18">
        <f>Dati!U100</f>
        <v>0</v>
      </c>
      <c r="C97" s="19" t="b">
        <f>LEN(Dati!U100)=16</f>
        <v>0</v>
      </c>
      <c r="D97" s="19" t="b">
        <f>IF(ISNUMBER(_xlfn.NUMBERVALUE(MID(Dati!U100,1,1))),FALSE,TRUE)</f>
        <v>0</v>
      </c>
      <c r="E97" s="19" t="b">
        <f>IF(ISNUMBER(_xlfn.NUMBERVALUE(MID(Dati!U100,2,1))),FALSE,TRUE)</f>
        <v>0</v>
      </c>
      <c r="F97" s="19" t="b">
        <f>IF(ISNUMBER(_xlfn.NUMBERVALUE(MID(Dati!U100,3,1))),FALSE,TRUE)</f>
        <v>0</v>
      </c>
      <c r="G97" s="19" t="b">
        <f>IF(ISNUMBER(_xlfn.NUMBERVALUE(MID(Dati!U100,4,1))),FALSE,TRUE)</f>
        <v>0</v>
      </c>
      <c r="H97" s="19" t="b">
        <f>IF(ISNUMBER(_xlfn.NUMBERVALUE(MID(Dati!U100,5,1))),FALSE,TRUE)</f>
        <v>0</v>
      </c>
      <c r="I97" s="19" t="b">
        <f>IF(ISNUMBER(_xlfn.NUMBERVALUE(MID(Dati!U100,6,1))),FALSE,TRUE)</f>
        <v>0</v>
      </c>
      <c r="J97" s="19" t="b">
        <f t="shared" si="1"/>
        <v>0</v>
      </c>
      <c r="K97" s="19" t="b">
        <f>ISNUMBER(_xlfn.NUMBERVALUE(MID(Dati!U100,7,2)))</f>
        <v>1</v>
      </c>
      <c r="L97" s="19" t="b">
        <f>1=COUNTIF(TAB_MESE[LETTERA],MID(Dati!U100,9,1))</f>
        <v>0</v>
      </c>
      <c r="M97" s="19" t="b">
        <f>ISNUMBER(TRIM(MID(Dati!U100,10,2))*1)</f>
        <v>0</v>
      </c>
      <c r="N97" s="19" t="b">
        <f>(_xlfn.NUMBERVALUE(MID(Dati!U100,10,2))&lt;=71)*(_xlfn.NUMBERVALUE(MID(Dati!U100,10,2))&gt;0)=1</f>
        <v>0</v>
      </c>
      <c r="O97" s="19" t="b">
        <f>COUNTIF(TAB_COMUNE[CODICE],MID(Dati!U100,12,4))&gt;=1</f>
        <v>0</v>
      </c>
      <c r="P97" s="19" t="b" cm="1">
        <f t="array" ref="P97">_xlfn.LET(_xlpm.dispari,MID(Dati!U100,_xlfn.SEQUENCE(8,,1,2),1),_xlpm.dispari_val,_xlfn.XLOOKUP(_xlpm.dispari,TAB_CONV_DISPARI[CARATTERE],TAB_CONV_DISPARI[VALORE],""),_xlpm.pari,MID(Dati!U100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100,1),_xlpm.check)</f>
        <v>0</v>
      </c>
      <c r="U97" s="15" t="s">
        <v>215</v>
      </c>
      <c r="V97" s="15" t="s">
        <v>8747</v>
      </c>
      <c r="W97" s="15" t="s">
        <v>74</v>
      </c>
    </row>
    <row r="98" spans="2:23" x14ac:dyDescent="0.25">
      <c r="B98" s="18">
        <f>Dati!U101</f>
        <v>0</v>
      </c>
      <c r="C98" s="19" t="b">
        <f>LEN(Dati!U101)=16</f>
        <v>0</v>
      </c>
      <c r="D98" s="19" t="b">
        <f>IF(ISNUMBER(_xlfn.NUMBERVALUE(MID(Dati!U101,1,1))),FALSE,TRUE)</f>
        <v>0</v>
      </c>
      <c r="E98" s="19" t="b">
        <f>IF(ISNUMBER(_xlfn.NUMBERVALUE(MID(Dati!U101,2,1))),FALSE,TRUE)</f>
        <v>0</v>
      </c>
      <c r="F98" s="19" t="b">
        <f>IF(ISNUMBER(_xlfn.NUMBERVALUE(MID(Dati!U101,3,1))),FALSE,TRUE)</f>
        <v>0</v>
      </c>
      <c r="G98" s="19" t="b">
        <f>IF(ISNUMBER(_xlfn.NUMBERVALUE(MID(Dati!U101,4,1))),FALSE,TRUE)</f>
        <v>0</v>
      </c>
      <c r="H98" s="19" t="b">
        <f>IF(ISNUMBER(_xlfn.NUMBERVALUE(MID(Dati!U101,5,1))),FALSE,TRUE)</f>
        <v>0</v>
      </c>
      <c r="I98" s="19" t="b">
        <f>IF(ISNUMBER(_xlfn.NUMBERVALUE(MID(Dati!U101,6,1))),FALSE,TRUE)</f>
        <v>0</v>
      </c>
      <c r="J98" s="19" t="b">
        <f t="shared" si="1"/>
        <v>0</v>
      </c>
      <c r="K98" s="19" t="b">
        <f>ISNUMBER(_xlfn.NUMBERVALUE(MID(Dati!U101,7,2)))</f>
        <v>1</v>
      </c>
      <c r="L98" s="19" t="b">
        <f>1=COUNTIF(TAB_MESE[LETTERA],MID(Dati!U101,9,1))</f>
        <v>0</v>
      </c>
      <c r="M98" s="19" t="b">
        <f>ISNUMBER(TRIM(MID(Dati!U101,10,2))*1)</f>
        <v>0</v>
      </c>
      <c r="N98" s="19" t="b">
        <f>(_xlfn.NUMBERVALUE(MID(Dati!U101,10,2))&lt;=71)*(_xlfn.NUMBERVALUE(MID(Dati!U101,10,2))&gt;0)=1</f>
        <v>0</v>
      </c>
      <c r="O98" s="19" t="b">
        <f>COUNTIF(TAB_COMUNE[CODICE],MID(Dati!U101,12,4))&gt;=1</f>
        <v>0</v>
      </c>
      <c r="P98" s="19" t="b" cm="1">
        <f t="array" ref="P98">_xlfn.LET(_xlpm.dispari,MID(Dati!U101,_xlfn.SEQUENCE(8,,1,2),1),_xlpm.dispari_val,_xlfn.XLOOKUP(_xlpm.dispari,TAB_CONV_DISPARI[CARATTERE],TAB_CONV_DISPARI[VALORE],""),_xlpm.pari,MID(Dati!U101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101,1),_xlpm.check)</f>
        <v>0</v>
      </c>
      <c r="U98" s="15" t="s">
        <v>216</v>
      </c>
      <c r="V98" s="15" t="s">
        <v>8748</v>
      </c>
      <c r="W98" s="15" t="s">
        <v>217</v>
      </c>
    </row>
    <row r="99" spans="2:23" x14ac:dyDescent="0.25">
      <c r="B99" s="18">
        <f>Dati!U102</f>
        <v>0</v>
      </c>
      <c r="C99" s="19" t="b">
        <f>LEN(Dati!U102)=16</f>
        <v>0</v>
      </c>
      <c r="D99" s="19" t="b">
        <f>IF(ISNUMBER(_xlfn.NUMBERVALUE(MID(Dati!U102,1,1))),FALSE,TRUE)</f>
        <v>0</v>
      </c>
      <c r="E99" s="19" t="b">
        <f>IF(ISNUMBER(_xlfn.NUMBERVALUE(MID(Dati!U102,2,1))),FALSE,TRUE)</f>
        <v>0</v>
      </c>
      <c r="F99" s="19" t="b">
        <f>IF(ISNUMBER(_xlfn.NUMBERVALUE(MID(Dati!U102,3,1))),FALSE,TRUE)</f>
        <v>0</v>
      </c>
      <c r="G99" s="19" t="b">
        <f>IF(ISNUMBER(_xlfn.NUMBERVALUE(MID(Dati!U102,4,1))),FALSE,TRUE)</f>
        <v>0</v>
      </c>
      <c r="H99" s="19" t="b">
        <f>IF(ISNUMBER(_xlfn.NUMBERVALUE(MID(Dati!U102,5,1))),FALSE,TRUE)</f>
        <v>0</v>
      </c>
      <c r="I99" s="19" t="b">
        <f>IF(ISNUMBER(_xlfn.NUMBERVALUE(MID(Dati!U102,6,1))),FALSE,TRUE)</f>
        <v>0</v>
      </c>
      <c r="J99" s="19" t="b">
        <f t="shared" si="1"/>
        <v>0</v>
      </c>
      <c r="K99" s="19" t="b">
        <f>ISNUMBER(_xlfn.NUMBERVALUE(MID(Dati!U102,7,2)))</f>
        <v>1</v>
      </c>
      <c r="L99" s="19" t="b">
        <f>1=COUNTIF(TAB_MESE[LETTERA],MID(Dati!U102,9,1))</f>
        <v>0</v>
      </c>
      <c r="M99" s="19" t="b">
        <f>ISNUMBER(TRIM(MID(Dati!U102,10,2))*1)</f>
        <v>0</v>
      </c>
      <c r="N99" s="19" t="b">
        <f>(_xlfn.NUMBERVALUE(MID(Dati!U102,10,2))&lt;=71)*(_xlfn.NUMBERVALUE(MID(Dati!U102,10,2))&gt;0)=1</f>
        <v>0</v>
      </c>
      <c r="O99" s="19" t="b">
        <f>COUNTIF(TAB_COMUNE[CODICE],MID(Dati!U102,12,4))&gt;=1</f>
        <v>0</v>
      </c>
      <c r="P99" s="19" t="b" cm="1">
        <f t="array" ref="P99">_xlfn.LET(_xlpm.dispari,MID(Dati!U102,_xlfn.SEQUENCE(8,,1,2),1),_xlpm.dispari_val,_xlfn.XLOOKUP(_xlpm.dispari,TAB_CONV_DISPARI[CARATTERE],TAB_CONV_DISPARI[VALORE],""),_xlpm.pari,MID(Dati!U102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102,1),_xlpm.check)</f>
        <v>0</v>
      </c>
      <c r="U99" s="15" t="s">
        <v>218</v>
      </c>
      <c r="V99" s="15" t="s">
        <v>8749</v>
      </c>
      <c r="W99" s="15" t="s">
        <v>332</v>
      </c>
    </row>
    <row r="100" spans="2:23" x14ac:dyDescent="0.25">
      <c r="B100" s="18">
        <f>Dati!U103</f>
        <v>0</v>
      </c>
      <c r="C100" s="19" t="b">
        <f>LEN(Dati!U103)=16</f>
        <v>0</v>
      </c>
      <c r="D100" s="19" t="b">
        <f>IF(ISNUMBER(_xlfn.NUMBERVALUE(MID(Dati!U103,1,1))),FALSE,TRUE)</f>
        <v>0</v>
      </c>
      <c r="E100" s="19" t="b">
        <f>IF(ISNUMBER(_xlfn.NUMBERVALUE(MID(Dati!U103,2,1))),FALSE,TRUE)</f>
        <v>0</v>
      </c>
      <c r="F100" s="19" t="b">
        <f>IF(ISNUMBER(_xlfn.NUMBERVALUE(MID(Dati!U103,3,1))),FALSE,TRUE)</f>
        <v>0</v>
      </c>
      <c r="G100" s="19" t="b">
        <f>IF(ISNUMBER(_xlfn.NUMBERVALUE(MID(Dati!U103,4,1))),FALSE,TRUE)</f>
        <v>0</v>
      </c>
      <c r="H100" s="19" t="b">
        <f>IF(ISNUMBER(_xlfn.NUMBERVALUE(MID(Dati!U103,5,1))),FALSE,TRUE)</f>
        <v>0</v>
      </c>
      <c r="I100" s="19" t="b">
        <f>IF(ISNUMBER(_xlfn.NUMBERVALUE(MID(Dati!U103,6,1))),FALSE,TRUE)</f>
        <v>0</v>
      </c>
      <c r="J100" s="19" t="b">
        <f t="shared" si="1"/>
        <v>0</v>
      </c>
      <c r="K100" s="19" t="b">
        <f>ISNUMBER(_xlfn.NUMBERVALUE(MID(Dati!U103,7,2)))</f>
        <v>1</v>
      </c>
      <c r="L100" s="19" t="b">
        <f>1=COUNTIF(TAB_MESE[LETTERA],MID(Dati!U103,9,1))</f>
        <v>0</v>
      </c>
      <c r="M100" s="19" t="b">
        <f>ISNUMBER(TRIM(MID(Dati!U103,10,2))*1)</f>
        <v>0</v>
      </c>
      <c r="N100" s="19" t="b">
        <f>(_xlfn.NUMBERVALUE(MID(Dati!U103,10,2))&lt;=71)*(_xlfn.NUMBERVALUE(MID(Dati!U103,10,2))&gt;0)=1</f>
        <v>0</v>
      </c>
      <c r="O100" s="19" t="b">
        <f>COUNTIF(TAB_COMUNE[CODICE],MID(Dati!U103,12,4))&gt;=1</f>
        <v>0</v>
      </c>
      <c r="P100" s="19" t="b" cm="1">
        <f t="array" ref="P100">_xlfn.LET(_xlpm.dispari,MID(Dati!U103,_xlfn.SEQUENCE(8,,1,2),1),_xlpm.dispari_val,_xlfn.XLOOKUP(_xlpm.dispari,TAB_CONV_DISPARI[CARATTERE],TAB_CONV_DISPARI[VALORE],""),_xlpm.pari,MID(Dati!U103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103,1),_xlpm.check)</f>
        <v>0</v>
      </c>
      <c r="U100" s="15" t="s">
        <v>219</v>
      </c>
      <c r="V100" s="15" t="s">
        <v>8750</v>
      </c>
      <c r="W100" s="15" t="s">
        <v>6711</v>
      </c>
    </row>
    <row r="101" spans="2:23" x14ac:dyDescent="0.25">
      <c r="B101" s="18">
        <f>Dati!U104</f>
        <v>0</v>
      </c>
      <c r="C101" s="19" t="b">
        <f>LEN(Dati!U104)=16</f>
        <v>0</v>
      </c>
      <c r="D101" s="19" t="b">
        <f>IF(ISNUMBER(_xlfn.NUMBERVALUE(MID(Dati!U104,1,1))),FALSE,TRUE)</f>
        <v>0</v>
      </c>
      <c r="E101" s="19" t="b">
        <f>IF(ISNUMBER(_xlfn.NUMBERVALUE(MID(Dati!U104,2,1))),FALSE,TRUE)</f>
        <v>0</v>
      </c>
      <c r="F101" s="19" t="b">
        <f>IF(ISNUMBER(_xlfn.NUMBERVALUE(MID(Dati!U104,3,1))),FALSE,TRUE)</f>
        <v>0</v>
      </c>
      <c r="G101" s="19" t="b">
        <f>IF(ISNUMBER(_xlfn.NUMBERVALUE(MID(Dati!U104,4,1))),FALSE,TRUE)</f>
        <v>0</v>
      </c>
      <c r="H101" s="19" t="b">
        <f>IF(ISNUMBER(_xlfn.NUMBERVALUE(MID(Dati!U104,5,1))),FALSE,TRUE)</f>
        <v>0</v>
      </c>
      <c r="I101" s="19" t="b">
        <f>IF(ISNUMBER(_xlfn.NUMBERVALUE(MID(Dati!U104,6,1))),FALSE,TRUE)</f>
        <v>0</v>
      </c>
      <c r="J101" s="19" t="b">
        <f t="shared" si="1"/>
        <v>0</v>
      </c>
      <c r="K101" s="19" t="b">
        <f>ISNUMBER(_xlfn.NUMBERVALUE(MID(Dati!U104,7,2)))</f>
        <v>1</v>
      </c>
      <c r="L101" s="19" t="b">
        <f>1=COUNTIF(TAB_MESE[LETTERA],MID(Dati!U104,9,1))</f>
        <v>0</v>
      </c>
      <c r="M101" s="19" t="b">
        <f>ISNUMBER(TRIM(MID(Dati!U104,10,2))*1)</f>
        <v>0</v>
      </c>
      <c r="N101" s="19" t="b">
        <f>(_xlfn.NUMBERVALUE(MID(Dati!U104,10,2))&lt;=71)*(_xlfn.NUMBERVALUE(MID(Dati!U104,10,2))&gt;0)=1</f>
        <v>0</v>
      </c>
      <c r="O101" s="19" t="b">
        <f>COUNTIF(TAB_COMUNE[CODICE],MID(Dati!U104,12,4))&gt;=1</f>
        <v>0</v>
      </c>
      <c r="P101" s="19" t="b" cm="1">
        <f t="array" ref="P101">_xlfn.LET(_xlpm.dispari,MID(Dati!U104,_xlfn.SEQUENCE(8,,1,2),1),_xlpm.dispari_val,_xlfn.XLOOKUP(_xlpm.dispari,TAB_CONV_DISPARI[CARATTERE],TAB_CONV_DISPARI[VALORE],""),_xlpm.pari,MID(Dati!U104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104,1),_xlpm.check)</f>
        <v>0</v>
      </c>
      <c r="U101" s="15" t="s">
        <v>221</v>
      </c>
      <c r="V101" s="15" t="s">
        <v>8751</v>
      </c>
      <c r="W101" s="15" t="s">
        <v>944</v>
      </c>
    </row>
    <row r="102" spans="2:23" x14ac:dyDescent="0.25">
      <c r="B102" s="18">
        <f>Dati!U105</f>
        <v>0</v>
      </c>
      <c r="C102" s="19" t="b">
        <f>LEN(Dati!U105)=16</f>
        <v>0</v>
      </c>
      <c r="D102" s="19" t="b">
        <f>IF(ISNUMBER(_xlfn.NUMBERVALUE(MID(Dati!U105,1,1))),FALSE,TRUE)</f>
        <v>0</v>
      </c>
      <c r="E102" s="19" t="b">
        <f>IF(ISNUMBER(_xlfn.NUMBERVALUE(MID(Dati!U105,2,1))),FALSE,TRUE)</f>
        <v>0</v>
      </c>
      <c r="F102" s="19" t="b">
        <f>IF(ISNUMBER(_xlfn.NUMBERVALUE(MID(Dati!U105,3,1))),FALSE,TRUE)</f>
        <v>0</v>
      </c>
      <c r="G102" s="19" t="b">
        <f>IF(ISNUMBER(_xlfn.NUMBERVALUE(MID(Dati!U105,4,1))),FALSE,TRUE)</f>
        <v>0</v>
      </c>
      <c r="H102" s="19" t="b">
        <f>IF(ISNUMBER(_xlfn.NUMBERVALUE(MID(Dati!U105,5,1))),FALSE,TRUE)</f>
        <v>0</v>
      </c>
      <c r="I102" s="19" t="b">
        <f>IF(ISNUMBER(_xlfn.NUMBERVALUE(MID(Dati!U105,6,1))),FALSE,TRUE)</f>
        <v>0</v>
      </c>
      <c r="J102" s="19" t="b">
        <f t="shared" si="1"/>
        <v>0</v>
      </c>
      <c r="K102" s="19" t="b">
        <f>ISNUMBER(_xlfn.NUMBERVALUE(MID(Dati!U105,7,2)))</f>
        <v>1</v>
      </c>
      <c r="L102" s="19" t="b">
        <f>1=COUNTIF(TAB_MESE[LETTERA],MID(Dati!U105,9,1))</f>
        <v>0</v>
      </c>
      <c r="M102" s="19" t="b">
        <f>ISNUMBER(TRIM(MID(Dati!U105,10,2))*1)</f>
        <v>0</v>
      </c>
      <c r="N102" s="19" t="b">
        <f>(_xlfn.NUMBERVALUE(MID(Dati!U105,10,2))&lt;=71)*(_xlfn.NUMBERVALUE(MID(Dati!U105,10,2))&gt;0)=1</f>
        <v>0</v>
      </c>
      <c r="O102" s="19" t="b">
        <f>COUNTIF(TAB_COMUNE[CODICE],MID(Dati!U105,12,4))&gt;=1</f>
        <v>0</v>
      </c>
      <c r="P102" s="19" t="b" cm="1">
        <f t="array" ref="P102">_xlfn.LET(_xlpm.dispari,MID(Dati!U105,_xlfn.SEQUENCE(8,,1,2),1),_xlpm.dispari_val,_xlfn.XLOOKUP(_xlpm.dispari,TAB_CONV_DISPARI[CARATTERE],TAB_CONV_DISPARI[VALORE],""),_xlpm.pari,MID(Dati!U105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105,1),_xlpm.check)</f>
        <v>0</v>
      </c>
      <c r="U102" s="15" t="s">
        <v>223</v>
      </c>
      <c r="V102" s="15" t="s">
        <v>8752</v>
      </c>
      <c r="W102" s="15" t="s">
        <v>3133</v>
      </c>
    </row>
    <row r="103" spans="2:23" x14ac:dyDescent="0.25">
      <c r="B103" s="18">
        <f>Dati!U106</f>
        <v>0</v>
      </c>
      <c r="C103" s="19" t="b">
        <f>LEN(Dati!U106)=16</f>
        <v>0</v>
      </c>
      <c r="D103" s="19" t="b">
        <f>IF(ISNUMBER(_xlfn.NUMBERVALUE(MID(Dati!U106,1,1))),FALSE,TRUE)</f>
        <v>0</v>
      </c>
      <c r="E103" s="19" t="b">
        <f>IF(ISNUMBER(_xlfn.NUMBERVALUE(MID(Dati!U106,2,1))),FALSE,TRUE)</f>
        <v>0</v>
      </c>
      <c r="F103" s="19" t="b">
        <f>IF(ISNUMBER(_xlfn.NUMBERVALUE(MID(Dati!U106,3,1))),FALSE,TRUE)</f>
        <v>0</v>
      </c>
      <c r="G103" s="19" t="b">
        <f>IF(ISNUMBER(_xlfn.NUMBERVALUE(MID(Dati!U106,4,1))),FALSE,TRUE)</f>
        <v>0</v>
      </c>
      <c r="H103" s="19" t="b">
        <f>IF(ISNUMBER(_xlfn.NUMBERVALUE(MID(Dati!U106,5,1))),FALSE,TRUE)</f>
        <v>0</v>
      </c>
      <c r="I103" s="19" t="b">
        <f>IF(ISNUMBER(_xlfn.NUMBERVALUE(MID(Dati!U106,6,1))),FALSE,TRUE)</f>
        <v>0</v>
      </c>
      <c r="J103" s="19" t="b">
        <f t="shared" si="1"/>
        <v>0</v>
      </c>
      <c r="K103" s="19" t="b">
        <f>ISNUMBER(_xlfn.NUMBERVALUE(MID(Dati!U106,7,2)))</f>
        <v>1</v>
      </c>
      <c r="L103" s="19" t="b">
        <f>1=COUNTIF(TAB_MESE[LETTERA],MID(Dati!U106,9,1))</f>
        <v>0</v>
      </c>
      <c r="M103" s="19" t="b">
        <f>ISNUMBER(TRIM(MID(Dati!U106,10,2))*1)</f>
        <v>0</v>
      </c>
      <c r="N103" s="19" t="b">
        <f>(_xlfn.NUMBERVALUE(MID(Dati!U106,10,2))&lt;=71)*(_xlfn.NUMBERVALUE(MID(Dati!U106,10,2))&gt;0)=1</f>
        <v>0</v>
      </c>
      <c r="O103" s="19" t="b">
        <f>COUNTIF(TAB_COMUNE[CODICE],MID(Dati!U106,12,4))&gt;=1</f>
        <v>0</v>
      </c>
      <c r="P103" s="19" t="b" cm="1">
        <f t="array" ref="P103">_xlfn.LET(_xlpm.dispari,MID(Dati!U106,_xlfn.SEQUENCE(8,,1,2),1),_xlpm.dispari_val,_xlfn.XLOOKUP(_xlpm.dispari,TAB_CONV_DISPARI[CARATTERE],TAB_CONV_DISPARI[VALORE],""),_xlpm.pari,MID(Dati!U106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106,1),_xlpm.check)</f>
        <v>0</v>
      </c>
      <c r="U103" s="15" t="s">
        <v>224</v>
      </c>
      <c r="V103" s="15" t="s">
        <v>8753</v>
      </c>
      <c r="W103" s="15" t="s">
        <v>94</v>
      </c>
    </row>
    <row r="104" spans="2:23" x14ac:dyDescent="0.25">
      <c r="B104" s="18">
        <f>Dati!U107</f>
        <v>0</v>
      </c>
      <c r="C104" s="19" t="b">
        <f>LEN(Dati!U107)=16</f>
        <v>0</v>
      </c>
      <c r="D104" s="19" t="b">
        <f>IF(ISNUMBER(_xlfn.NUMBERVALUE(MID(Dati!U107,1,1))),FALSE,TRUE)</f>
        <v>0</v>
      </c>
      <c r="E104" s="19" t="b">
        <f>IF(ISNUMBER(_xlfn.NUMBERVALUE(MID(Dati!U107,2,1))),FALSE,TRUE)</f>
        <v>0</v>
      </c>
      <c r="F104" s="19" t="b">
        <f>IF(ISNUMBER(_xlfn.NUMBERVALUE(MID(Dati!U107,3,1))),FALSE,TRUE)</f>
        <v>0</v>
      </c>
      <c r="G104" s="19" t="b">
        <f>IF(ISNUMBER(_xlfn.NUMBERVALUE(MID(Dati!U107,4,1))),FALSE,TRUE)</f>
        <v>0</v>
      </c>
      <c r="H104" s="19" t="b">
        <f>IF(ISNUMBER(_xlfn.NUMBERVALUE(MID(Dati!U107,5,1))),FALSE,TRUE)</f>
        <v>0</v>
      </c>
      <c r="I104" s="19" t="b">
        <f>IF(ISNUMBER(_xlfn.NUMBERVALUE(MID(Dati!U107,6,1))),FALSE,TRUE)</f>
        <v>0</v>
      </c>
      <c r="J104" s="19" t="b">
        <f t="shared" si="1"/>
        <v>0</v>
      </c>
      <c r="K104" s="19" t="b">
        <f>ISNUMBER(_xlfn.NUMBERVALUE(MID(Dati!U107,7,2)))</f>
        <v>1</v>
      </c>
      <c r="L104" s="19" t="b">
        <f>1=COUNTIF(TAB_MESE[LETTERA],MID(Dati!U107,9,1))</f>
        <v>0</v>
      </c>
      <c r="M104" s="19" t="b">
        <f>ISNUMBER(TRIM(MID(Dati!U107,10,2))*1)</f>
        <v>0</v>
      </c>
      <c r="N104" s="19" t="b">
        <f>(_xlfn.NUMBERVALUE(MID(Dati!U107,10,2))&lt;=71)*(_xlfn.NUMBERVALUE(MID(Dati!U107,10,2))&gt;0)=1</f>
        <v>0</v>
      </c>
      <c r="O104" s="19" t="b">
        <f>COUNTIF(TAB_COMUNE[CODICE],MID(Dati!U107,12,4))&gt;=1</f>
        <v>0</v>
      </c>
      <c r="P104" s="19" t="b" cm="1">
        <f t="array" ref="P104">_xlfn.LET(_xlpm.dispari,MID(Dati!U107,_xlfn.SEQUENCE(8,,1,2),1),_xlpm.dispari_val,_xlfn.XLOOKUP(_xlpm.dispari,TAB_CONV_DISPARI[CARATTERE],TAB_CONV_DISPARI[VALORE],""),_xlpm.pari,MID(Dati!U107,_xlfn.SEQUENCE(7,,2,2),1),_xlpm.pari_val,_xlfn.XLOOKUP(_xlpm.pari,TAB_CONV_PARI[CARATTERE],TAB_CONV_PARI[VALORE],""),_xlpm.totale_somma,SUM(_xlpm.dispari_val,_xlpm.pari_val),_xlpm.carattere_finale,MOD(_xlpm.totale_somma,26),_xlpm.carattere_finale_val,_xlfn.XLOOKUP(_xlpm.carattere_finale,TAB_CONTROLLO[NUMERO],TAB_CONTROLLO[LETTERA],""),_xlpm.check,_xlpm.carattere_finale_val=RIGHT(Dati!U107,1),_xlpm.check)</f>
        <v>0</v>
      </c>
      <c r="U104" s="15" t="s">
        <v>225</v>
      </c>
      <c r="V104" s="15" t="s">
        <v>8754</v>
      </c>
      <c r="W104" s="15" t="s">
        <v>220</v>
      </c>
    </row>
    <row r="105" spans="2:23" x14ac:dyDescent="0.25">
      <c r="B105" s="24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U105" s="15" t="s">
        <v>226</v>
      </c>
      <c r="V105" s="15" t="s">
        <v>8755</v>
      </c>
      <c r="W105" s="15" t="s">
        <v>4817</v>
      </c>
    </row>
    <row r="106" spans="2:23" x14ac:dyDescent="0.25">
      <c r="B106" s="24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U106" s="15" t="s">
        <v>227</v>
      </c>
      <c r="V106" s="15" t="s">
        <v>8756</v>
      </c>
      <c r="W106" s="15" t="s">
        <v>76</v>
      </c>
    </row>
    <row r="107" spans="2:23" x14ac:dyDescent="0.25">
      <c r="B107" s="24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U107" s="15" t="s">
        <v>228</v>
      </c>
      <c r="V107" s="15" t="s">
        <v>8757</v>
      </c>
      <c r="W107" s="15" t="s">
        <v>103</v>
      </c>
    </row>
    <row r="108" spans="2:23" x14ac:dyDescent="0.25">
      <c r="B108" s="24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U108" s="15" t="s">
        <v>231</v>
      </c>
      <c r="V108" s="15" t="s">
        <v>8758</v>
      </c>
      <c r="W108" s="15" t="s">
        <v>150</v>
      </c>
    </row>
    <row r="109" spans="2:23" x14ac:dyDescent="0.25">
      <c r="B109" s="24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U109" s="15" t="s">
        <v>232</v>
      </c>
      <c r="V109" s="15" t="s">
        <v>8759</v>
      </c>
      <c r="W109" s="15" t="s">
        <v>332</v>
      </c>
    </row>
    <row r="110" spans="2:23" x14ac:dyDescent="0.25">
      <c r="B110" s="24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U110" s="15" t="s">
        <v>229</v>
      </c>
      <c r="V110" s="15" t="s">
        <v>8760</v>
      </c>
      <c r="W110" s="15" t="s">
        <v>88</v>
      </c>
    </row>
    <row r="111" spans="2:23" x14ac:dyDescent="0.25">
      <c r="B111" s="24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U111" s="15" t="s">
        <v>230</v>
      </c>
      <c r="V111" s="15" t="s">
        <v>8761</v>
      </c>
      <c r="W111" s="15" t="s">
        <v>124</v>
      </c>
    </row>
    <row r="112" spans="2:23" x14ac:dyDescent="0.25">
      <c r="B112" s="24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U112" s="15" t="s">
        <v>234</v>
      </c>
      <c r="V112" s="15" t="s">
        <v>8762</v>
      </c>
      <c r="W112" s="15" t="s">
        <v>235</v>
      </c>
    </row>
    <row r="113" spans="2:23" x14ac:dyDescent="0.25">
      <c r="B113" s="24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U113" s="15" t="s">
        <v>233</v>
      </c>
      <c r="V113" s="15" t="s">
        <v>8763</v>
      </c>
      <c r="W113" s="15" t="s">
        <v>156</v>
      </c>
    </row>
    <row r="114" spans="2:23" x14ac:dyDescent="0.25">
      <c r="B114" s="24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U114" s="15" t="s">
        <v>236</v>
      </c>
      <c r="V114" s="15" t="s">
        <v>8764</v>
      </c>
      <c r="W114" s="15" t="s">
        <v>237</v>
      </c>
    </row>
    <row r="115" spans="2:23" x14ac:dyDescent="0.25">
      <c r="U115" s="15" t="s">
        <v>238</v>
      </c>
      <c r="V115" s="15" t="s">
        <v>8765</v>
      </c>
      <c r="W115" s="15" t="s">
        <v>94</v>
      </c>
    </row>
    <row r="116" spans="2:23" x14ac:dyDescent="0.25">
      <c r="U116" s="15" t="s">
        <v>239</v>
      </c>
      <c r="V116" s="15" t="s">
        <v>8766</v>
      </c>
      <c r="W116" s="15" t="s">
        <v>78</v>
      </c>
    </row>
    <row r="117" spans="2:23" x14ac:dyDescent="0.25">
      <c r="B117" s="13"/>
      <c r="C117" s="54"/>
      <c r="D117" s="54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U117" s="15" t="s">
        <v>240</v>
      </c>
      <c r="V117" s="15" t="s">
        <v>8767</v>
      </c>
      <c r="W117" s="15" t="s">
        <v>944</v>
      </c>
    </row>
    <row r="118" spans="2:23" x14ac:dyDescent="0.25">
      <c r="B118" s="24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U118" s="15" t="s">
        <v>242</v>
      </c>
      <c r="V118" s="15" t="s">
        <v>8768</v>
      </c>
      <c r="W118" s="15" t="s">
        <v>144</v>
      </c>
    </row>
    <row r="119" spans="2:23" x14ac:dyDescent="0.25">
      <c r="B119" s="24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U119" s="15" t="s">
        <v>243</v>
      </c>
      <c r="V119" s="15" t="s">
        <v>8769</v>
      </c>
      <c r="W119" s="15" t="s">
        <v>136</v>
      </c>
    </row>
    <row r="120" spans="2:23" x14ac:dyDescent="0.25">
      <c r="B120" s="24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U120" s="15" t="s">
        <v>244</v>
      </c>
      <c r="V120" s="15" t="s">
        <v>8770</v>
      </c>
      <c r="W120" s="15" t="s">
        <v>245</v>
      </c>
    </row>
    <row r="121" spans="2:23" x14ac:dyDescent="0.25">
      <c r="B121" s="24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U121" s="15" t="s">
        <v>246</v>
      </c>
      <c r="V121" s="15" t="s">
        <v>8771</v>
      </c>
      <c r="W121" s="15" t="s">
        <v>78</v>
      </c>
    </row>
    <row r="122" spans="2:23" x14ac:dyDescent="0.25">
      <c r="B122" s="24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U122" s="15" t="s">
        <v>247</v>
      </c>
      <c r="V122" s="15" t="s">
        <v>8772</v>
      </c>
      <c r="W122" s="15" t="s">
        <v>190</v>
      </c>
    </row>
    <row r="123" spans="2:23" x14ac:dyDescent="0.25">
      <c r="B123" s="24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U123" s="15" t="s">
        <v>248</v>
      </c>
      <c r="V123" s="15" t="s">
        <v>8773</v>
      </c>
      <c r="W123" s="15" t="s">
        <v>128</v>
      </c>
    </row>
    <row r="124" spans="2:23" x14ac:dyDescent="0.25">
      <c r="B124" s="24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U124" s="15" t="s">
        <v>250</v>
      </c>
      <c r="V124" s="15" t="s">
        <v>8774</v>
      </c>
      <c r="W124" s="15" t="s">
        <v>74</v>
      </c>
    </row>
    <row r="125" spans="2:23" x14ac:dyDescent="0.25">
      <c r="B125" s="24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U125" s="15" t="s">
        <v>249</v>
      </c>
      <c r="V125" s="15" t="s">
        <v>8775</v>
      </c>
      <c r="W125" s="15" t="s">
        <v>100</v>
      </c>
    </row>
    <row r="126" spans="2:23" x14ac:dyDescent="0.25">
      <c r="B126" s="24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U126" s="15" t="s">
        <v>251</v>
      </c>
      <c r="V126" s="15" t="s">
        <v>8776</v>
      </c>
      <c r="W126" s="15" t="s">
        <v>8722</v>
      </c>
    </row>
    <row r="127" spans="2:23" x14ac:dyDescent="0.25">
      <c r="B127" s="24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U127" s="15" t="s">
        <v>252</v>
      </c>
      <c r="V127" s="15" t="s">
        <v>8777</v>
      </c>
      <c r="W127" s="15" t="s">
        <v>115</v>
      </c>
    </row>
    <row r="128" spans="2:23" x14ac:dyDescent="0.25">
      <c r="B128" s="24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U128" s="15" t="s">
        <v>253</v>
      </c>
      <c r="V128" s="15" t="s">
        <v>8778</v>
      </c>
      <c r="W128" s="15" t="s">
        <v>73</v>
      </c>
    </row>
    <row r="129" spans="2:23" x14ac:dyDescent="0.25">
      <c r="B129" s="24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U129" s="15" t="s">
        <v>254</v>
      </c>
      <c r="V129" s="15" t="s">
        <v>8779</v>
      </c>
      <c r="W129" s="15" t="s">
        <v>255</v>
      </c>
    </row>
    <row r="130" spans="2:23" x14ac:dyDescent="0.25">
      <c r="B130" s="24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U130" s="15" t="s">
        <v>256</v>
      </c>
      <c r="V130" s="15" t="s">
        <v>8614</v>
      </c>
      <c r="W130" s="15" t="s">
        <v>150</v>
      </c>
    </row>
    <row r="131" spans="2:23" x14ac:dyDescent="0.25">
      <c r="B131" s="24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U131" s="15" t="s">
        <v>257</v>
      </c>
      <c r="V131" s="15" t="s">
        <v>8780</v>
      </c>
      <c r="W131" s="15" t="s">
        <v>78</v>
      </c>
    </row>
    <row r="132" spans="2:23" x14ac:dyDescent="0.25">
      <c r="B132" s="24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U132" s="15" t="s">
        <v>259</v>
      </c>
      <c r="V132" s="15" t="s">
        <v>8781</v>
      </c>
      <c r="W132" s="15" t="s">
        <v>944</v>
      </c>
    </row>
    <row r="133" spans="2:23" x14ac:dyDescent="0.25">
      <c r="B133" s="24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U133" s="15" t="s">
        <v>258</v>
      </c>
      <c r="V133" s="15" t="s">
        <v>8782</v>
      </c>
      <c r="W133" s="15" t="s">
        <v>944</v>
      </c>
    </row>
    <row r="134" spans="2:23" x14ac:dyDescent="0.25">
      <c r="B134" s="24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U134" s="15" t="s">
        <v>260</v>
      </c>
      <c r="V134" s="15" t="s">
        <v>8783</v>
      </c>
      <c r="W134" s="15" t="s">
        <v>882</v>
      </c>
    </row>
    <row r="135" spans="2:23" x14ac:dyDescent="0.25">
      <c r="B135" s="24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U135" s="15" t="s">
        <v>261</v>
      </c>
      <c r="V135" s="15" t="s">
        <v>8784</v>
      </c>
      <c r="W135" s="15" t="s">
        <v>217</v>
      </c>
    </row>
    <row r="136" spans="2:23" x14ac:dyDescent="0.25">
      <c r="B136" s="24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U136" s="15" t="s">
        <v>262</v>
      </c>
      <c r="V136" s="15" t="s">
        <v>8785</v>
      </c>
      <c r="W136" s="15" t="s">
        <v>235</v>
      </c>
    </row>
    <row r="137" spans="2:23" x14ac:dyDescent="0.25">
      <c r="B137" s="24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U137" s="15" t="s">
        <v>263</v>
      </c>
      <c r="V137" s="15" t="s">
        <v>8786</v>
      </c>
      <c r="W137" s="15" t="s">
        <v>3354</v>
      </c>
    </row>
    <row r="138" spans="2:23" x14ac:dyDescent="0.25">
      <c r="U138" s="15" t="s">
        <v>264</v>
      </c>
      <c r="V138" s="15" t="s">
        <v>8787</v>
      </c>
      <c r="W138" s="15" t="s">
        <v>217</v>
      </c>
    </row>
    <row r="139" spans="2:23" x14ac:dyDescent="0.25">
      <c r="U139" s="15" t="s">
        <v>265</v>
      </c>
      <c r="V139" s="15" t="s">
        <v>8788</v>
      </c>
      <c r="W139" s="15" t="s">
        <v>266</v>
      </c>
    </row>
    <row r="140" spans="2:23" x14ac:dyDescent="0.25">
      <c r="U140" s="15" t="s">
        <v>267</v>
      </c>
      <c r="V140" s="15" t="s">
        <v>8789</v>
      </c>
      <c r="W140" s="15" t="s">
        <v>142</v>
      </c>
    </row>
    <row r="141" spans="2:23" x14ac:dyDescent="0.25">
      <c r="U141" s="15" t="s">
        <v>268</v>
      </c>
      <c r="V141" s="15" t="s">
        <v>8790</v>
      </c>
      <c r="W141" s="15" t="s">
        <v>100</v>
      </c>
    </row>
    <row r="142" spans="2:23" x14ac:dyDescent="0.25">
      <c r="U142" s="15" t="s">
        <v>269</v>
      </c>
      <c r="V142" s="15" t="s">
        <v>8791</v>
      </c>
      <c r="W142" s="15" t="s">
        <v>270</v>
      </c>
    </row>
    <row r="143" spans="2:23" x14ac:dyDescent="0.25">
      <c r="U143" s="15" t="s">
        <v>271</v>
      </c>
      <c r="V143" s="15" t="s">
        <v>8792</v>
      </c>
      <c r="W143" s="15" t="s">
        <v>4817</v>
      </c>
    </row>
    <row r="144" spans="2:23" x14ac:dyDescent="0.25">
      <c r="U144" s="15" t="s">
        <v>274</v>
      </c>
      <c r="V144" s="15" t="s">
        <v>8793</v>
      </c>
      <c r="W144" s="15" t="s">
        <v>185</v>
      </c>
    </row>
    <row r="145" spans="21:23" x14ac:dyDescent="0.25">
      <c r="U145" s="15" t="s">
        <v>272</v>
      </c>
      <c r="V145" s="15" t="s">
        <v>8794</v>
      </c>
      <c r="W145" s="15" t="s">
        <v>144</v>
      </c>
    </row>
    <row r="146" spans="21:23" x14ac:dyDescent="0.25">
      <c r="U146" s="15" t="s">
        <v>273</v>
      </c>
      <c r="V146" s="15" t="s">
        <v>8795</v>
      </c>
      <c r="W146" s="15" t="s">
        <v>115</v>
      </c>
    </row>
    <row r="147" spans="21:23" x14ac:dyDescent="0.25">
      <c r="U147" s="15" t="s">
        <v>275</v>
      </c>
      <c r="V147" s="15" t="s">
        <v>8796</v>
      </c>
      <c r="W147" s="15" t="s">
        <v>126</v>
      </c>
    </row>
    <row r="148" spans="21:23" x14ac:dyDescent="0.25">
      <c r="U148" s="15" t="s">
        <v>276</v>
      </c>
      <c r="V148" s="15" t="s">
        <v>8797</v>
      </c>
      <c r="W148" s="15" t="s">
        <v>126</v>
      </c>
    </row>
    <row r="149" spans="21:23" x14ac:dyDescent="0.25">
      <c r="U149" s="15" t="s">
        <v>277</v>
      </c>
      <c r="V149" s="15" t="s">
        <v>8798</v>
      </c>
      <c r="W149" s="15" t="s">
        <v>103</v>
      </c>
    </row>
    <row r="150" spans="21:23" x14ac:dyDescent="0.25">
      <c r="U150" s="15" t="s">
        <v>278</v>
      </c>
      <c r="V150" s="15" t="s">
        <v>8799</v>
      </c>
      <c r="W150" s="15" t="s">
        <v>97</v>
      </c>
    </row>
    <row r="151" spans="21:23" x14ac:dyDescent="0.25">
      <c r="U151" s="15" t="s">
        <v>279</v>
      </c>
      <c r="V151" s="15" t="s">
        <v>8800</v>
      </c>
      <c r="W151" s="15" t="s">
        <v>117</v>
      </c>
    </row>
    <row r="152" spans="21:23" x14ac:dyDescent="0.25">
      <c r="U152" s="15" t="s">
        <v>280</v>
      </c>
      <c r="V152" s="15" t="s">
        <v>8801</v>
      </c>
      <c r="W152" s="15" t="s">
        <v>144</v>
      </c>
    </row>
    <row r="153" spans="21:23" x14ac:dyDescent="0.25">
      <c r="U153" s="15" t="s">
        <v>281</v>
      </c>
      <c r="V153" s="15" t="s">
        <v>8802</v>
      </c>
      <c r="W153" s="15" t="s">
        <v>282</v>
      </c>
    </row>
    <row r="154" spans="21:23" x14ac:dyDescent="0.25">
      <c r="U154" s="15" t="s">
        <v>283</v>
      </c>
      <c r="V154" s="15" t="s">
        <v>8803</v>
      </c>
      <c r="W154" s="15" t="s">
        <v>166</v>
      </c>
    </row>
    <row r="155" spans="21:23" x14ac:dyDescent="0.25">
      <c r="U155" s="15" t="s">
        <v>284</v>
      </c>
      <c r="V155" s="15" t="s">
        <v>8804</v>
      </c>
      <c r="W155" s="15" t="s">
        <v>150</v>
      </c>
    </row>
    <row r="156" spans="21:23" x14ac:dyDescent="0.25">
      <c r="U156" s="15" t="s">
        <v>285</v>
      </c>
      <c r="V156" s="15" t="s">
        <v>8805</v>
      </c>
      <c r="W156" s="15" t="s">
        <v>142</v>
      </c>
    </row>
    <row r="157" spans="21:23" x14ac:dyDescent="0.25">
      <c r="U157" s="15" t="s">
        <v>287</v>
      </c>
      <c r="V157" s="15" t="s">
        <v>8806</v>
      </c>
      <c r="W157" s="15" t="s">
        <v>288</v>
      </c>
    </row>
    <row r="158" spans="21:23" x14ac:dyDescent="0.25">
      <c r="U158" s="15" t="s">
        <v>289</v>
      </c>
      <c r="V158" s="15" t="s">
        <v>8807</v>
      </c>
      <c r="W158" s="15" t="s">
        <v>5409</v>
      </c>
    </row>
    <row r="159" spans="21:23" x14ac:dyDescent="0.25">
      <c r="U159" s="15" t="s">
        <v>290</v>
      </c>
      <c r="V159" s="15" t="s">
        <v>8808</v>
      </c>
      <c r="W159" s="15" t="s">
        <v>144</v>
      </c>
    </row>
    <row r="160" spans="21:23" x14ac:dyDescent="0.25">
      <c r="U160" s="15" t="s">
        <v>291</v>
      </c>
      <c r="V160" s="15" t="s">
        <v>8809</v>
      </c>
      <c r="W160" s="15" t="s">
        <v>332</v>
      </c>
    </row>
    <row r="161" spans="21:23" x14ac:dyDescent="0.25">
      <c r="U161" s="15" t="s">
        <v>292</v>
      </c>
      <c r="V161" s="15" t="s">
        <v>8810</v>
      </c>
      <c r="W161" s="15" t="s">
        <v>105</v>
      </c>
    </row>
    <row r="162" spans="21:23" x14ac:dyDescent="0.25">
      <c r="U162" s="15" t="s">
        <v>286</v>
      </c>
      <c r="V162" s="15" t="s">
        <v>8811</v>
      </c>
      <c r="W162" s="15" t="s">
        <v>142</v>
      </c>
    </row>
    <row r="163" spans="21:23" x14ac:dyDescent="0.25">
      <c r="U163" s="15" t="s">
        <v>293</v>
      </c>
      <c r="V163" s="15" t="s">
        <v>8812</v>
      </c>
      <c r="W163" s="15" t="s">
        <v>288</v>
      </c>
    </row>
    <row r="164" spans="21:23" x14ac:dyDescent="0.25">
      <c r="U164" s="15" t="s">
        <v>294</v>
      </c>
      <c r="V164" s="15" t="s">
        <v>8813</v>
      </c>
      <c r="W164" s="15" t="s">
        <v>288</v>
      </c>
    </row>
    <row r="165" spans="21:23" x14ac:dyDescent="0.25">
      <c r="U165" s="15" t="s">
        <v>295</v>
      </c>
      <c r="V165" s="15" t="s">
        <v>8814</v>
      </c>
      <c r="W165" s="15" t="s">
        <v>4817</v>
      </c>
    </row>
    <row r="166" spans="21:23" x14ac:dyDescent="0.25">
      <c r="U166" s="15" t="s">
        <v>296</v>
      </c>
      <c r="V166" s="15" t="s">
        <v>8815</v>
      </c>
      <c r="W166" s="15" t="s">
        <v>192</v>
      </c>
    </row>
    <row r="167" spans="21:23" x14ac:dyDescent="0.25">
      <c r="U167" s="15" t="s">
        <v>297</v>
      </c>
      <c r="V167" s="15" t="s">
        <v>8816</v>
      </c>
      <c r="W167" s="15" t="s">
        <v>179</v>
      </c>
    </row>
    <row r="168" spans="21:23" x14ac:dyDescent="0.25">
      <c r="U168" s="15" t="s">
        <v>298</v>
      </c>
      <c r="V168" s="15" t="s">
        <v>8817</v>
      </c>
      <c r="W168" s="15" t="s">
        <v>573</v>
      </c>
    </row>
    <row r="169" spans="21:23" x14ac:dyDescent="0.25">
      <c r="U169" s="15" t="s">
        <v>299</v>
      </c>
      <c r="V169" s="15" t="s">
        <v>8818</v>
      </c>
      <c r="W169" s="15" t="s">
        <v>126</v>
      </c>
    </row>
    <row r="170" spans="21:23" x14ac:dyDescent="0.25">
      <c r="U170" s="15" t="s">
        <v>300</v>
      </c>
      <c r="V170" s="15" t="s">
        <v>8819</v>
      </c>
      <c r="W170" s="15" t="s">
        <v>124</v>
      </c>
    </row>
    <row r="171" spans="21:23" x14ac:dyDescent="0.25">
      <c r="U171" s="15" t="s">
        <v>302</v>
      </c>
      <c r="V171" s="15" t="s">
        <v>8820</v>
      </c>
      <c r="W171" s="15" t="s">
        <v>150</v>
      </c>
    </row>
    <row r="172" spans="21:23" x14ac:dyDescent="0.25">
      <c r="U172" s="15" t="s">
        <v>7831</v>
      </c>
      <c r="V172" s="15" t="s">
        <v>8821</v>
      </c>
      <c r="W172" s="15" t="s">
        <v>150</v>
      </c>
    </row>
    <row r="173" spans="21:23" x14ac:dyDescent="0.25">
      <c r="U173" s="15" t="s">
        <v>303</v>
      </c>
      <c r="V173" s="15" t="s">
        <v>8822</v>
      </c>
      <c r="W173" s="15" t="s">
        <v>150</v>
      </c>
    </row>
    <row r="174" spans="21:23" x14ac:dyDescent="0.25">
      <c r="U174" s="15" t="s">
        <v>304</v>
      </c>
      <c r="V174" s="15" t="s">
        <v>8823</v>
      </c>
      <c r="W174" s="15" t="s">
        <v>150</v>
      </c>
    </row>
    <row r="175" spans="21:23" x14ac:dyDescent="0.25">
      <c r="U175" s="15" t="s">
        <v>305</v>
      </c>
      <c r="V175" s="15" t="s">
        <v>8824</v>
      </c>
      <c r="W175" s="15" t="s">
        <v>74</v>
      </c>
    </row>
    <row r="176" spans="21:23" x14ac:dyDescent="0.25">
      <c r="U176" s="15" t="s">
        <v>306</v>
      </c>
      <c r="V176" s="15" t="s">
        <v>8825</v>
      </c>
      <c r="W176" s="15" t="s">
        <v>190</v>
      </c>
    </row>
    <row r="177" spans="21:23" x14ac:dyDescent="0.25">
      <c r="U177" s="15" t="s">
        <v>308</v>
      </c>
      <c r="V177" s="15" t="s">
        <v>8826</v>
      </c>
      <c r="W177" s="15" t="s">
        <v>74</v>
      </c>
    </row>
    <row r="178" spans="21:23" x14ac:dyDescent="0.25">
      <c r="U178" s="15" t="s">
        <v>309</v>
      </c>
      <c r="V178" s="15" t="s">
        <v>8827</v>
      </c>
      <c r="W178" s="15" t="s">
        <v>74</v>
      </c>
    </row>
    <row r="179" spans="21:23" x14ac:dyDescent="0.25">
      <c r="U179" s="15" t="s">
        <v>310</v>
      </c>
      <c r="V179" s="15" t="s">
        <v>8828</v>
      </c>
      <c r="W179" s="15" t="s">
        <v>163</v>
      </c>
    </row>
    <row r="180" spans="21:23" x14ac:dyDescent="0.25">
      <c r="U180" s="15" t="s">
        <v>311</v>
      </c>
      <c r="V180" s="15" t="s">
        <v>8829</v>
      </c>
      <c r="W180" s="15" t="s">
        <v>78</v>
      </c>
    </row>
    <row r="181" spans="21:23" x14ac:dyDescent="0.25">
      <c r="U181" s="15" t="s">
        <v>314</v>
      </c>
      <c r="V181" s="15" t="s">
        <v>8830</v>
      </c>
      <c r="W181" s="15" t="s">
        <v>136</v>
      </c>
    </row>
    <row r="182" spans="21:23" x14ac:dyDescent="0.25">
      <c r="U182" s="15" t="s">
        <v>315</v>
      </c>
      <c r="V182" s="15" t="s">
        <v>8831</v>
      </c>
      <c r="W182" s="15" t="s">
        <v>944</v>
      </c>
    </row>
    <row r="183" spans="21:23" x14ac:dyDescent="0.25">
      <c r="U183" s="15" t="s">
        <v>319</v>
      </c>
      <c r="V183" s="15" t="s">
        <v>8832</v>
      </c>
      <c r="W183" s="15" t="s">
        <v>144</v>
      </c>
    </row>
    <row r="184" spans="21:23" x14ac:dyDescent="0.25">
      <c r="U184" s="15" t="s">
        <v>317</v>
      </c>
      <c r="V184" s="15" t="s">
        <v>8833</v>
      </c>
      <c r="W184" s="15" t="s">
        <v>92</v>
      </c>
    </row>
    <row r="185" spans="21:23" x14ac:dyDescent="0.25">
      <c r="U185" s="15" t="s">
        <v>318</v>
      </c>
      <c r="V185" s="15" t="s">
        <v>8834</v>
      </c>
      <c r="W185" s="15" t="s">
        <v>288</v>
      </c>
    </row>
    <row r="186" spans="21:23" x14ac:dyDescent="0.25">
      <c r="U186" s="15" t="s">
        <v>320</v>
      </c>
      <c r="V186" s="15" t="s">
        <v>8835</v>
      </c>
      <c r="W186" s="15" t="s">
        <v>103</v>
      </c>
    </row>
    <row r="187" spans="21:23" x14ac:dyDescent="0.25">
      <c r="U187" s="15" t="s">
        <v>321</v>
      </c>
      <c r="V187" s="15" t="s">
        <v>8836</v>
      </c>
      <c r="W187" s="15" t="s">
        <v>190</v>
      </c>
    </row>
    <row r="188" spans="21:23" x14ac:dyDescent="0.25">
      <c r="U188" s="15" t="s">
        <v>322</v>
      </c>
      <c r="V188" s="15" t="s">
        <v>8837</v>
      </c>
      <c r="W188" s="15" t="s">
        <v>8838</v>
      </c>
    </row>
    <row r="189" spans="21:23" x14ac:dyDescent="0.25">
      <c r="U189" s="15" t="s">
        <v>323</v>
      </c>
      <c r="V189" s="15" t="s">
        <v>8839</v>
      </c>
      <c r="W189" s="15" t="s">
        <v>115</v>
      </c>
    </row>
    <row r="190" spans="21:23" x14ac:dyDescent="0.25">
      <c r="U190" s="15" t="s">
        <v>324</v>
      </c>
      <c r="V190" s="15" t="s">
        <v>8840</v>
      </c>
      <c r="W190" s="15" t="s">
        <v>83</v>
      </c>
    </row>
    <row r="191" spans="21:23" x14ac:dyDescent="0.25">
      <c r="U191" s="15" t="s">
        <v>325</v>
      </c>
      <c r="V191" s="15" t="s">
        <v>8841</v>
      </c>
      <c r="W191" s="15" t="s">
        <v>190</v>
      </c>
    </row>
    <row r="192" spans="21:23" x14ac:dyDescent="0.25">
      <c r="U192" s="15" t="s">
        <v>326</v>
      </c>
      <c r="V192" s="15" t="s">
        <v>8842</v>
      </c>
      <c r="W192" s="15" t="s">
        <v>327</v>
      </c>
    </row>
    <row r="193" spans="21:23" x14ac:dyDescent="0.25">
      <c r="U193" s="15" t="s">
        <v>328</v>
      </c>
      <c r="V193" s="15" t="s">
        <v>8843</v>
      </c>
      <c r="W193" s="15" t="s">
        <v>94</v>
      </c>
    </row>
    <row r="194" spans="21:23" x14ac:dyDescent="0.25">
      <c r="U194" s="15" t="s">
        <v>333</v>
      </c>
      <c r="V194" s="15" t="s">
        <v>8844</v>
      </c>
      <c r="W194" s="15" t="s">
        <v>288</v>
      </c>
    </row>
    <row r="195" spans="21:23" x14ac:dyDescent="0.25">
      <c r="U195" s="15" t="s">
        <v>334</v>
      </c>
      <c r="V195" s="15" t="s">
        <v>8845</v>
      </c>
      <c r="W195" s="15" t="s">
        <v>115</v>
      </c>
    </row>
    <row r="196" spans="21:23" x14ac:dyDescent="0.25">
      <c r="U196" s="15" t="s">
        <v>335</v>
      </c>
      <c r="V196" s="15" t="s">
        <v>8846</v>
      </c>
      <c r="W196" s="15" t="s">
        <v>336</v>
      </c>
    </row>
    <row r="197" spans="21:23" x14ac:dyDescent="0.25">
      <c r="U197" s="15" t="s">
        <v>338</v>
      </c>
      <c r="V197" s="15" t="s">
        <v>8847</v>
      </c>
      <c r="W197" s="15" t="s">
        <v>573</v>
      </c>
    </row>
    <row r="198" spans="21:23" x14ac:dyDescent="0.25">
      <c r="U198" s="15" t="s">
        <v>339</v>
      </c>
      <c r="V198" s="15" t="s">
        <v>8848</v>
      </c>
      <c r="W198" s="15" t="s">
        <v>105</v>
      </c>
    </row>
    <row r="199" spans="21:23" x14ac:dyDescent="0.25">
      <c r="U199" s="15" t="s">
        <v>340</v>
      </c>
      <c r="V199" s="15" t="s">
        <v>8849</v>
      </c>
      <c r="W199" s="15" t="s">
        <v>3133</v>
      </c>
    </row>
    <row r="200" spans="21:23" x14ac:dyDescent="0.25">
      <c r="U200" s="15" t="s">
        <v>341</v>
      </c>
      <c r="V200" s="15" t="s">
        <v>8850</v>
      </c>
      <c r="W200" s="15" t="s">
        <v>144</v>
      </c>
    </row>
    <row r="201" spans="21:23" x14ac:dyDescent="0.25">
      <c r="U201" s="15" t="s">
        <v>342</v>
      </c>
      <c r="V201" s="15" t="s">
        <v>8851</v>
      </c>
      <c r="W201" s="15" t="s">
        <v>150</v>
      </c>
    </row>
    <row r="202" spans="21:23" x14ac:dyDescent="0.25">
      <c r="U202" s="15" t="s">
        <v>343</v>
      </c>
      <c r="V202" s="15" t="s">
        <v>8852</v>
      </c>
      <c r="W202" s="15" t="s">
        <v>78</v>
      </c>
    </row>
    <row r="203" spans="21:23" x14ac:dyDescent="0.25">
      <c r="U203" s="15" t="s">
        <v>344</v>
      </c>
      <c r="V203" s="15" t="s">
        <v>8853</v>
      </c>
      <c r="W203" s="15" t="s">
        <v>103</v>
      </c>
    </row>
    <row r="204" spans="21:23" x14ac:dyDescent="0.25">
      <c r="U204" s="15" t="s">
        <v>345</v>
      </c>
      <c r="V204" s="15" t="s">
        <v>8854</v>
      </c>
      <c r="W204" s="15" t="s">
        <v>8838</v>
      </c>
    </row>
    <row r="205" spans="21:23" x14ac:dyDescent="0.25">
      <c r="U205" s="15" t="s">
        <v>346</v>
      </c>
      <c r="V205" s="15" t="s">
        <v>8855</v>
      </c>
      <c r="W205" s="15" t="s">
        <v>115</v>
      </c>
    </row>
    <row r="206" spans="21:23" x14ac:dyDescent="0.25">
      <c r="U206" s="15" t="s">
        <v>347</v>
      </c>
      <c r="V206" s="15" t="s">
        <v>8856</v>
      </c>
      <c r="W206" s="15" t="s">
        <v>200</v>
      </c>
    </row>
    <row r="207" spans="21:23" x14ac:dyDescent="0.25">
      <c r="U207" s="15" t="s">
        <v>348</v>
      </c>
      <c r="V207" s="15" t="s">
        <v>8857</v>
      </c>
      <c r="W207" s="15" t="s">
        <v>128</v>
      </c>
    </row>
    <row r="208" spans="21:23" x14ac:dyDescent="0.25">
      <c r="U208" s="15" t="s">
        <v>349</v>
      </c>
      <c r="V208" s="15" t="s">
        <v>8858</v>
      </c>
      <c r="W208" s="15" t="s">
        <v>3133</v>
      </c>
    </row>
    <row r="209" spans="21:23" x14ac:dyDescent="0.25">
      <c r="U209" s="15" t="s">
        <v>350</v>
      </c>
      <c r="V209" s="15" t="s">
        <v>8859</v>
      </c>
      <c r="W209" s="15" t="s">
        <v>128</v>
      </c>
    </row>
    <row r="210" spans="21:23" x14ac:dyDescent="0.25">
      <c r="U210" s="15" t="s">
        <v>351</v>
      </c>
      <c r="V210" s="15" t="s">
        <v>8860</v>
      </c>
      <c r="W210" s="15" t="s">
        <v>2358</v>
      </c>
    </row>
    <row r="211" spans="21:23" x14ac:dyDescent="0.25">
      <c r="U211" s="15" t="s">
        <v>352</v>
      </c>
      <c r="V211" s="15" t="s">
        <v>8861</v>
      </c>
      <c r="W211" s="15" t="s">
        <v>150</v>
      </c>
    </row>
    <row r="212" spans="21:23" x14ac:dyDescent="0.25">
      <c r="U212" s="15" t="s">
        <v>354</v>
      </c>
      <c r="V212" s="15" t="s">
        <v>8862</v>
      </c>
      <c r="W212" s="15" t="s">
        <v>3534</v>
      </c>
    </row>
    <row r="213" spans="21:23" x14ac:dyDescent="0.25">
      <c r="U213" s="15" t="s">
        <v>355</v>
      </c>
      <c r="V213" s="15" t="s">
        <v>8863</v>
      </c>
      <c r="W213" s="15" t="s">
        <v>573</v>
      </c>
    </row>
    <row r="214" spans="21:23" x14ac:dyDescent="0.25">
      <c r="U214" s="15" t="s">
        <v>356</v>
      </c>
      <c r="V214" s="15" t="s">
        <v>8864</v>
      </c>
      <c r="W214" s="15" t="s">
        <v>115</v>
      </c>
    </row>
    <row r="215" spans="21:23" x14ac:dyDescent="0.25">
      <c r="U215" s="15" t="s">
        <v>357</v>
      </c>
      <c r="V215" s="15" t="s">
        <v>8865</v>
      </c>
      <c r="W215" s="15" t="s">
        <v>8</v>
      </c>
    </row>
    <row r="216" spans="21:23" x14ac:dyDescent="0.25">
      <c r="U216" s="15" t="s">
        <v>358</v>
      </c>
      <c r="V216" s="15" t="s">
        <v>8866</v>
      </c>
      <c r="W216" s="15" t="s">
        <v>208</v>
      </c>
    </row>
    <row r="217" spans="21:23" x14ac:dyDescent="0.25">
      <c r="U217" s="15" t="s">
        <v>360</v>
      </c>
      <c r="V217" s="15" t="s">
        <v>8867</v>
      </c>
      <c r="W217" s="15" t="s">
        <v>179</v>
      </c>
    </row>
    <row r="218" spans="21:23" x14ac:dyDescent="0.25">
      <c r="U218" s="15" t="s">
        <v>359</v>
      </c>
      <c r="V218" s="15" t="s">
        <v>8868</v>
      </c>
      <c r="W218" s="15" t="s">
        <v>200</v>
      </c>
    </row>
    <row r="219" spans="21:23" x14ac:dyDescent="0.25">
      <c r="U219" s="15" t="s">
        <v>361</v>
      </c>
      <c r="V219" s="15" t="s">
        <v>8869</v>
      </c>
      <c r="W219" s="15" t="s">
        <v>159</v>
      </c>
    </row>
    <row r="220" spans="21:23" x14ac:dyDescent="0.25">
      <c r="U220" s="15" t="s">
        <v>362</v>
      </c>
      <c r="V220" s="15" t="s">
        <v>8870</v>
      </c>
      <c r="W220" s="15" t="s">
        <v>3133</v>
      </c>
    </row>
    <row r="221" spans="21:23" x14ac:dyDescent="0.25">
      <c r="U221" s="15" t="s">
        <v>363</v>
      </c>
      <c r="V221" s="15" t="s">
        <v>8871</v>
      </c>
      <c r="W221" s="15" t="s">
        <v>220</v>
      </c>
    </row>
    <row r="222" spans="21:23" x14ac:dyDescent="0.25">
      <c r="U222" s="15" t="s">
        <v>364</v>
      </c>
      <c r="V222" s="15" t="s">
        <v>8872</v>
      </c>
      <c r="W222" s="15" t="s">
        <v>188</v>
      </c>
    </row>
    <row r="223" spans="21:23" x14ac:dyDescent="0.25">
      <c r="U223" s="15" t="s">
        <v>365</v>
      </c>
      <c r="V223" s="15" t="s">
        <v>8873</v>
      </c>
      <c r="W223" s="15" t="s">
        <v>128</v>
      </c>
    </row>
    <row r="224" spans="21:23" x14ac:dyDescent="0.25">
      <c r="U224" s="15" t="s">
        <v>366</v>
      </c>
      <c r="V224" s="15" t="s">
        <v>8874</v>
      </c>
      <c r="W224" s="15" t="s">
        <v>235</v>
      </c>
    </row>
    <row r="225" spans="21:23" x14ac:dyDescent="0.25">
      <c r="U225" s="15" t="s">
        <v>367</v>
      </c>
      <c r="V225" s="15" t="s">
        <v>8875</v>
      </c>
      <c r="W225" s="15" t="s">
        <v>100</v>
      </c>
    </row>
    <row r="226" spans="21:23" x14ac:dyDescent="0.25">
      <c r="U226" s="15" t="s">
        <v>368</v>
      </c>
      <c r="V226" s="15" t="s">
        <v>8876</v>
      </c>
      <c r="W226" s="15" t="s">
        <v>74</v>
      </c>
    </row>
    <row r="227" spans="21:23" x14ac:dyDescent="0.25">
      <c r="U227" s="15" t="s">
        <v>369</v>
      </c>
      <c r="V227" s="15" t="s">
        <v>8877</v>
      </c>
      <c r="W227" s="15" t="s">
        <v>944</v>
      </c>
    </row>
    <row r="228" spans="21:23" x14ac:dyDescent="0.25">
      <c r="U228" s="15" t="s">
        <v>370</v>
      </c>
      <c r="V228" s="15" t="s">
        <v>8878</v>
      </c>
      <c r="W228" s="15" t="s">
        <v>1308</v>
      </c>
    </row>
    <row r="229" spans="21:23" x14ac:dyDescent="0.25">
      <c r="U229" s="15" t="s">
        <v>371</v>
      </c>
      <c r="V229" s="15" t="s">
        <v>8879</v>
      </c>
      <c r="W229" s="15" t="s">
        <v>126</v>
      </c>
    </row>
    <row r="230" spans="21:23" x14ac:dyDescent="0.25">
      <c r="U230" s="15" t="s">
        <v>372</v>
      </c>
      <c r="V230" s="15" t="s">
        <v>8880</v>
      </c>
      <c r="W230" s="15" t="s">
        <v>74</v>
      </c>
    </row>
    <row r="231" spans="21:23" x14ac:dyDescent="0.25">
      <c r="U231" s="15" t="s">
        <v>373</v>
      </c>
      <c r="V231" s="15" t="s">
        <v>8881</v>
      </c>
      <c r="W231" s="15" t="s">
        <v>7545</v>
      </c>
    </row>
    <row r="232" spans="21:23" x14ac:dyDescent="0.25">
      <c r="U232" s="15" t="s">
        <v>374</v>
      </c>
      <c r="V232" s="15" t="s">
        <v>8882</v>
      </c>
      <c r="W232" s="15" t="s">
        <v>92</v>
      </c>
    </row>
    <row r="233" spans="21:23" x14ac:dyDescent="0.25">
      <c r="U233" s="15" t="s">
        <v>375</v>
      </c>
      <c r="V233" s="15" t="s">
        <v>8883</v>
      </c>
      <c r="W233" s="15" t="s">
        <v>8884</v>
      </c>
    </row>
    <row r="234" spans="21:23" x14ac:dyDescent="0.25">
      <c r="U234" s="15" t="s">
        <v>376</v>
      </c>
      <c r="V234" s="15" t="s">
        <v>8885</v>
      </c>
      <c r="W234" s="15" t="s">
        <v>270</v>
      </c>
    </row>
    <row r="235" spans="21:23" x14ac:dyDescent="0.25">
      <c r="U235" s="15" t="s">
        <v>377</v>
      </c>
      <c r="V235" s="15" t="s">
        <v>8886</v>
      </c>
      <c r="W235" s="15" t="s">
        <v>166</v>
      </c>
    </row>
    <row r="236" spans="21:23" x14ac:dyDescent="0.25">
      <c r="U236" s="15" t="s">
        <v>378</v>
      </c>
      <c r="V236" s="15" t="s">
        <v>8887</v>
      </c>
      <c r="W236" s="15" t="s">
        <v>117</v>
      </c>
    </row>
    <row r="237" spans="21:23" x14ac:dyDescent="0.25">
      <c r="U237" s="15" t="s">
        <v>379</v>
      </c>
      <c r="V237" s="15" t="s">
        <v>8888</v>
      </c>
      <c r="W237" s="15" t="s">
        <v>882</v>
      </c>
    </row>
    <row r="238" spans="21:23" x14ac:dyDescent="0.25">
      <c r="U238" s="15" t="s">
        <v>380</v>
      </c>
      <c r="V238" s="15" t="s">
        <v>8889</v>
      </c>
      <c r="W238" s="15" t="s">
        <v>381</v>
      </c>
    </row>
    <row r="239" spans="21:23" x14ac:dyDescent="0.25">
      <c r="U239" s="15" t="s">
        <v>382</v>
      </c>
      <c r="V239" s="15" t="s">
        <v>8890</v>
      </c>
      <c r="W239" s="15" t="s">
        <v>156</v>
      </c>
    </row>
    <row r="240" spans="21:23" x14ac:dyDescent="0.25">
      <c r="U240" s="15" t="s">
        <v>383</v>
      </c>
      <c r="V240" s="15" t="s">
        <v>8891</v>
      </c>
      <c r="W240" s="15" t="s">
        <v>117</v>
      </c>
    </row>
    <row r="241" spans="21:23" x14ac:dyDescent="0.25">
      <c r="U241" s="15" t="s">
        <v>384</v>
      </c>
      <c r="V241" s="15" t="s">
        <v>8892</v>
      </c>
      <c r="W241" s="15" t="s">
        <v>103</v>
      </c>
    </row>
    <row r="242" spans="21:23" x14ac:dyDescent="0.25">
      <c r="U242" s="15" t="s">
        <v>385</v>
      </c>
      <c r="V242" s="15" t="s">
        <v>8893</v>
      </c>
      <c r="W242" s="15" t="s">
        <v>74</v>
      </c>
    </row>
    <row r="243" spans="21:23" x14ac:dyDescent="0.25">
      <c r="U243" s="15" t="s">
        <v>387</v>
      </c>
      <c r="V243" s="15" t="s">
        <v>8894</v>
      </c>
      <c r="W243" s="15" t="s">
        <v>73</v>
      </c>
    </row>
    <row r="244" spans="21:23" x14ac:dyDescent="0.25">
      <c r="U244" s="15" t="s">
        <v>386</v>
      </c>
      <c r="V244" s="15" t="s">
        <v>8895</v>
      </c>
      <c r="W244" s="15" t="s">
        <v>124</v>
      </c>
    </row>
    <row r="245" spans="21:23" x14ac:dyDescent="0.25">
      <c r="U245" s="15" t="s">
        <v>388</v>
      </c>
      <c r="V245" s="15" t="s">
        <v>8896</v>
      </c>
      <c r="W245" s="15" t="s">
        <v>120</v>
      </c>
    </row>
    <row r="246" spans="21:23" x14ac:dyDescent="0.25">
      <c r="U246" s="15" t="s">
        <v>1851</v>
      </c>
      <c r="V246" s="15" t="s">
        <v>8897</v>
      </c>
      <c r="W246" s="15" t="s">
        <v>3354</v>
      </c>
    </row>
    <row r="247" spans="21:23" x14ac:dyDescent="0.25">
      <c r="U247" s="15" t="s">
        <v>389</v>
      </c>
      <c r="V247" s="15" t="s">
        <v>8898</v>
      </c>
      <c r="W247" s="15" t="s">
        <v>3539</v>
      </c>
    </row>
    <row r="248" spans="21:23" x14ac:dyDescent="0.25">
      <c r="U248" s="15" t="s">
        <v>390</v>
      </c>
      <c r="V248" s="15" t="s">
        <v>8899</v>
      </c>
      <c r="W248" s="15" t="s">
        <v>391</v>
      </c>
    </row>
    <row r="249" spans="21:23" x14ac:dyDescent="0.25">
      <c r="U249" s="15" t="s">
        <v>392</v>
      </c>
      <c r="V249" s="15" t="s">
        <v>8900</v>
      </c>
      <c r="W249" s="15" t="s">
        <v>161</v>
      </c>
    </row>
    <row r="250" spans="21:23" x14ac:dyDescent="0.25">
      <c r="U250" s="15" t="s">
        <v>393</v>
      </c>
      <c r="V250" s="15" t="s">
        <v>8901</v>
      </c>
      <c r="W250" s="15" t="s">
        <v>150</v>
      </c>
    </row>
    <row r="251" spans="21:23" x14ac:dyDescent="0.25">
      <c r="U251" s="15" t="s">
        <v>394</v>
      </c>
      <c r="V251" s="15" t="s">
        <v>8902</v>
      </c>
      <c r="W251" s="15" t="s">
        <v>192</v>
      </c>
    </row>
    <row r="252" spans="21:23" x14ac:dyDescent="0.25">
      <c r="U252" s="15" t="s">
        <v>395</v>
      </c>
      <c r="V252" s="15" t="s">
        <v>8903</v>
      </c>
      <c r="W252" s="15" t="s">
        <v>270</v>
      </c>
    </row>
    <row r="253" spans="21:23" x14ac:dyDescent="0.25">
      <c r="U253" s="15" t="s">
        <v>3530</v>
      </c>
      <c r="V253" s="15" t="s">
        <v>8904</v>
      </c>
      <c r="W253" s="15" t="s">
        <v>192</v>
      </c>
    </row>
    <row r="254" spans="21:23" x14ac:dyDescent="0.25">
      <c r="U254" s="15" t="s">
        <v>396</v>
      </c>
      <c r="V254" s="15" t="s">
        <v>8905</v>
      </c>
      <c r="W254" s="15" t="s">
        <v>124</v>
      </c>
    </row>
    <row r="255" spans="21:23" x14ac:dyDescent="0.25">
      <c r="U255" s="15" t="s">
        <v>397</v>
      </c>
      <c r="V255" s="15" t="s">
        <v>8906</v>
      </c>
      <c r="W255" s="15" t="s">
        <v>3133</v>
      </c>
    </row>
    <row r="256" spans="21:23" x14ac:dyDescent="0.25">
      <c r="U256" s="15" t="s">
        <v>398</v>
      </c>
      <c r="V256" s="15" t="s">
        <v>8907</v>
      </c>
      <c r="W256" s="15" t="s">
        <v>3354</v>
      </c>
    </row>
    <row r="257" spans="21:23" x14ac:dyDescent="0.25">
      <c r="U257" s="15" t="s">
        <v>399</v>
      </c>
      <c r="V257" s="15" t="s">
        <v>8908</v>
      </c>
      <c r="W257" s="15" t="s">
        <v>142</v>
      </c>
    </row>
    <row r="258" spans="21:23" x14ac:dyDescent="0.25">
      <c r="U258" s="15" t="s">
        <v>400</v>
      </c>
      <c r="V258" s="15" t="s">
        <v>8909</v>
      </c>
      <c r="W258" s="15" t="s">
        <v>161</v>
      </c>
    </row>
    <row r="259" spans="21:23" x14ac:dyDescent="0.25">
      <c r="U259" s="15" t="s">
        <v>401</v>
      </c>
      <c r="V259" s="15" t="s">
        <v>8910</v>
      </c>
      <c r="W259" s="15" t="s">
        <v>2358</v>
      </c>
    </row>
    <row r="260" spans="21:23" x14ac:dyDescent="0.25">
      <c r="U260" s="15" t="s">
        <v>402</v>
      </c>
      <c r="V260" s="15" t="s">
        <v>8911</v>
      </c>
      <c r="W260" s="15" t="s">
        <v>978</v>
      </c>
    </row>
    <row r="261" spans="21:23" x14ac:dyDescent="0.25">
      <c r="U261" s="15" t="s">
        <v>403</v>
      </c>
      <c r="V261" s="15" t="s">
        <v>8912</v>
      </c>
      <c r="W261" s="15" t="s">
        <v>97</v>
      </c>
    </row>
    <row r="262" spans="21:23" x14ac:dyDescent="0.25">
      <c r="U262" s="15" t="s">
        <v>405</v>
      </c>
      <c r="V262" s="15" t="s">
        <v>8913</v>
      </c>
      <c r="W262" s="15" t="s">
        <v>78</v>
      </c>
    </row>
    <row r="263" spans="21:23" x14ac:dyDescent="0.25">
      <c r="U263" s="15" t="s">
        <v>404</v>
      </c>
      <c r="V263" s="15" t="s">
        <v>8914</v>
      </c>
      <c r="W263" s="15" t="s">
        <v>245</v>
      </c>
    </row>
    <row r="264" spans="21:23" x14ac:dyDescent="0.25">
      <c r="U264" s="15" t="s">
        <v>406</v>
      </c>
      <c r="V264" s="15" t="s">
        <v>8915</v>
      </c>
      <c r="W264" s="15" t="s">
        <v>88</v>
      </c>
    </row>
    <row r="265" spans="21:23" x14ac:dyDescent="0.25">
      <c r="U265" s="15" t="s">
        <v>407</v>
      </c>
      <c r="V265" s="15" t="s">
        <v>8916</v>
      </c>
      <c r="W265" s="15" t="s">
        <v>124</v>
      </c>
    </row>
    <row r="266" spans="21:23" x14ac:dyDescent="0.25">
      <c r="U266" s="15" t="s">
        <v>408</v>
      </c>
      <c r="V266" s="15" t="s">
        <v>8917</v>
      </c>
      <c r="W266" s="15" t="s">
        <v>330</v>
      </c>
    </row>
    <row r="267" spans="21:23" x14ac:dyDescent="0.25">
      <c r="U267" s="15" t="s">
        <v>409</v>
      </c>
      <c r="V267" s="15" t="s">
        <v>8918</v>
      </c>
      <c r="W267" s="15" t="s">
        <v>978</v>
      </c>
    </row>
    <row r="268" spans="21:23" x14ac:dyDescent="0.25">
      <c r="U268" s="15" t="s">
        <v>410</v>
      </c>
      <c r="V268" s="15" t="s">
        <v>8919</v>
      </c>
      <c r="W268" s="15" t="s">
        <v>192</v>
      </c>
    </row>
    <row r="269" spans="21:23" x14ac:dyDescent="0.25">
      <c r="U269" s="15" t="s">
        <v>411</v>
      </c>
      <c r="V269" s="15" t="s">
        <v>8920</v>
      </c>
      <c r="W269" s="15" t="s">
        <v>2384</v>
      </c>
    </row>
    <row r="270" spans="21:23" x14ac:dyDescent="0.25">
      <c r="U270" s="15" t="s">
        <v>412</v>
      </c>
      <c r="V270" s="15" t="s">
        <v>8921</v>
      </c>
      <c r="W270" s="15" t="s">
        <v>208</v>
      </c>
    </row>
    <row r="271" spans="21:23" x14ac:dyDescent="0.25">
      <c r="U271" s="15" t="s">
        <v>413</v>
      </c>
      <c r="V271" s="15" t="s">
        <v>8922</v>
      </c>
      <c r="W271" s="15" t="s">
        <v>112</v>
      </c>
    </row>
    <row r="272" spans="21:23" x14ac:dyDescent="0.25">
      <c r="U272" s="15" t="s">
        <v>414</v>
      </c>
      <c r="V272" s="15" t="s">
        <v>8923</v>
      </c>
      <c r="W272" s="15" t="s">
        <v>208</v>
      </c>
    </row>
    <row r="273" spans="21:23" x14ac:dyDescent="0.25">
      <c r="U273" s="15" t="s">
        <v>416</v>
      </c>
      <c r="V273" s="15" t="s">
        <v>8924</v>
      </c>
      <c r="W273" s="15" t="s">
        <v>270</v>
      </c>
    </row>
    <row r="274" spans="21:23" x14ac:dyDescent="0.25">
      <c r="U274" s="15" t="s">
        <v>415</v>
      </c>
      <c r="V274" s="15" t="s">
        <v>8925</v>
      </c>
      <c r="W274" s="15" t="s">
        <v>78</v>
      </c>
    </row>
    <row r="275" spans="21:23" x14ac:dyDescent="0.25">
      <c r="U275" s="15" t="s">
        <v>417</v>
      </c>
      <c r="V275" s="15" t="s">
        <v>8926</v>
      </c>
      <c r="W275" s="15" t="s">
        <v>112</v>
      </c>
    </row>
    <row r="276" spans="21:23" x14ac:dyDescent="0.25">
      <c r="U276" s="15" t="s">
        <v>418</v>
      </c>
      <c r="V276" s="15" t="s">
        <v>8927</v>
      </c>
      <c r="W276" s="15" t="s">
        <v>130</v>
      </c>
    </row>
    <row r="277" spans="21:23" x14ac:dyDescent="0.25">
      <c r="U277" s="15" t="s">
        <v>419</v>
      </c>
      <c r="V277" s="15" t="s">
        <v>8928</v>
      </c>
      <c r="W277" s="15" t="s">
        <v>235</v>
      </c>
    </row>
    <row r="278" spans="21:23" x14ac:dyDescent="0.25">
      <c r="U278" s="15" t="s">
        <v>420</v>
      </c>
      <c r="V278" s="15" t="s">
        <v>8929</v>
      </c>
      <c r="W278" s="15" t="s">
        <v>210</v>
      </c>
    </row>
    <row r="279" spans="21:23" x14ac:dyDescent="0.25">
      <c r="U279" s="15" t="s">
        <v>421</v>
      </c>
      <c r="V279" s="15" t="s">
        <v>8930</v>
      </c>
      <c r="W279" s="15" t="s">
        <v>245</v>
      </c>
    </row>
    <row r="280" spans="21:23" x14ac:dyDescent="0.25">
      <c r="U280" s="15" t="s">
        <v>422</v>
      </c>
      <c r="V280" s="15" t="s">
        <v>8931</v>
      </c>
      <c r="W280" s="15" t="s">
        <v>115</v>
      </c>
    </row>
    <row r="281" spans="21:23" x14ac:dyDescent="0.25">
      <c r="U281" s="15" t="s">
        <v>423</v>
      </c>
      <c r="V281" s="15" t="s">
        <v>8932</v>
      </c>
      <c r="W281" s="15" t="s">
        <v>424</v>
      </c>
    </row>
    <row r="282" spans="21:23" x14ac:dyDescent="0.25">
      <c r="U282" s="15" t="s">
        <v>426</v>
      </c>
      <c r="V282" s="15" t="s">
        <v>8933</v>
      </c>
      <c r="W282" s="15" t="s">
        <v>103</v>
      </c>
    </row>
    <row r="283" spans="21:23" x14ac:dyDescent="0.25">
      <c r="U283" s="15" t="s">
        <v>427</v>
      </c>
      <c r="V283" s="15" t="s">
        <v>8934</v>
      </c>
      <c r="W283" s="15" t="s">
        <v>210</v>
      </c>
    </row>
    <row r="284" spans="21:23" x14ac:dyDescent="0.25">
      <c r="U284" s="15" t="s">
        <v>428</v>
      </c>
      <c r="V284" s="15" t="s">
        <v>8935</v>
      </c>
      <c r="W284" s="15" t="s">
        <v>97</v>
      </c>
    </row>
    <row r="285" spans="21:23" x14ac:dyDescent="0.25">
      <c r="U285" s="15" t="s">
        <v>429</v>
      </c>
      <c r="V285" s="15" t="s">
        <v>8936</v>
      </c>
      <c r="W285" s="15" t="s">
        <v>200</v>
      </c>
    </row>
    <row r="286" spans="21:23" x14ac:dyDescent="0.25">
      <c r="U286" s="15" t="s">
        <v>430</v>
      </c>
      <c r="V286" s="15" t="s">
        <v>8937</v>
      </c>
      <c r="W286" s="15" t="s">
        <v>92</v>
      </c>
    </row>
    <row r="287" spans="21:23" x14ac:dyDescent="0.25">
      <c r="U287" s="15" t="s">
        <v>431</v>
      </c>
      <c r="V287" s="15" t="s">
        <v>8938</v>
      </c>
      <c r="W287" s="15" t="s">
        <v>3133</v>
      </c>
    </row>
    <row r="288" spans="21:23" x14ac:dyDescent="0.25">
      <c r="U288" s="15" t="s">
        <v>432</v>
      </c>
      <c r="V288" s="15" t="s">
        <v>8939</v>
      </c>
      <c r="W288" s="15" t="s">
        <v>126</v>
      </c>
    </row>
    <row r="289" spans="21:23" x14ac:dyDescent="0.25">
      <c r="U289" s="15" t="s">
        <v>433</v>
      </c>
      <c r="V289" s="15" t="s">
        <v>8940</v>
      </c>
      <c r="W289" s="15" t="s">
        <v>185</v>
      </c>
    </row>
    <row r="290" spans="21:23" x14ac:dyDescent="0.25">
      <c r="U290" s="15" t="s">
        <v>434</v>
      </c>
      <c r="V290" s="15" t="s">
        <v>8941</v>
      </c>
      <c r="W290" s="15" t="s">
        <v>3354</v>
      </c>
    </row>
    <row r="291" spans="21:23" x14ac:dyDescent="0.25">
      <c r="U291" s="15" t="s">
        <v>435</v>
      </c>
      <c r="V291" s="15" t="s">
        <v>8942</v>
      </c>
      <c r="W291" s="15" t="s">
        <v>7545</v>
      </c>
    </row>
    <row r="292" spans="21:23" x14ac:dyDescent="0.25">
      <c r="U292" s="15" t="s">
        <v>436</v>
      </c>
      <c r="V292" s="15" t="s">
        <v>8943</v>
      </c>
      <c r="W292" s="15" t="s">
        <v>8944</v>
      </c>
    </row>
    <row r="293" spans="21:23" x14ac:dyDescent="0.25">
      <c r="U293" s="15" t="s">
        <v>438</v>
      </c>
      <c r="V293" s="15" t="s">
        <v>8945</v>
      </c>
      <c r="W293" s="15" t="s">
        <v>4817</v>
      </c>
    </row>
    <row r="294" spans="21:23" x14ac:dyDescent="0.25">
      <c r="U294" s="15" t="s">
        <v>439</v>
      </c>
      <c r="V294" s="15" t="s">
        <v>8946</v>
      </c>
      <c r="W294" s="15" t="s">
        <v>332</v>
      </c>
    </row>
    <row r="295" spans="21:23" x14ac:dyDescent="0.25">
      <c r="U295" s="15" t="s">
        <v>440</v>
      </c>
      <c r="V295" s="15" t="s">
        <v>8947</v>
      </c>
      <c r="W295" s="15" t="s">
        <v>8948</v>
      </c>
    </row>
    <row r="296" spans="21:23" x14ac:dyDescent="0.25">
      <c r="U296" s="15" t="s">
        <v>441</v>
      </c>
      <c r="V296" s="15" t="s">
        <v>8949</v>
      </c>
      <c r="W296" s="15" t="s">
        <v>327</v>
      </c>
    </row>
    <row r="297" spans="21:23" x14ac:dyDescent="0.25">
      <c r="U297" s="15" t="s">
        <v>442</v>
      </c>
      <c r="V297" s="15" t="s">
        <v>8950</v>
      </c>
      <c r="W297" s="15" t="s">
        <v>3133</v>
      </c>
    </row>
    <row r="298" spans="21:23" x14ac:dyDescent="0.25">
      <c r="U298" s="15" t="s">
        <v>443</v>
      </c>
      <c r="V298" s="15" t="s">
        <v>8951</v>
      </c>
      <c r="W298" s="15" t="s">
        <v>150</v>
      </c>
    </row>
    <row r="299" spans="21:23" x14ac:dyDescent="0.25">
      <c r="U299" s="15" t="s">
        <v>444</v>
      </c>
      <c r="V299" s="15" t="s">
        <v>8952</v>
      </c>
      <c r="W299" s="15" t="s">
        <v>188</v>
      </c>
    </row>
    <row r="300" spans="21:23" x14ac:dyDescent="0.25">
      <c r="U300" s="15" t="s">
        <v>445</v>
      </c>
      <c r="V300" s="15" t="s">
        <v>8953</v>
      </c>
      <c r="W300" s="15" t="s">
        <v>83</v>
      </c>
    </row>
    <row r="301" spans="21:23" x14ac:dyDescent="0.25">
      <c r="U301" s="15" t="s">
        <v>6371</v>
      </c>
      <c r="V301" s="15" t="s">
        <v>8954</v>
      </c>
      <c r="W301" s="15" t="s">
        <v>4817</v>
      </c>
    </row>
    <row r="302" spans="21:23" x14ac:dyDescent="0.25">
      <c r="U302" s="15" t="s">
        <v>446</v>
      </c>
      <c r="V302" s="15" t="s">
        <v>8955</v>
      </c>
      <c r="W302" s="15" t="s">
        <v>447</v>
      </c>
    </row>
    <row r="303" spans="21:23" x14ac:dyDescent="0.25">
      <c r="U303" s="15" t="s">
        <v>448</v>
      </c>
      <c r="V303" s="15" t="s">
        <v>8956</v>
      </c>
      <c r="W303" s="15" t="s">
        <v>124</v>
      </c>
    </row>
    <row r="304" spans="21:23" x14ac:dyDescent="0.25">
      <c r="U304" s="15" t="s">
        <v>449</v>
      </c>
      <c r="V304" s="15" t="s">
        <v>8957</v>
      </c>
      <c r="W304" s="15" t="s">
        <v>882</v>
      </c>
    </row>
    <row r="305" spans="21:23" x14ac:dyDescent="0.25">
      <c r="U305" s="15" t="s">
        <v>450</v>
      </c>
      <c r="V305" s="15" t="s">
        <v>8958</v>
      </c>
      <c r="W305" s="15" t="s">
        <v>100</v>
      </c>
    </row>
    <row r="306" spans="21:23" x14ac:dyDescent="0.25">
      <c r="U306" s="15" t="s">
        <v>451</v>
      </c>
      <c r="V306" s="15" t="s">
        <v>8959</v>
      </c>
      <c r="W306" s="15" t="s">
        <v>3534</v>
      </c>
    </row>
    <row r="307" spans="21:23" x14ac:dyDescent="0.25">
      <c r="U307" s="15" t="s">
        <v>452</v>
      </c>
      <c r="V307" s="15" t="s">
        <v>8960</v>
      </c>
      <c r="W307" s="15" t="s">
        <v>156</v>
      </c>
    </row>
    <row r="308" spans="21:23" x14ac:dyDescent="0.25">
      <c r="U308" s="15" t="s">
        <v>453</v>
      </c>
      <c r="V308" s="15" t="s">
        <v>8961</v>
      </c>
      <c r="W308" s="15" t="s">
        <v>76</v>
      </c>
    </row>
    <row r="309" spans="21:23" x14ac:dyDescent="0.25">
      <c r="U309" s="15" t="s">
        <v>454</v>
      </c>
      <c r="V309" s="15" t="s">
        <v>8962</v>
      </c>
      <c r="W309" s="15" t="s">
        <v>8722</v>
      </c>
    </row>
    <row r="310" spans="21:23" x14ac:dyDescent="0.25">
      <c r="U310" s="15" t="s">
        <v>455</v>
      </c>
      <c r="V310" s="15" t="s">
        <v>8963</v>
      </c>
      <c r="W310" s="15" t="s">
        <v>190</v>
      </c>
    </row>
    <row r="311" spans="21:23" x14ac:dyDescent="0.25">
      <c r="U311" s="15" t="s">
        <v>456</v>
      </c>
      <c r="V311" s="15" t="s">
        <v>8964</v>
      </c>
      <c r="W311" s="15" t="s">
        <v>166</v>
      </c>
    </row>
    <row r="312" spans="21:23" x14ac:dyDescent="0.25">
      <c r="U312" s="15" t="s">
        <v>457</v>
      </c>
      <c r="V312" s="15" t="s">
        <v>8965</v>
      </c>
      <c r="W312" s="15" t="s">
        <v>4817</v>
      </c>
    </row>
    <row r="313" spans="21:23" x14ac:dyDescent="0.25">
      <c r="U313" s="15" t="s">
        <v>459</v>
      </c>
      <c r="V313" s="15" t="s">
        <v>8966</v>
      </c>
      <c r="W313" s="15" t="s">
        <v>235</v>
      </c>
    </row>
    <row r="314" spans="21:23" x14ac:dyDescent="0.25">
      <c r="U314" s="15" t="s">
        <v>460</v>
      </c>
      <c r="V314" s="15" t="s">
        <v>8967</v>
      </c>
      <c r="W314" s="15" t="s">
        <v>150</v>
      </c>
    </row>
    <row r="315" spans="21:23" x14ac:dyDescent="0.25">
      <c r="U315" s="15" t="s">
        <v>461</v>
      </c>
      <c r="V315" s="15" t="s">
        <v>8968</v>
      </c>
      <c r="W315" s="15" t="s">
        <v>161</v>
      </c>
    </row>
    <row r="316" spans="21:23" x14ac:dyDescent="0.25">
      <c r="U316" s="15" t="s">
        <v>462</v>
      </c>
      <c r="V316" s="15" t="s">
        <v>8969</v>
      </c>
      <c r="W316" s="15" t="s">
        <v>8681</v>
      </c>
    </row>
    <row r="317" spans="21:23" x14ac:dyDescent="0.25">
      <c r="U317" s="15" t="s">
        <v>463</v>
      </c>
      <c r="V317" s="15" t="s">
        <v>8970</v>
      </c>
      <c r="W317" s="15" t="s">
        <v>217</v>
      </c>
    </row>
    <row r="318" spans="21:23" x14ac:dyDescent="0.25">
      <c r="U318" s="15" t="s">
        <v>464</v>
      </c>
      <c r="V318" s="15" t="s">
        <v>8971</v>
      </c>
      <c r="W318" s="15" t="s">
        <v>222</v>
      </c>
    </row>
    <row r="319" spans="21:23" x14ac:dyDescent="0.25">
      <c r="U319" s="15" t="s">
        <v>465</v>
      </c>
      <c r="V319" s="15" t="s">
        <v>8972</v>
      </c>
      <c r="W319" s="15" t="s">
        <v>76</v>
      </c>
    </row>
    <row r="320" spans="21:23" x14ac:dyDescent="0.25">
      <c r="U320" s="15" t="s">
        <v>466</v>
      </c>
      <c r="V320" s="15" t="s">
        <v>8973</v>
      </c>
      <c r="W320" s="15" t="s">
        <v>381</v>
      </c>
    </row>
    <row r="321" spans="21:23" x14ac:dyDescent="0.25">
      <c r="U321" s="15" t="s">
        <v>467</v>
      </c>
      <c r="V321" s="15" t="s">
        <v>8974</v>
      </c>
      <c r="W321" s="15" t="s">
        <v>78</v>
      </c>
    </row>
    <row r="322" spans="21:23" x14ac:dyDescent="0.25">
      <c r="U322" s="15" t="s">
        <v>468</v>
      </c>
      <c r="V322" s="15" t="s">
        <v>8975</v>
      </c>
      <c r="W322" s="15" t="s">
        <v>330</v>
      </c>
    </row>
    <row r="323" spans="21:23" x14ac:dyDescent="0.25">
      <c r="U323" s="15" t="s">
        <v>469</v>
      </c>
      <c r="V323" s="15" t="s">
        <v>8976</v>
      </c>
      <c r="W323" s="15" t="s">
        <v>470</v>
      </c>
    </row>
    <row r="324" spans="21:23" x14ac:dyDescent="0.25">
      <c r="U324" s="15" t="s">
        <v>471</v>
      </c>
      <c r="V324" s="15" t="s">
        <v>8977</v>
      </c>
      <c r="W324" s="15" t="s">
        <v>94</v>
      </c>
    </row>
    <row r="325" spans="21:23" x14ac:dyDescent="0.25">
      <c r="U325" s="15" t="s">
        <v>472</v>
      </c>
      <c r="V325" s="15" t="s">
        <v>8978</v>
      </c>
      <c r="W325" s="15" t="s">
        <v>94</v>
      </c>
    </row>
    <row r="326" spans="21:23" x14ac:dyDescent="0.25">
      <c r="U326" s="15" t="s">
        <v>473</v>
      </c>
      <c r="V326" s="15" t="s">
        <v>8979</v>
      </c>
      <c r="W326" s="15" t="s">
        <v>128</v>
      </c>
    </row>
    <row r="327" spans="21:23" x14ac:dyDescent="0.25">
      <c r="U327" s="15" t="s">
        <v>474</v>
      </c>
      <c r="V327" s="15" t="s">
        <v>8980</v>
      </c>
      <c r="W327" s="15" t="s">
        <v>83</v>
      </c>
    </row>
    <row r="328" spans="21:23" x14ac:dyDescent="0.25">
      <c r="U328" s="15" t="s">
        <v>475</v>
      </c>
      <c r="V328" s="15" t="s">
        <v>8981</v>
      </c>
      <c r="W328" s="15" t="s">
        <v>92</v>
      </c>
    </row>
    <row r="329" spans="21:23" x14ac:dyDescent="0.25">
      <c r="U329" s="15" t="s">
        <v>476</v>
      </c>
      <c r="V329" s="15" t="s">
        <v>8982</v>
      </c>
      <c r="W329" s="15" t="s">
        <v>153</v>
      </c>
    </row>
    <row r="330" spans="21:23" x14ac:dyDescent="0.25">
      <c r="U330" s="15" t="s">
        <v>477</v>
      </c>
      <c r="V330" s="15" t="s">
        <v>8983</v>
      </c>
      <c r="W330" s="15" t="s">
        <v>124</v>
      </c>
    </row>
    <row r="331" spans="21:23" x14ac:dyDescent="0.25">
      <c r="U331" s="15" t="s">
        <v>478</v>
      </c>
      <c r="V331" s="15" t="s">
        <v>8984</v>
      </c>
      <c r="W331" s="15" t="s">
        <v>83</v>
      </c>
    </row>
    <row r="332" spans="21:23" x14ac:dyDescent="0.25">
      <c r="U332" s="15" t="s">
        <v>479</v>
      </c>
      <c r="V332" s="15" t="s">
        <v>8985</v>
      </c>
      <c r="W332" s="15" t="s">
        <v>105</v>
      </c>
    </row>
    <row r="333" spans="21:23" x14ac:dyDescent="0.25">
      <c r="U333" s="15" t="s">
        <v>480</v>
      </c>
      <c r="V333" s="15" t="s">
        <v>8986</v>
      </c>
      <c r="W333" s="15" t="s">
        <v>74</v>
      </c>
    </row>
    <row r="334" spans="21:23" x14ac:dyDescent="0.25">
      <c r="U334" s="15" t="s">
        <v>481</v>
      </c>
      <c r="V334" s="15" t="s">
        <v>8987</v>
      </c>
      <c r="W334" s="15" t="s">
        <v>437</v>
      </c>
    </row>
    <row r="335" spans="21:23" x14ac:dyDescent="0.25">
      <c r="U335" s="15" t="s">
        <v>482</v>
      </c>
      <c r="V335" s="15" t="s">
        <v>8988</v>
      </c>
      <c r="W335" s="15" t="s">
        <v>978</v>
      </c>
    </row>
    <row r="336" spans="21:23" x14ac:dyDescent="0.25">
      <c r="U336" s="15" t="s">
        <v>483</v>
      </c>
      <c r="V336" s="15" t="s">
        <v>8989</v>
      </c>
      <c r="W336" s="15" t="s">
        <v>8678</v>
      </c>
    </row>
    <row r="337" spans="21:23" x14ac:dyDescent="0.25">
      <c r="U337" s="15" t="s">
        <v>484</v>
      </c>
      <c r="V337" s="15" t="s">
        <v>8990</v>
      </c>
      <c r="W337" s="15" t="s">
        <v>76</v>
      </c>
    </row>
    <row r="338" spans="21:23" x14ac:dyDescent="0.25">
      <c r="U338" s="15" t="s">
        <v>485</v>
      </c>
      <c r="V338" s="15" t="s">
        <v>8991</v>
      </c>
      <c r="W338" s="15" t="s">
        <v>8</v>
      </c>
    </row>
    <row r="339" spans="21:23" x14ac:dyDescent="0.25">
      <c r="U339" s="15" t="s">
        <v>486</v>
      </c>
      <c r="V339" s="15" t="s">
        <v>8992</v>
      </c>
      <c r="W339" s="15" t="s">
        <v>88</v>
      </c>
    </row>
    <row r="340" spans="21:23" x14ac:dyDescent="0.25">
      <c r="U340" s="15" t="s">
        <v>487</v>
      </c>
      <c r="V340" s="15" t="s">
        <v>8993</v>
      </c>
      <c r="W340" s="15" t="s">
        <v>210</v>
      </c>
    </row>
    <row r="341" spans="21:23" x14ac:dyDescent="0.25">
      <c r="U341" s="15" t="s">
        <v>488</v>
      </c>
      <c r="V341" s="15" t="s">
        <v>8994</v>
      </c>
      <c r="W341" s="15" t="s">
        <v>81</v>
      </c>
    </row>
    <row r="342" spans="21:23" x14ac:dyDescent="0.25">
      <c r="U342" s="15" t="s">
        <v>490</v>
      </c>
      <c r="V342" s="15" t="s">
        <v>8995</v>
      </c>
      <c r="W342" s="15" t="s">
        <v>3133</v>
      </c>
    </row>
    <row r="343" spans="21:23" x14ac:dyDescent="0.25">
      <c r="U343" s="15" t="s">
        <v>491</v>
      </c>
      <c r="V343" s="15" t="s">
        <v>8996</v>
      </c>
      <c r="W343" s="15" t="s">
        <v>944</v>
      </c>
    </row>
    <row r="344" spans="21:23" x14ac:dyDescent="0.25">
      <c r="U344" s="15" t="s">
        <v>489</v>
      </c>
      <c r="V344" s="15" t="s">
        <v>8997</v>
      </c>
      <c r="W344" s="15" t="s">
        <v>192</v>
      </c>
    </row>
    <row r="345" spans="21:23" x14ac:dyDescent="0.25">
      <c r="U345" s="15" t="s">
        <v>492</v>
      </c>
      <c r="V345" s="15" t="s">
        <v>8998</v>
      </c>
      <c r="W345" s="15" t="s">
        <v>126</v>
      </c>
    </row>
    <row r="346" spans="21:23" x14ac:dyDescent="0.25">
      <c r="U346" s="15" t="s">
        <v>493</v>
      </c>
      <c r="V346" s="15" t="s">
        <v>8999</v>
      </c>
      <c r="W346" s="15" t="s">
        <v>978</v>
      </c>
    </row>
    <row r="347" spans="21:23" x14ac:dyDescent="0.25">
      <c r="U347" s="15" t="s">
        <v>494</v>
      </c>
      <c r="V347" s="15" t="s">
        <v>9000</v>
      </c>
      <c r="W347" s="15" t="s">
        <v>8</v>
      </c>
    </row>
    <row r="348" spans="21:23" x14ac:dyDescent="0.25">
      <c r="U348" s="15" t="s">
        <v>495</v>
      </c>
      <c r="V348" s="15" t="s">
        <v>9001</v>
      </c>
      <c r="W348" s="15" t="s">
        <v>78</v>
      </c>
    </row>
    <row r="349" spans="21:23" x14ac:dyDescent="0.25">
      <c r="U349" s="15" t="s">
        <v>496</v>
      </c>
      <c r="V349" s="15" t="s">
        <v>9002</v>
      </c>
      <c r="W349" s="15" t="s">
        <v>208</v>
      </c>
    </row>
    <row r="350" spans="21:23" x14ac:dyDescent="0.25">
      <c r="U350" s="15" t="s">
        <v>497</v>
      </c>
      <c r="V350" s="15" t="s">
        <v>9003</v>
      </c>
      <c r="W350" s="15" t="s">
        <v>208</v>
      </c>
    </row>
    <row r="351" spans="21:23" x14ac:dyDescent="0.25">
      <c r="U351" s="15" t="s">
        <v>498</v>
      </c>
      <c r="V351" s="15" t="s">
        <v>9004</v>
      </c>
      <c r="W351" s="15" t="s">
        <v>3133</v>
      </c>
    </row>
    <row r="352" spans="21:23" x14ac:dyDescent="0.25">
      <c r="U352" s="15" t="s">
        <v>499</v>
      </c>
      <c r="V352" s="15" t="s">
        <v>9005</v>
      </c>
      <c r="W352" s="15" t="s">
        <v>73</v>
      </c>
    </row>
    <row r="353" spans="21:23" x14ac:dyDescent="0.25">
      <c r="U353" s="15" t="s">
        <v>500</v>
      </c>
      <c r="V353" s="15" t="s">
        <v>9006</v>
      </c>
      <c r="W353" s="15" t="s">
        <v>153</v>
      </c>
    </row>
    <row r="354" spans="21:23" x14ac:dyDescent="0.25">
      <c r="U354" s="15" t="s">
        <v>502</v>
      </c>
      <c r="V354" s="15" t="s">
        <v>9007</v>
      </c>
      <c r="W354" s="15" t="s">
        <v>144</v>
      </c>
    </row>
    <row r="355" spans="21:23" x14ac:dyDescent="0.25">
      <c r="U355" s="15" t="s">
        <v>501</v>
      </c>
      <c r="V355" s="15" t="s">
        <v>9008</v>
      </c>
      <c r="W355" s="15" t="s">
        <v>130</v>
      </c>
    </row>
    <row r="356" spans="21:23" x14ac:dyDescent="0.25">
      <c r="U356" s="15" t="s">
        <v>503</v>
      </c>
      <c r="V356" s="15" t="s">
        <v>9009</v>
      </c>
      <c r="W356" s="15" t="s">
        <v>73</v>
      </c>
    </row>
    <row r="357" spans="21:23" x14ac:dyDescent="0.25">
      <c r="U357" s="15" t="s">
        <v>504</v>
      </c>
      <c r="V357" s="15" t="s">
        <v>9010</v>
      </c>
      <c r="W357" s="15" t="s">
        <v>573</v>
      </c>
    </row>
    <row r="358" spans="21:23" x14ac:dyDescent="0.25">
      <c r="U358" s="15" t="s">
        <v>505</v>
      </c>
      <c r="V358" s="15" t="s">
        <v>9011</v>
      </c>
      <c r="W358" s="15" t="s">
        <v>150</v>
      </c>
    </row>
    <row r="359" spans="21:23" x14ac:dyDescent="0.25">
      <c r="U359" s="15" t="s">
        <v>506</v>
      </c>
      <c r="V359" s="15" t="s">
        <v>9012</v>
      </c>
      <c r="W359" s="15" t="s">
        <v>882</v>
      </c>
    </row>
    <row r="360" spans="21:23" x14ac:dyDescent="0.25">
      <c r="U360" s="15" t="s">
        <v>507</v>
      </c>
      <c r="V360" s="15" t="s">
        <v>9013</v>
      </c>
      <c r="W360" s="15" t="s">
        <v>179</v>
      </c>
    </row>
    <row r="361" spans="21:23" x14ac:dyDescent="0.25">
      <c r="U361" s="15" t="s">
        <v>508</v>
      </c>
      <c r="V361" s="15" t="s">
        <v>9014</v>
      </c>
      <c r="W361" s="15" t="s">
        <v>190</v>
      </c>
    </row>
    <row r="362" spans="21:23" x14ac:dyDescent="0.25">
      <c r="U362" s="15" t="s">
        <v>509</v>
      </c>
      <c r="V362" s="15" t="s">
        <v>9015</v>
      </c>
      <c r="W362" s="15" t="s">
        <v>220</v>
      </c>
    </row>
    <row r="363" spans="21:23" x14ac:dyDescent="0.25">
      <c r="U363" s="15" t="s">
        <v>510</v>
      </c>
      <c r="V363" s="15" t="s">
        <v>9016</v>
      </c>
      <c r="W363" s="15" t="s">
        <v>124</v>
      </c>
    </row>
    <row r="364" spans="21:23" x14ac:dyDescent="0.25">
      <c r="U364" s="15" t="s">
        <v>511</v>
      </c>
      <c r="V364" s="15" t="s">
        <v>9017</v>
      </c>
      <c r="W364" s="15" t="s">
        <v>200</v>
      </c>
    </row>
    <row r="365" spans="21:23" x14ac:dyDescent="0.25">
      <c r="U365" s="15" t="s">
        <v>512</v>
      </c>
      <c r="V365" s="15" t="s">
        <v>9018</v>
      </c>
      <c r="W365" s="15" t="s">
        <v>200</v>
      </c>
    </row>
    <row r="366" spans="21:23" x14ac:dyDescent="0.25">
      <c r="U366" s="15" t="s">
        <v>513</v>
      </c>
      <c r="V366" s="15" t="s">
        <v>9019</v>
      </c>
      <c r="W366" s="15" t="s">
        <v>124</v>
      </c>
    </row>
    <row r="367" spans="21:23" x14ac:dyDescent="0.25">
      <c r="U367" s="15" t="s">
        <v>514</v>
      </c>
      <c r="V367" s="15" t="s">
        <v>9020</v>
      </c>
      <c r="W367" s="15" t="s">
        <v>117</v>
      </c>
    </row>
    <row r="368" spans="21:23" x14ac:dyDescent="0.25">
      <c r="U368" s="15" t="s">
        <v>515</v>
      </c>
      <c r="V368" s="15" t="s">
        <v>9021</v>
      </c>
      <c r="W368" s="15" t="s">
        <v>192</v>
      </c>
    </row>
    <row r="369" spans="21:23" x14ac:dyDescent="0.25">
      <c r="U369" s="15" t="s">
        <v>516</v>
      </c>
      <c r="V369" s="15" t="s">
        <v>9022</v>
      </c>
      <c r="W369" s="15" t="s">
        <v>8706</v>
      </c>
    </row>
    <row r="370" spans="21:23" x14ac:dyDescent="0.25">
      <c r="U370" s="15" t="s">
        <v>517</v>
      </c>
      <c r="V370" s="15" t="s">
        <v>9023</v>
      </c>
      <c r="W370" s="15" t="s">
        <v>8944</v>
      </c>
    </row>
    <row r="371" spans="21:23" x14ac:dyDescent="0.25">
      <c r="U371" s="15" t="s">
        <v>518</v>
      </c>
      <c r="V371" s="15" t="s">
        <v>9024</v>
      </c>
      <c r="W371" s="15" t="s">
        <v>159</v>
      </c>
    </row>
    <row r="372" spans="21:23" x14ac:dyDescent="0.25">
      <c r="U372" s="15" t="s">
        <v>519</v>
      </c>
      <c r="V372" s="15" t="s">
        <v>9025</v>
      </c>
      <c r="W372" s="15" t="s">
        <v>73</v>
      </c>
    </row>
    <row r="373" spans="21:23" x14ac:dyDescent="0.25">
      <c r="U373" s="15" t="s">
        <v>520</v>
      </c>
      <c r="V373" s="15" t="s">
        <v>9026</v>
      </c>
      <c r="W373" s="15" t="s">
        <v>190</v>
      </c>
    </row>
    <row r="374" spans="21:23" x14ac:dyDescent="0.25">
      <c r="U374" s="15" t="s">
        <v>521</v>
      </c>
      <c r="V374" s="15" t="s">
        <v>9027</v>
      </c>
      <c r="W374" s="15" t="s">
        <v>103</v>
      </c>
    </row>
    <row r="375" spans="21:23" x14ac:dyDescent="0.25">
      <c r="U375" s="15" t="s">
        <v>522</v>
      </c>
      <c r="V375" s="15" t="s">
        <v>9028</v>
      </c>
      <c r="W375" s="15" t="s">
        <v>25</v>
      </c>
    </row>
    <row r="376" spans="21:23" x14ac:dyDescent="0.25">
      <c r="U376" s="15" t="s">
        <v>523</v>
      </c>
      <c r="V376" s="15" t="s">
        <v>9029</v>
      </c>
      <c r="W376" s="15" t="s">
        <v>130</v>
      </c>
    </row>
    <row r="377" spans="21:23" x14ac:dyDescent="0.25">
      <c r="U377" s="15" t="s">
        <v>524</v>
      </c>
      <c r="V377" s="15" t="s">
        <v>9030</v>
      </c>
      <c r="W377" s="15" t="s">
        <v>245</v>
      </c>
    </row>
    <row r="378" spans="21:23" x14ac:dyDescent="0.25">
      <c r="U378" s="15" t="s">
        <v>525</v>
      </c>
      <c r="V378" s="15" t="s">
        <v>9031</v>
      </c>
      <c r="W378" s="15" t="s">
        <v>2358</v>
      </c>
    </row>
    <row r="379" spans="21:23" x14ac:dyDescent="0.25">
      <c r="U379" s="15" t="s">
        <v>526</v>
      </c>
      <c r="V379" s="15" t="s">
        <v>9032</v>
      </c>
      <c r="W379" s="15" t="s">
        <v>190</v>
      </c>
    </row>
    <row r="380" spans="21:23" x14ac:dyDescent="0.25">
      <c r="U380" s="15" t="s">
        <v>527</v>
      </c>
      <c r="V380" s="15" t="s">
        <v>9033</v>
      </c>
      <c r="W380" s="15" t="s">
        <v>332</v>
      </c>
    </row>
    <row r="381" spans="21:23" x14ac:dyDescent="0.25">
      <c r="U381" s="15" t="s">
        <v>528</v>
      </c>
      <c r="V381" s="15" t="s">
        <v>9034</v>
      </c>
      <c r="W381" s="15" t="s">
        <v>190</v>
      </c>
    </row>
    <row r="382" spans="21:23" x14ac:dyDescent="0.25">
      <c r="U382" s="15" t="s">
        <v>6922</v>
      </c>
      <c r="V382" s="15" t="s">
        <v>9035</v>
      </c>
      <c r="W382" s="15" t="s">
        <v>25</v>
      </c>
    </row>
    <row r="383" spans="21:23" x14ac:dyDescent="0.25">
      <c r="U383" s="15" t="s">
        <v>529</v>
      </c>
      <c r="V383" s="15" t="s">
        <v>9036</v>
      </c>
      <c r="W383" s="15" t="s">
        <v>122</v>
      </c>
    </row>
    <row r="384" spans="21:23" x14ac:dyDescent="0.25">
      <c r="U384" s="15" t="s">
        <v>530</v>
      </c>
      <c r="V384" s="15" t="s">
        <v>9037</v>
      </c>
      <c r="W384" s="15" t="s">
        <v>327</v>
      </c>
    </row>
    <row r="385" spans="21:23" x14ac:dyDescent="0.25">
      <c r="U385" s="15" t="s">
        <v>531</v>
      </c>
      <c r="V385" s="15" t="s">
        <v>9038</v>
      </c>
      <c r="W385" s="15" t="s">
        <v>2358</v>
      </c>
    </row>
    <row r="386" spans="21:23" x14ac:dyDescent="0.25">
      <c r="U386" s="15" t="s">
        <v>532</v>
      </c>
      <c r="V386" s="15" t="s">
        <v>9039</v>
      </c>
      <c r="W386" s="15" t="s">
        <v>76</v>
      </c>
    </row>
    <row r="387" spans="21:23" x14ac:dyDescent="0.25">
      <c r="U387" s="15" t="s">
        <v>533</v>
      </c>
      <c r="V387" s="15" t="s">
        <v>9040</v>
      </c>
      <c r="W387" s="15" t="s">
        <v>81</v>
      </c>
    </row>
    <row r="388" spans="21:23" x14ac:dyDescent="0.25">
      <c r="U388" s="15" t="s">
        <v>534</v>
      </c>
      <c r="V388" s="15" t="s">
        <v>9041</v>
      </c>
      <c r="W388" s="15" t="s">
        <v>132</v>
      </c>
    </row>
    <row r="389" spans="21:23" x14ac:dyDescent="0.25">
      <c r="U389" s="15" t="s">
        <v>535</v>
      </c>
      <c r="V389" s="15" t="s">
        <v>9042</v>
      </c>
      <c r="W389" s="15" t="s">
        <v>78</v>
      </c>
    </row>
    <row r="390" spans="21:23" x14ac:dyDescent="0.25">
      <c r="U390" s="15" t="s">
        <v>536</v>
      </c>
      <c r="V390" s="15" t="s">
        <v>9043</v>
      </c>
      <c r="W390" s="15" t="s">
        <v>4817</v>
      </c>
    </row>
    <row r="391" spans="21:23" x14ac:dyDescent="0.25">
      <c r="U391" s="15" t="s">
        <v>537</v>
      </c>
      <c r="V391" s="15" t="s">
        <v>9044</v>
      </c>
      <c r="W391" s="15" t="s">
        <v>8708</v>
      </c>
    </row>
    <row r="392" spans="21:23" x14ac:dyDescent="0.25">
      <c r="U392" s="15" t="s">
        <v>538</v>
      </c>
      <c r="V392" s="15" t="s">
        <v>9045</v>
      </c>
      <c r="W392" s="15" t="s">
        <v>3354</v>
      </c>
    </row>
    <row r="393" spans="21:23" x14ac:dyDescent="0.25">
      <c r="U393" s="15" t="s">
        <v>539</v>
      </c>
      <c r="V393" s="15" t="s">
        <v>9046</v>
      </c>
      <c r="W393" s="15" t="s">
        <v>4817</v>
      </c>
    </row>
    <row r="394" spans="21:23" x14ac:dyDescent="0.25">
      <c r="U394" s="15" t="s">
        <v>540</v>
      </c>
      <c r="V394" s="15" t="s">
        <v>9047</v>
      </c>
      <c r="W394" s="15" t="s">
        <v>97</v>
      </c>
    </row>
    <row r="395" spans="21:23" x14ac:dyDescent="0.25">
      <c r="U395" s="15" t="s">
        <v>541</v>
      </c>
      <c r="V395" s="15" t="s">
        <v>9048</v>
      </c>
      <c r="W395" s="15" t="s">
        <v>88</v>
      </c>
    </row>
    <row r="396" spans="21:23" x14ac:dyDescent="0.25">
      <c r="U396" s="15" t="s">
        <v>542</v>
      </c>
      <c r="V396" s="15" t="s">
        <v>9049</v>
      </c>
      <c r="W396" s="15" t="s">
        <v>103</v>
      </c>
    </row>
    <row r="397" spans="21:23" x14ac:dyDescent="0.25">
      <c r="U397" s="15" t="s">
        <v>543</v>
      </c>
      <c r="V397" s="15" t="s">
        <v>9050</v>
      </c>
      <c r="W397" s="15" t="s">
        <v>83</v>
      </c>
    </row>
    <row r="398" spans="21:23" x14ac:dyDescent="0.25">
      <c r="U398" s="15" t="s">
        <v>544</v>
      </c>
      <c r="V398" s="15" t="s">
        <v>9051</v>
      </c>
      <c r="W398" s="15" t="s">
        <v>3133</v>
      </c>
    </row>
    <row r="399" spans="21:23" x14ac:dyDescent="0.25">
      <c r="U399" s="15" t="s">
        <v>545</v>
      </c>
      <c r="V399" s="15" t="s">
        <v>9052</v>
      </c>
      <c r="W399" s="15" t="s">
        <v>103</v>
      </c>
    </row>
    <row r="400" spans="21:23" x14ac:dyDescent="0.25">
      <c r="U400" s="15" t="s">
        <v>546</v>
      </c>
      <c r="V400" s="15" t="s">
        <v>9053</v>
      </c>
      <c r="W400" s="15" t="s">
        <v>220</v>
      </c>
    </row>
    <row r="401" spans="21:23" x14ac:dyDescent="0.25">
      <c r="U401" s="15" t="s">
        <v>547</v>
      </c>
      <c r="V401" s="15" t="s">
        <v>9054</v>
      </c>
      <c r="W401" s="15" t="s">
        <v>92</v>
      </c>
    </row>
    <row r="402" spans="21:23" x14ac:dyDescent="0.25">
      <c r="U402" s="15" t="s">
        <v>548</v>
      </c>
      <c r="V402" s="15" t="s">
        <v>9055</v>
      </c>
      <c r="W402" s="15" t="s">
        <v>573</v>
      </c>
    </row>
    <row r="403" spans="21:23" x14ac:dyDescent="0.25">
      <c r="U403" s="15" t="s">
        <v>549</v>
      </c>
      <c r="V403" s="15" t="s">
        <v>9056</v>
      </c>
      <c r="W403" s="15" t="s">
        <v>200</v>
      </c>
    </row>
    <row r="404" spans="21:23" x14ac:dyDescent="0.25">
      <c r="U404" s="15" t="s">
        <v>550</v>
      </c>
      <c r="V404" s="15" t="s">
        <v>9057</v>
      </c>
      <c r="W404" s="15" t="s">
        <v>437</v>
      </c>
    </row>
    <row r="405" spans="21:23" x14ac:dyDescent="0.25">
      <c r="U405" s="15" t="s">
        <v>551</v>
      </c>
      <c r="V405" s="15" t="s">
        <v>9058</v>
      </c>
      <c r="W405" s="15" t="s">
        <v>552</v>
      </c>
    </row>
    <row r="406" spans="21:23" x14ac:dyDescent="0.25">
      <c r="U406" s="15" t="s">
        <v>553</v>
      </c>
      <c r="V406" s="15" t="s">
        <v>9059</v>
      </c>
      <c r="W406" s="15" t="s">
        <v>103</v>
      </c>
    </row>
    <row r="407" spans="21:23" x14ac:dyDescent="0.25">
      <c r="U407" s="15" t="s">
        <v>554</v>
      </c>
      <c r="V407" s="15" t="s">
        <v>9060</v>
      </c>
      <c r="W407" s="15" t="s">
        <v>425</v>
      </c>
    </row>
    <row r="408" spans="21:23" x14ac:dyDescent="0.25">
      <c r="U408" s="15" t="s">
        <v>555</v>
      </c>
      <c r="V408" s="15" t="s">
        <v>9061</v>
      </c>
      <c r="W408" s="15" t="s">
        <v>978</v>
      </c>
    </row>
    <row r="409" spans="21:23" x14ac:dyDescent="0.25">
      <c r="U409" s="15" t="s">
        <v>556</v>
      </c>
      <c r="V409" s="15" t="s">
        <v>9062</v>
      </c>
      <c r="W409" s="15" t="s">
        <v>210</v>
      </c>
    </row>
    <row r="410" spans="21:23" x14ac:dyDescent="0.25">
      <c r="U410" s="15" t="s">
        <v>557</v>
      </c>
      <c r="V410" s="15" t="s">
        <v>9063</v>
      </c>
      <c r="W410" s="15" t="s">
        <v>179</v>
      </c>
    </row>
    <row r="411" spans="21:23" x14ac:dyDescent="0.25">
      <c r="U411" s="15" t="s">
        <v>558</v>
      </c>
      <c r="V411" s="15" t="s">
        <v>9064</v>
      </c>
      <c r="W411" s="15" t="s">
        <v>3133</v>
      </c>
    </row>
    <row r="412" spans="21:23" x14ac:dyDescent="0.25">
      <c r="U412" s="15" t="s">
        <v>559</v>
      </c>
      <c r="V412" s="15" t="s">
        <v>9065</v>
      </c>
      <c r="W412" s="15" t="s">
        <v>437</v>
      </c>
    </row>
    <row r="413" spans="21:23" x14ac:dyDescent="0.25">
      <c r="U413" s="15" t="s">
        <v>560</v>
      </c>
      <c r="V413" s="15" t="s">
        <v>9066</v>
      </c>
      <c r="W413" s="15" t="s">
        <v>222</v>
      </c>
    </row>
    <row r="414" spans="21:23" x14ac:dyDescent="0.25">
      <c r="U414" s="15" t="s">
        <v>561</v>
      </c>
      <c r="V414" s="15" t="s">
        <v>9067</v>
      </c>
      <c r="W414" s="15" t="s">
        <v>270</v>
      </c>
    </row>
    <row r="415" spans="21:23" x14ac:dyDescent="0.25">
      <c r="U415" s="15" t="s">
        <v>562</v>
      </c>
      <c r="V415" s="15" t="s">
        <v>9068</v>
      </c>
      <c r="W415" s="15" t="s">
        <v>92</v>
      </c>
    </row>
    <row r="416" spans="21:23" x14ac:dyDescent="0.25">
      <c r="U416" s="15" t="s">
        <v>563</v>
      </c>
      <c r="V416" s="15" t="s">
        <v>9069</v>
      </c>
      <c r="W416" s="15" t="s">
        <v>92</v>
      </c>
    </row>
    <row r="417" spans="21:23" x14ac:dyDescent="0.25">
      <c r="U417" s="15" t="s">
        <v>564</v>
      </c>
      <c r="V417" s="15" t="s">
        <v>9070</v>
      </c>
      <c r="W417" s="15" t="s">
        <v>150</v>
      </c>
    </row>
    <row r="418" spans="21:23" x14ac:dyDescent="0.25">
      <c r="U418" s="15" t="s">
        <v>565</v>
      </c>
      <c r="V418" s="15" t="s">
        <v>9071</v>
      </c>
      <c r="W418" s="15" t="s">
        <v>105</v>
      </c>
    </row>
    <row r="419" spans="21:23" x14ac:dyDescent="0.25">
      <c r="U419" s="15" t="s">
        <v>566</v>
      </c>
      <c r="V419" s="15" t="s">
        <v>9072</v>
      </c>
      <c r="W419" s="15" t="s">
        <v>6247</v>
      </c>
    </row>
    <row r="420" spans="21:23" x14ac:dyDescent="0.25">
      <c r="U420" s="15" t="s">
        <v>567</v>
      </c>
      <c r="V420" s="15" t="s">
        <v>9073</v>
      </c>
      <c r="W420" s="15" t="s">
        <v>97</v>
      </c>
    </row>
    <row r="421" spans="21:23" x14ac:dyDescent="0.25">
      <c r="U421" s="15" t="s">
        <v>568</v>
      </c>
      <c r="V421" s="15" t="s">
        <v>9074</v>
      </c>
      <c r="W421" s="15" t="s">
        <v>7545</v>
      </c>
    </row>
    <row r="422" spans="21:23" x14ac:dyDescent="0.25">
      <c r="U422" s="15" t="s">
        <v>569</v>
      </c>
      <c r="V422" s="15" t="s">
        <v>9075</v>
      </c>
      <c r="W422" s="15" t="s">
        <v>150</v>
      </c>
    </row>
    <row r="423" spans="21:23" x14ac:dyDescent="0.25">
      <c r="U423" s="15" t="s">
        <v>570</v>
      </c>
      <c r="V423" s="15" t="s">
        <v>9076</v>
      </c>
      <c r="W423" s="15" t="s">
        <v>74</v>
      </c>
    </row>
    <row r="424" spans="21:23" x14ac:dyDescent="0.25">
      <c r="U424" s="15" t="s">
        <v>571</v>
      </c>
      <c r="V424" s="15" t="s">
        <v>9077</v>
      </c>
      <c r="W424" s="15" t="s">
        <v>88</v>
      </c>
    </row>
    <row r="425" spans="21:23" x14ac:dyDescent="0.25">
      <c r="U425" s="15" t="s">
        <v>574</v>
      </c>
      <c r="V425" s="15" t="s">
        <v>9078</v>
      </c>
      <c r="W425" s="15" t="s">
        <v>100</v>
      </c>
    </row>
    <row r="426" spans="21:23" x14ac:dyDescent="0.25">
      <c r="U426" s="15" t="s">
        <v>575</v>
      </c>
      <c r="V426" s="15" t="s">
        <v>9079</v>
      </c>
      <c r="W426" s="15" t="s">
        <v>192</v>
      </c>
    </row>
    <row r="427" spans="21:23" x14ac:dyDescent="0.25">
      <c r="U427" s="15" t="s">
        <v>576</v>
      </c>
      <c r="V427" s="15" t="s">
        <v>9080</v>
      </c>
      <c r="W427" s="15" t="s">
        <v>552</v>
      </c>
    </row>
    <row r="428" spans="21:23" x14ac:dyDescent="0.25">
      <c r="U428" s="15" t="s">
        <v>577</v>
      </c>
      <c r="V428" s="15" t="s">
        <v>9081</v>
      </c>
      <c r="W428" s="15" t="s">
        <v>144</v>
      </c>
    </row>
    <row r="429" spans="21:23" x14ac:dyDescent="0.25">
      <c r="U429" s="15" t="s">
        <v>578</v>
      </c>
      <c r="V429" s="15" t="s">
        <v>9082</v>
      </c>
      <c r="W429" s="15" t="s">
        <v>74</v>
      </c>
    </row>
    <row r="430" spans="21:23" x14ac:dyDescent="0.25">
      <c r="U430" s="15" t="s">
        <v>579</v>
      </c>
      <c r="V430" s="15" t="s">
        <v>9083</v>
      </c>
      <c r="W430" s="15" t="s">
        <v>120</v>
      </c>
    </row>
    <row r="431" spans="21:23" x14ac:dyDescent="0.25">
      <c r="U431" s="15" t="s">
        <v>580</v>
      </c>
      <c r="V431" s="15" t="s">
        <v>9084</v>
      </c>
      <c r="W431" s="15" t="s">
        <v>3354</v>
      </c>
    </row>
    <row r="432" spans="21:23" x14ac:dyDescent="0.25">
      <c r="U432" s="15" t="s">
        <v>583</v>
      </c>
      <c r="V432" s="15" t="s">
        <v>9085</v>
      </c>
      <c r="W432" s="15" t="s">
        <v>150</v>
      </c>
    </row>
    <row r="433" spans="21:23" x14ac:dyDescent="0.25">
      <c r="U433" s="15" t="s">
        <v>582</v>
      </c>
      <c r="V433" s="15" t="s">
        <v>9086</v>
      </c>
      <c r="W433" s="15" t="s">
        <v>117</v>
      </c>
    </row>
    <row r="434" spans="21:23" x14ac:dyDescent="0.25">
      <c r="U434" s="15" t="s">
        <v>581</v>
      </c>
      <c r="V434" s="15" t="s">
        <v>9087</v>
      </c>
      <c r="W434" s="15" t="s">
        <v>7545</v>
      </c>
    </row>
    <row r="435" spans="21:23" x14ac:dyDescent="0.25">
      <c r="U435" s="15" t="s">
        <v>584</v>
      </c>
      <c r="V435" s="15" t="s">
        <v>9088</v>
      </c>
      <c r="W435" s="15" t="s">
        <v>882</v>
      </c>
    </row>
    <row r="436" spans="21:23" x14ac:dyDescent="0.25">
      <c r="U436" s="15" t="s">
        <v>585</v>
      </c>
      <c r="V436" s="15" t="s">
        <v>9089</v>
      </c>
      <c r="W436" s="15" t="s">
        <v>882</v>
      </c>
    </row>
    <row r="437" spans="21:23" x14ac:dyDescent="0.25">
      <c r="U437" s="15" t="s">
        <v>586</v>
      </c>
      <c r="V437" s="15" t="s">
        <v>9090</v>
      </c>
      <c r="W437" s="15" t="s">
        <v>150</v>
      </c>
    </row>
    <row r="438" spans="21:23" x14ac:dyDescent="0.25">
      <c r="U438" s="15" t="s">
        <v>587</v>
      </c>
      <c r="V438" s="15" t="s">
        <v>9091</v>
      </c>
      <c r="W438" s="15" t="s">
        <v>978</v>
      </c>
    </row>
    <row r="439" spans="21:23" x14ac:dyDescent="0.25">
      <c r="U439" s="15" t="s">
        <v>588</v>
      </c>
      <c r="V439" s="15" t="s">
        <v>9092</v>
      </c>
      <c r="W439" s="15" t="s">
        <v>159</v>
      </c>
    </row>
    <row r="440" spans="21:23" x14ac:dyDescent="0.25">
      <c r="U440" s="15" t="s">
        <v>589</v>
      </c>
      <c r="V440" s="15" t="s">
        <v>9093</v>
      </c>
      <c r="W440" s="15" t="s">
        <v>210</v>
      </c>
    </row>
    <row r="441" spans="21:23" x14ac:dyDescent="0.25">
      <c r="U441" s="15" t="s">
        <v>592</v>
      </c>
      <c r="V441" s="15" t="s">
        <v>9094</v>
      </c>
      <c r="W441" s="15" t="s">
        <v>270</v>
      </c>
    </row>
    <row r="442" spans="21:23" x14ac:dyDescent="0.25">
      <c r="U442" s="15" t="s">
        <v>591</v>
      </c>
      <c r="V442" s="15" t="s">
        <v>9095</v>
      </c>
      <c r="W442" s="15" t="s">
        <v>217</v>
      </c>
    </row>
    <row r="443" spans="21:23" x14ac:dyDescent="0.25">
      <c r="U443" s="15" t="s">
        <v>594</v>
      </c>
      <c r="V443" s="15" t="s">
        <v>9096</v>
      </c>
      <c r="W443" s="15" t="s">
        <v>153</v>
      </c>
    </row>
    <row r="444" spans="21:23" x14ac:dyDescent="0.25">
      <c r="U444" s="15" t="s">
        <v>593</v>
      </c>
      <c r="V444" s="15" t="s">
        <v>9097</v>
      </c>
      <c r="W444" s="15" t="s">
        <v>156</v>
      </c>
    </row>
    <row r="445" spans="21:23" x14ac:dyDescent="0.25">
      <c r="U445" s="15" t="s">
        <v>595</v>
      </c>
      <c r="V445" s="15" t="s">
        <v>9098</v>
      </c>
      <c r="W445" s="15" t="s">
        <v>381</v>
      </c>
    </row>
    <row r="446" spans="21:23" x14ac:dyDescent="0.25">
      <c r="U446" s="15" t="s">
        <v>596</v>
      </c>
      <c r="V446" s="15" t="s">
        <v>9099</v>
      </c>
      <c r="W446" s="15" t="s">
        <v>128</v>
      </c>
    </row>
    <row r="447" spans="21:23" x14ac:dyDescent="0.25">
      <c r="U447" s="15" t="s">
        <v>597</v>
      </c>
      <c r="V447" s="15" t="s">
        <v>9100</v>
      </c>
      <c r="W447" s="15" t="s">
        <v>161</v>
      </c>
    </row>
    <row r="448" spans="21:23" x14ac:dyDescent="0.25">
      <c r="U448" s="15" t="s">
        <v>598</v>
      </c>
      <c r="V448" s="15" t="s">
        <v>9101</v>
      </c>
      <c r="W448" s="15" t="s">
        <v>288</v>
      </c>
    </row>
    <row r="449" spans="21:23" x14ac:dyDescent="0.25">
      <c r="U449" s="15" t="s">
        <v>599</v>
      </c>
      <c r="V449" s="15" t="s">
        <v>9102</v>
      </c>
      <c r="W449" s="15" t="s">
        <v>282</v>
      </c>
    </row>
    <row r="450" spans="21:23" x14ac:dyDescent="0.25">
      <c r="U450" s="15" t="s">
        <v>602</v>
      </c>
      <c r="V450" s="15" t="s">
        <v>9103</v>
      </c>
      <c r="W450" s="15" t="s">
        <v>217</v>
      </c>
    </row>
    <row r="451" spans="21:23" x14ac:dyDescent="0.25">
      <c r="U451" s="15" t="s">
        <v>601</v>
      </c>
      <c r="V451" s="15" t="s">
        <v>9104</v>
      </c>
      <c r="W451" s="15" t="s">
        <v>282</v>
      </c>
    </row>
    <row r="452" spans="21:23" x14ac:dyDescent="0.25">
      <c r="U452" s="15" t="s">
        <v>600</v>
      </c>
      <c r="V452" s="15" t="s">
        <v>9105</v>
      </c>
      <c r="W452" s="15" t="s">
        <v>161</v>
      </c>
    </row>
    <row r="453" spans="21:23" x14ac:dyDescent="0.25">
      <c r="U453" s="15" t="s">
        <v>603</v>
      </c>
      <c r="V453" s="15" t="s">
        <v>9106</v>
      </c>
      <c r="W453" s="15" t="s">
        <v>200</v>
      </c>
    </row>
    <row r="454" spans="21:23" x14ac:dyDescent="0.25">
      <c r="U454" s="15" t="s">
        <v>604</v>
      </c>
      <c r="V454" s="15" t="s">
        <v>9107</v>
      </c>
      <c r="W454" s="15" t="s">
        <v>94</v>
      </c>
    </row>
    <row r="455" spans="21:23" x14ac:dyDescent="0.25">
      <c r="U455" s="15" t="s">
        <v>605</v>
      </c>
      <c r="V455" s="15" t="s">
        <v>9108</v>
      </c>
      <c r="W455" s="15" t="s">
        <v>150</v>
      </c>
    </row>
    <row r="456" spans="21:23" x14ac:dyDescent="0.25">
      <c r="U456" s="15" t="s">
        <v>607</v>
      </c>
      <c r="V456" s="15" t="s">
        <v>9109</v>
      </c>
      <c r="W456" s="15" t="s">
        <v>336</v>
      </c>
    </row>
    <row r="457" spans="21:23" x14ac:dyDescent="0.25">
      <c r="U457" s="15" t="s">
        <v>608</v>
      </c>
      <c r="V457" s="15" t="s">
        <v>9110</v>
      </c>
      <c r="W457" s="15" t="s">
        <v>85</v>
      </c>
    </row>
    <row r="458" spans="21:23" x14ac:dyDescent="0.25">
      <c r="U458" s="15" t="s">
        <v>609</v>
      </c>
      <c r="V458" s="15" t="s">
        <v>9111</v>
      </c>
      <c r="W458" s="15" t="s">
        <v>606</v>
      </c>
    </row>
    <row r="459" spans="21:23" x14ac:dyDescent="0.25">
      <c r="U459" s="15" t="s">
        <v>610</v>
      </c>
      <c r="V459" s="15" t="s">
        <v>9112</v>
      </c>
      <c r="W459" s="15" t="s">
        <v>169</v>
      </c>
    </row>
    <row r="460" spans="21:23" x14ac:dyDescent="0.25">
      <c r="U460" s="15" t="s">
        <v>611</v>
      </c>
      <c r="V460" s="15" t="s">
        <v>9113</v>
      </c>
      <c r="W460" s="15" t="s">
        <v>9114</v>
      </c>
    </row>
    <row r="461" spans="21:23" x14ac:dyDescent="0.25">
      <c r="U461" s="15" t="s">
        <v>614</v>
      </c>
      <c r="V461" s="15" t="s">
        <v>9115</v>
      </c>
      <c r="W461" s="15" t="s">
        <v>92</v>
      </c>
    </row>
    <row r="462" spans="21:23" x14ac:dyDescent="0.25">
      <c r="U462" s="15" t="s">
        <v>612</v>
      </c>
      <c r="V462" s="15" t="s">
        <v>9116</v>
      </c>
      <c r="W462" s="15" t="s">
        <v>8689</v>
      </c>
    </row>
    <row r="463" spans="21:23" x14ac:dyDescent="0.25">
      <c r="U463" s="15" t="s">
        <v>613</v>
      </c>
      <c r="V463" s="15" t="s">
        <v>9117</v>
      </c>
      <c r="W463" s="15" t="s">
        <v>73</v>
      </c>
    </row>
    <row r="464" spans="21:23" x14ac:dyDescent="0.25">
      <c r="U464" s="15" t="s">
        <v>619</v>
      </c>
      <c r="V464" s="15" t="s">
        <v>9118</v>
      </c>
      <c r="W464" s="15" t="s">
        <v>117</v>
      </c>
    </row>
    <row r="465" spans="21:23" x14ac:dyDescent="0.25">
      <c r="U465" s="15" t="s">
        <v>615</v>
      </c>
      <c r="V465" s="15" t="s">
        <v>9119</v>
      </c>
      <c r="W465" s="15" t="s">
        <v>120</v>
      </c>
    </row>
    <row r="466" spans="21:23" x14ac:dyDescent="0.25">
      <c r="U466" s="15" t="s">
        <v>620</v>
      </c>
      <c r="V466" s="15" t="s">
        <v>9120</v>
      </c>
      <c r="W466" s="15" t="s">
        <v>94</v>
      </c>
    </row>
    <row r="467" spans="21:23" x14ac:dyDescent="0.25">
      <c r="U467" s="15" t="s">
        <v>616</v>
      </c>
      <c r="V467" s="15" t="s">
        <v>9121</v>
      </c>
      <c r="W467" s="15" t="s">
        <v>126</v>
      </c>
    </row>
    <row r="468" spans="21:23" x14ac:dyDescent="0.25">
      <c r="U468" s="15" t="s">
        <v>618</v>
      </c>
      <c r="V468" s="15" t="s">
        <v>9122</v>
      </c>
      <c r="W468" s="15" t="s">
        <v>255</v>
      </c>
    </row>
    <row r="469" spans="21:23" x14ac:dyDescent="0.25">
      <c r="U469" s="15" t="s">
        <v>617</v>
      </c>
      <c r="V469" s="15" t="s">
        <v>9123</v>
      </c>
      <c r="W469" s="15" t="s">
        <v>153</v>
      </c>
    </row>
    <row r="470" spans="21:23" x14ac:dyDescent="0.25">
      <c r="U470" s="15" t="s">
        <v>621</v>
      </c>
      <c r="V470" s="15" t="s">
        <v>9124</v>
      </c>
      <c r="W470" s="15" t="s">
        <v>122</v>
      </c>
    </row>
    <row r="471" spans="21:23" x14ac:dyDescent="0.25">
      <c r="U471" s="15" t="s">
        <v>622</v>
      </c>
      <c r="V471" s="15" t="s">
        <v>9125</v>
      </c>
      <c r="W471" s="15" t="s">
        <v>425</v>
      </c>
    </row>
    <row r="472" spans="21:23" x14ac:dyDescent="0.25">
      <c r="U472" s="15" t="s">
        <v>623</v>
      </c>
      <c r="V472" s="15" t="s">
        <v>9126</v>
      </c>
      <c r="W472" s="15" t="s">
        <v>8678</v>
      </c>
    </row>
    <row r="473" spans="21:23" x14ac:dyDescent="0.25">
      <c r="U473" s="15" t="s">
        <v>624</v>
      </c>
      <c r="V473" s="15" t="s">
        <v>9127</v>
      </c>
      <c r="W473" s="15" t="s">
        <v>117</v>
      </c>
    </row>
    <row r="474" spans="21:23" x14ac:dyDescent="0.25">
      <c r="U474" s="15" t="s">
        <v>625</v>
      </c>
      <c r="V474" s="15" t="s">
        <v>9128</v>
      </c>
      <c r="W474" s="15" t="s">
        <v>105</v>
      </c>
    </row>
    <row r="475" spans="21:23" x14ac:dyDescent="0.25">
      <c r="U475" s="15" t="s">
        <v>626</v>
      </c>
      <c r="V475" s="15" t="s">
        <v>9129</v>
      </c>
      <c r="W475" s="15" t="s">
        <v>92</v>
      </c>
    </row>
    <row r="476" spans="21:23" x14ac:dyDescent="0.25">
      <c r="U476" s="15" t="s">
        <v>629</v>
      </c>
      <c r="V476" s="15" t="s">
        <v>9130</v>
      </c>
      <c r="W476" s="15" t="s">
        <v>210</v>
      </c>
    </row>
    <row r="477" spans="21:23" x14ac:dyDescent="0.25">
      <c r="U477" s="15" t="s">
        <v>627</v>
      </c>
      <c r="V477" s="15" t="s">
        <v>9131</v>
      </c>
      <c r="W477" s="15" t="s">
        <v>74</v>
      </c>
    </row>
    <row r="478" spans="21:23" x14ac:dyDescent="0.25">
      <c r="U478" s="15" t="s">
        <v>628</v>
      </c>
      <c r="V478" s="15" t="s">
        <v>9132</v>
      </c>
      <c r="W478" s="15" t="s">
        <v>255</v>
      </c>
    </row>
    <row r="479" spans="21:23" x14ac:dyDescent="0.25">
      <c r="U479" s="15" t="s">
        <v>630</v>
      </c>
      <c r="V479" s="15" t="s">
        <v>9133</v>
      </c>
      <c r="W479" s="15" t="s">
        <v>74</v>
      </c>
    </row>
    <row r="480" spans="21:23" x14ac:dyDescent="0.25">
      <c r="U480" s="15" t="s">
        <v>631</v>
      </c>
      <c r="V480" s="15" t="s">
        <v>9134</v>
      </c>
      <c r="W480" s="15" t="s">
        <v>3354</v>
      </c>
    </row>
    <row r="481" spans="21:23" x14ac:dyDescent="0.25">
      <c r="U481" s="15" t="s">
        <v>633</v>
      </c>
      <c r="V481" s="15" t="s">
        <v>9135</v>
      </c>
      <c r="W481" s="15" t="s">
        <v>94</v>
      </c>
    </row>
    <row r="482" spans="21:23" x14ac:dyDescent="0.25">
      <c r="U482" s="15" t="s">
        <v>632</v>
      </c>
      <c r="V482" s="15" t="s">
        <v>9136</v>
      </c>
      <c r="W482" s="15" t="s">
        <v>74</v>
      </c>
    </row>
    <row r="483" spans="21:23" x14ac:dyDescent="0.25">
      <c r="U483" s="15" t="s">
        <v>634</v>
      </c>
      <c r="V483" s="15" t="s">
        <v>9137</v>
      </c>
      <c r="W483" s="15" t="s">
        <v>74</v>
      </c>
    </row>
    <row r="484" spans="21:23" x14ac:dyDescent="0.25">
      <c r="U484" s="15" t="s">
        <v>635</v>
      </c>
      <c r="V484" s="15" t="s">
        <v>9138</v>
      </c>
      <c r="W484" s="15" t="s">
        <v>288</v>
      </c>
    </row>
    <row r="485" spans="21:23" x14ac:dyDescent="0.25">
      <c r="U485" s="15" t="s">
        <v>636</v>
      </c>
      <c r="V485" s="15" t="s">
        <v>9139</v>
      </c>
      <c r="W485" s="15" t="s">
        <v>944</v>
      </c>
    </row>
    <row r="486" spans="21:23" x14ac:dyDescent="0.25">
      <c r="U486" s="15" t="s">
        <v>637</v>
      </c>
      <c r="V486" s="15" t="s">
        <v>9140</v>
      </c>
      <c r="W486" s="15" t="s">
        <v>3539</v>
      </c>
    </row>
    <row r="487" spans="21:23" x14ac:dyDescent="0.25">
      <c r="U487" s="15" t="s">
        <v>638</v>
      </c>
      <c r="V487" s="15" t="s">
        <v>9141</v>
      </c>
      <c r="W487" s="15" t="s">
        <v>81</v>
      </c>
    </row>
    <row r="488" spans="21:23" x14ac:dyDescent="0.25">
      <c r="U488" s="15" t="s">
        <v>639</v>
      </c>
      <c r="V488" s="15" t="s">
        <v>9142</v>
      </c>
      <c r="W488" s="15" t="s">
        <v>74</v>
      </c>
    </row>
    <row r="489" spans="21:23" x14ac:dyDescent="0.25">
      <c r="U489" s="15" t="s">
        <v>640</v>
      </c>
      <c r="V489" s="15" t="s">
        <v>9143</v>
      </c>
      <c r="W489" s="15" t="s">
        <v>332</v>
      </c>
    </row>
    <row r="490" spans="21:23" x14ac:dyDescent="0.25">
      <c r="U490" s="15" t="s">
        <v>641</v>
      </c>
      <c r="V490" s="15" t="s">
        <v>9144</v>
      </c>
      <c r="W490" s="15" t="s">
        <v>332</v>
      </c>
    </row>
    <row r="491" spans="21:23" x14ac:dyDescent="0.25">
      <c r="U491" s="15" t="s">
        <v>642</v>
      </c>
      <c r="V491" s="15" t="s">
        <v>9145</v>
      </c>
      <c r="W491" s="15" t="s">
        <v>97</v>
      </c>
    </row>
    <row r="492" spans="21:23" x14ac:dyDescent="0.25">
      <c r="U492" s="15" t="s">
        <v>643</v>
      </c>
      <c r="V492" s="15" t="s">
        <v>9146</v>
      </c>
      <c r="W492" s="15" t="s">
        <v>88</v>
      </c>
    </row>
    <row r="493" spans="21:23" x14ac:dyDescent="0.25">
      <c r="U493" s="15" t="s">
        <v>644</v>
      </c>
      <c r="V493" s="15" t="s">
        <v>9147</v>
      </c>
      <c r="W493" s="15" t="s">
        <v>144</v>
      </c>
    </row>
    <row r="494" spans="21:23" x14ac:dyDescent="0.25">
      <c r="U494" s="15" t="s">
        <v>645</v>
      </c>
      <c r="V494" s="15" t="s">
        <v>9148</v>
      </c>
      <c r="W494" s="15" t="s">
        <v>166</v>
      </c>
    </row>
    <row r="495" spans="21:23" x14ac:dyDescent="0.25">
      <c r="U495" s="15" t="s">
        <v>646</v>
      </c>
      <c r="V495" s="15" t="s">
        <v>9149</v>
      </c>
      <c r="W495" s="15" t="s">
        <v>74</v>
      </c>
    </row>
    <row r="496" spans="21:23" x14ac:dyDescent="0.25">
      <c r="U496" s="15" t="s">
        <v>647</v>
      </c>
      <c r="V496" s="15" t="s">
        <v>9150</v>
      </c>
      <c r="W496" s="15" t="s">
        <v>4817</v>
      </c>
    </row>
    <row r="497" spans="21:23" x14ac:dyDescent="0.25">
      <c r="U497" s="15" t="s">
        <v>648</v>
      </c>
      <c r="V497" s="15" t="s">
        <v>9151</v>
      </c>
      <c r="W497" s="15" t="s">
        <v>978</v>
      </c>
    </row>
    <row r="498" spans="21:23" x14ac:dyDescent="0.25">
      <c r="U498" s="15" t="s">
        <v>649</v>
      </c>
      <c r="V498" s="15" t="s">
        <v>9152</v>
      </c>
      <c r="W498" s="15" t="s">
        <v>88</v>
      </c>
    </row>
    <row r="499" spans="21:23" x14ac:dyDescent="0.25">
      <c r="U499" s="15" t="s">
        <v>650</v>
      </c>
      <c r="V499" s="15" t="s">
        <v>9153</v>
      </c>
      <c r="W499" s="15" t="s">
        <v>73</v>
      </c>
    </row>
    <row r="500" spans="21:23" x14ac:dyDescent="0.25">
      <c r="U500" s="15" t="s">
        <v>651</v>
      </c>
      <c r="V500" s="15" t="s">
        <v>9154</v>
      </c>
      <c r="W500" s="15" t="s">
        <v>4817</v>
      </c>
    </row>
    <row r="501" spans="21:23" x14ac:dyDescent="0.25">
      <c r="U501" s="15" t="s">
        <v>652</v>
      </c>
      <c r="V501" s="15" t="s">
        <v>9155</v>
      </c>
      <c r="W501" s="15" t="s">
        <v>88</v>
      </c>
    </row>
    <row r="502" spans="21:23" x14ac:dyDescent="0.25">
      <c r="U502" s="15" t="s">
        <v>653</v>
      </c>
      <c r="V502" s="15" t="s">
        <v>9156</v>
      </c>
      <c r="W502" s="15" t="s">
        <v>134</v>
      </c>
    </row>
    <row r="503" spans="21:23" x14ac:dyDescent="0.25">
      <c r="U503" s="15" t="s">
        <v>654</v>
      </c>
      <c r="V503" s="15" t="s">
        <v>9157</v>
      </c>
      <c r="W503" s="15" t="s">
        <v>159</v>
      </c>
    </row>
    <row r="504" spans="21:23" x14ac:dyDescent="0.25">
      <c r="U504" s="15" t="s">
        <v>655</v>
      </c>
      <c r="V504" s="15" t="s">
        <v>9158</v>
      </c>
      <c r="W504" s="15" t="s">
        <v>76</v>
      </c>
    </row>
    <row r="505" spans="21:23" x14ac:dyDescent="0.25">
      <c r="U505" s="15" t="s">
        <v>656</v>
      </c>
      <c r="V505" s="15" t="s">
        <v>9159</v>
      </c>
      <c r="W505" s="15" t="s">
        <v>882</v>
      </c>
    </row>
    <row r="506" spans="21:23" x14ac:dyDescent="0.25">
      <c r="U506" s="15" t="s">
        <v>657</v>
      </c>
      <c r="V506" s="15" t="s">
        <v>9160</v>
      </c>
      <c r="W506" s="15" t="s">
        <v>4817</v>
      </c>
    </row>
    <row r="507" spans="21:23" x14ac:dyDescent="0.25">
      <c r="U507" s="15" t="s">
        <v>658</v>
      </c>
      <c r="V507" s="15" t="s">
        <v>9161</v>
      </c>
      <c r="W507" s="15" t="s">
        <v>74</v>
      </c>
    </row>
    <row r="508" spans="21:23" x14ac:dyDescent="0.25">
      <c r="U508" s="15" t="s">
        <v>659</v>
      </c>
      <c r="V508" s="15" t="s">
        <v>9162</v>
      </c>
      <c r="W508" s="15" t="s">
        <v>188</v>
      </c>
    </row>
    <row r="509" spans="21:23" x14ac:dyDescent="0.25">
      <c r="U509" s="15" t="s">
        <v>661</v>
      </c>
      <c r="V509" s="15" t="s">
        <v>9163</v>
      </c>
      <c r="W509" s="15" t="s">
        <v>8678</v>
      </c>
    </row>
    <row r="510" spans="21:23" x14ac:dyDescent="0.25">
      <c r="U510" s="15" t="s">
        <v>662</v>
      </c>
      <c r="V510" s="15" t="s">
        <v>9164</v>
      </c>
      <c r="W510" s="15" t="s">
        <v>94</v>
      </c>
    </row>
    <row r="511" spans="21:23" x14ac:dyDescent="0.25">
      <c r="U511" s="15" t="s">
        <v>663</v>
      </c>
      <c r="V511" s="15" t="s">
        <v>9165</v>
      </c>
      <c r="W511" s="15" t="s">
        <v>117</v>
      </c>
    </row>
    <row r="512" spans="21:23" x14ac:dyDescent="0.25">
      <c r="U512" s="15" t="s">
        <v>664</v>
      </c>
      <c r="V512" s="15" t="s">
        <v>9166</v>
      </c>
      <c r="W512" s="15" t="s">
        <v>150</v>
      </c>
    </row>
    <row r="513" spans="21:23" x14ac:dyDescent="0.25">
      <c r="U513" s="15" t="s">
        <v>665</v>
      </c>
      <c r="V513" s="15" t="s">
        <v>9167</v>
      </c>
      <c r="W513" s="15" t="s">
        <v>169</v>
      </c>
    </row>
    <row r="514" spans="21:23" x14ac:dyDescent="0.25">
      <c r="U514" s="15" t="s">
        <v>667</v>
      </c>
      <c r="V514" s="15" t="s">
        <v>9168</v>
      </c>
      <c r="W514" s="15" t="s">
        <v>217</v>
      </c>
    </row>
    <row r="515" spans="21:23" x14ac:dyDescent="0.25">
      <c r="U515" s="15" t="s">
        <v>668</v>
      </c>
      <c r="V515" s="15" t="s">
        <v>9169</v>
      </c>
      <c r="W515" s="15" t="s">
        <v>270</v>
      </c>
    </row>
    <row r="516" spans="21:23" x14ac:dyDescent="0.25">
      <c r="U516" s="15" t="s">
        <v>669</v>
      </c>
      <c r="V516" s="15" t="s">
        <v>9170</v>
      </c>
      <c r="W516" s="15" t="s">
        <v>73</v>
      </c>
    </row>
    <row r="517" spans="21:23" x14ac:dyDescent="0.25">
      <c r="U517" s="15" t="s">
        <v>670</v>
      </c>
      <c r="V517" s="15" t="s">
        <v>9171</v>
      </c>
      <c r="W517" s="15" t="s">
        <v>142</v>
      </c>
    </row>
    <row r="518" spans="21:23" x14ac:dyDescent="0.25">
      <c r="U518" s="15" t="s">
        <v>671</v>
      </c>
      <c r="V518" s="15" t="s">
        <v>9172</v>
      </c>
      <c r="W518" s="15" t="s">
        <v>7545</v>
      </c>
    </row>
    <row r="519" spans="21:23" x14ac:dyDescent="0.25">
      <c r="U519" s="15" t="s">
        <v>672</v>
      </c>
      <c r="V519" s="15" t="s">
        <v>9173</v>
      </c>
      <c r="W519" s="15" t="s">
        <v>192</v>
      </c>
    </row>
    <row r="520" spans="21:23" x14ac:dyDescent="0.25">
      <c r="U520" s="15" t="s">
        <v>673</v>
      </c>
      <c r="V520" s="15" t="s">
        <v>9174</v>
      </c>
      <c r="W520" s="15" t="s">
        <v>237</v>
      </c>
    </row>
    <row r="521" spans="21:23" x14ac:dyDescent="0.25">
      <c r="U521" s="15" t="s">
        <v>674</v>
      </c>
      <c r="V521" s="15" t="s">
        <v>9175</v>
      </c>
      <c r="W521" s="15" t="s">
        <v>944</v>
      </c>
    </row>
    <row r="522" spans="21:23" x14ac:dyDescent="0.25">
      <c r="U522" s="15" t="s">
        <v>675</v>
      </c>
      <c r="V522" s="15" t="s">
        <v>9176</v>
      </c>
      <c r="W522" s="15" t="s">
        <v>156</v>
      </c>
    </row>
    <row r="523" spans="21:23" x14ac:dyDescent="0.25">
      <c r="U523" s="15" t="s">
        <v>676</v>
      </c>
      <c r="V523" s="15" t="s">
        <v>9177</v>
      </c>
      <c r="W523" s="15" t="s">
        <v>74</v>
      </c>
    </row>
    <row r="524" spans="21:23" x14ac:dyDescent="0.25">
      <c r="U524" s="15" t="s">
        <v>677</v>
      </c>
      <c r="V524" s="15" t="s">
        <v>9178</v>
      </c>
      <c r="W524" s="15" t="s">
        <v>76</v>
      </c>
    </row>
    <row r="525" spans="21:23" x14ac:dyDescent="0.25">
      <c r="U525" s="15" t="s">
        <v>678</v>
      </c>
      <c r="V525" s="15" t="s">
        <v>9179</v>
      </c>
      <c r="W525" s="15" t="s">
        <v>8</v>
      </c>
    </row>
    <row r="526" spans="21:23" x14ac:dyDescent="0.25">
      <c r="U526" s="15" t="s">
        <v>679</v>
      </c>
      <c r="V526" s="15" t="s">
        <v>9180</v>
      </c>
      <c r="W526" s="15" t="s">
        <v>4817</v>
      </c>
    </row>
    <row r="527" spans="21:23" x14ac:dyDescent="0.25">
      <c r="U527" s="15" t="s">
        <v>680</v>
      </c>
      <c r="V527" s="15" t="s">
        <v>9181</v>
      </c>
      <c r="W527" s="15" t="s">
        <v>97</v>
      </c>
    </row>
    <row r="528" spans="21:23" x14ac:dyDescent="0.25">
      <c r="U528" s="15" t="s">
        <v>681</v>
      </c>
      <c r="V528" s="15" t="s">
        <v>9182</v>
      </c>
      <c r="W528" s="15" t="s">
        <v>336</v>
      </c>
    </row>
    <row r="529" spans="21:23" x14ac:dyDescent="0.25">
      <c r="U529" s="15" t="s">
        <v>682</v>
      </c>
      <c r="V529" s="15" t="s">
        <v>9183</v>
      </c>
      <c r="W529" s="15" t="s">
        <v>222</v>
      </c>
    </row>
    <row r="530" spans="21:23" x14ac:dyDescent="0.25">
      <c r="U530" s="15" t="s">
        <v>683</v>
      </c>
      <c r="V530" s="15" t="s">
        <v>9184</v>
      </c>
      <c r="W530" s="15" t="s">
        <v>94</v>
      </c>
    </row>
    <row r="531" spans="21:23" x14ac:dyDescent="0.25">
      <c r="U531" s="15" t="s">
        <v>684</v>
      </c>
      <c r="V531" s="15" t="s">
        <v>9185</v>
      </c>
      <c r="W531" s="15" t="s">
        <v>117</v>
      </c>
    </row>
    <row r="532" spans="21:23" x14ac:dyDescent="0.25">
      <c r="U532" s="15" t="s">
        <v>685</v>
      </c>
      <c r="V532" s="15" t="s">
        <v>9186</v>
      </c>
      <c r="W532" s="15" t="s">
        <v>136</v>
      </c>
    </row>
    <row r="533" spans="21:23" x14ac:dyDescent="0.25">
      <c r="U533" s="15" t="s">
        <v>686</v>
      </c>
      <c r="V533" s="15" t="s">
        <v>9187</v>
      </c>
      <c r="W533" s="15" t="s">
        <v>8944</v>
      </c>
    </row>
    <row r="534" spans="21:23" x14ac:dyDescent="0.25">
      <c r="U534" s="15" t="s">
        <v>687</v>
      </c>
      <c r="V534" s="15" t="s">
        <v>9188</v>
      </c>
      <c r="W534" s="15" t="s">
        <v>150</v>
      </c>
    </row>
    <row r="535" spans="21:23" x14ac:dyDescent="0.25">
      <c r="U535" s="15" t="s">
        <v>688</v>
      </c>
      <c r="V535" s="15" t="s">
        <v>9189</v>
      </c>
      <c r="W535" s="15" t="s">
        <v>330</v>
      </c>
    </row>
    <row r="536" spans="21:23" x14ac:dyDescent="0.25">
      <c r="U536" s="15" t="s">
        <v>689</v>
      </c>
      <c r="V536" s="15" t="s">
        <v>9190</v>
      </c>
      <c r="W536" s="15" t="s">
        <v>88</v>
      </c>
    </row>
    <row r="537" spans="21:23" x14ac:dyDescent="0.25">
      <c r="U537" s="15" t="s">
        <v>690</v>
      </c>
      <c r="V537" s="15" t="s">
        <v>9191</v>
      </c>
      <c r="W537" s="15" t="s">
        <v>97</v>
      </c>
    </row>
    <row r="538" spans="21:23" x14ac:dyDescent="0.25">
      <c r="U538" s="15" t="s">
        <v>691</v>
      </c>
      <c r="V538" s="15" t="s">
        <v>9192</v>
      </c>
      <c r="W538" s="15" t="s">
        <v>8722</v>
      </c>
    </row>
    <row r="539" spans="21:23" x14ac:dyDescent="0.25">
      <c r="U539" s="15" t="s">
        <v>692</v>
      </c>
      <c r="V539" s="15" t="s">
        <v>9193</v>
      </c>
      <c r="W539" s="15" t="s">
        <v>8884</v>
      </c>
    </row>
    <row r="540" spans="21:23" x14ac:dyDescent="0.25">
      <c r="U540" s="15" t="s">
        <v>693</v>
      </c>
      <c r="V540" s="15" t="s">
        <v>9194</v>
      </c>
      <c r="W540" s="15" t="s">
        <v>78</v>
      </c>
    </row>
    <row r="541" spans="21:23" x14ac:dyDescent="0.25">
      <c r="U541" s="15" t="s">
        <v>694</v>
      </c>
      <c r="V541" s="15" t="s">
        <v>9195</v>
      </c>
      <c r="W541" s="15" t="s">
        <v>94</v>
      </c>
    </row>
    <row r="542" spans="21:23" x14ac:dyDescent="0.25">
      <c r="U542" s="15" t="s">
        <v>695</v>
      </c>
      <c r="V542" s="15" t="s">
        <v>9196</v>
      </c>
      <c r="W542" s="15" t="s">
        <v>74</v>
      </c>
    </row>
    <row r="543" spans="21:23" x14ac:dyDescent="0.25">
      <c r="U543" s="15" t="s">
        <v>696</v>
      </c>
      <c r="V543" s="15" t="s">
        <v>9197</v>
      </c>
      <c r="W543" s="15" t="s">
        <v>103</v>
      </c>
    </row>
    <row r="544" spans="21:23" x14ac:dyDescent="0.25">
      <c r="U544" s="15" t="s">
        <v>697</v>
      </c>
      <c r="V544" s="15" t="s">
        <v>9198</v>
      </c>
      <c r="W544" s="15" t="s">
        <v>8708</v>
      </c>
    </row>
    <row r="545" spans="21:23" x14ac:dyDescent="0.25">
      <c r="U545" s="15" t="s">
        <v>698</v>
      </c>
      <c r="V545" s="15" t="s">
        <v>9199</v>
      </c>
      <c r="W545" s="15" t="s">
        <v>81</v>
      </c>
    </row>
    <row r="546" spans="21:23" x14ac:dyDescent="0.25">
      <c r="U546" s="15" t="s">
        <v>699</v>
      </c>
      <c r="V546" s="15" t="s">
        <v>9200</v>
      </c>
      <c r="W546" s="15" t="s">
        <v>97</v>
      </c>
    </row>
    <row r="547" spans="21:23" x14ac:dyDescent="0.25">
      <c r="U547" s="15" t="s">
        <v>700</v>
      </c>
      <c r="V547" s="15" t="s">
        <v>9201</v>
      </c>
      <c r="W547" s="15" t="s">
        <v>8948</v>
      </c>
    </row>
    <row r="548" spans="21:23" x14ac:dyDescent="0.25">
      <c r="U548" s="15" t="s">
        <v>701</v>
      </c>
      <c r="V548" s="15" t="s">
        <v>9202</v>
      </c>
      <c r="W548" s="15" t="s">
        <v>3539</v>
      </c>
    </row>
    <row r="549" spans="21:23" x14ac:dyDescent="0.25">
      <c r="U549" s="15" t="s">
        <v>702</v>
      </c>
      <c r="V549" s="15" t="s">
        <v>9203</v>
      </c>
      <c r="W549" s="15" t="s">
        <v>150</v>
      </c>
    </row>
    <row r="550" spans="21:23" x14ac:dyDescent="0.25">
      <c r="U550" s="15" t="s">
        <v>703</v>
      </c>
      <c r="V550" s="15" t="s">
        <v>9204</v>
      </c>
      <c r="W550" s="15" t="s">
        <v>3539</v>
      </c>
    </row>
    <row r="551" spans="21:23" x14ac:dyDescent="0.25">
      <c r="U551" s="15" t="s">
        <v>704</v>
      </c>
      <c r="V551" s="15" t="s">
        <v>9205</v>
      </c>
      <c r="W551" s="15" t="s">
        <v>3539</v>
      </c>
    </row>
    <row r="552" spans="21:23" x14ac:dyDescent="0.25">
      <c r="U552" s="15" t="s">
        <v>705</v>
      </c>
      <c r="V552" s="15" t="s">
        <v>9206</v>
      </c>
      <c r="W552" s="15" t="s">
        <v>144</v>
      </c>
    </row>
    <row r="553" spans="21:23" x14ac:dyDescent="0.25">
      <c r="U553" s="15" t="s">
        <v>706</v>
      </c>
      <c r="V553" s="15" t="s">
        <v>9207</v>
      </c>
      <c r="W553" s="15" t="s">
        <v>217</v>
      </c>
    </row>
    <row r="554" spans="21:23" x14ac:dyDescent="0.25">
      <c r="U554" s="15" t="s">
        <v>707</v>
      </c>
      <c r="V554" s="15" t="s">
        <v>9208</v>
      </c>
      <c r="W554" s="15" t="s">
        <v>573</v>
      </c>
    </row>
    <row r="555" spans="21:23" x14ac:dyDescent="0.25">
      <c r="U555" s="15" t="s">
        <v>708</v>
      </c>
      <c r="V555" s="15" t="s">
        <v>9209</v>
      </c>
      <c r="W555" s="15" t="s">
        <v>220</v>
      </c>
    </row>
    <row r="556" spans="21:23" x14ac:dyDescent="0.25">
      <c r="U556" s="15" t="s">
        <v>709</v>
      </c>
      <c r="V556" s="15" t="s">
        <v>9210</v>
      </c>
      <c r="W556" s="15" t="s">
        <v>100</v>
      </c>
    </row>
    <row r="557" spans="21:23" x14ac:dyDescent="0.25">
      <c r="U557" s="15" t="s">
        <v>710</v>
      </c>
      <c r="V557" s="15" t="s">
        <v>9211</v>
      </c>
      <c r="W557" s="15" t="s">
        <v>208</v>
      </c>
    </row>
    <row r="558" spans="21:23" x14ac:dyDescent="0.25">
      <c r="U558" s="15" t="s">
        <v>711</v>
      </c>
      <c r="V558" s="15" t="s">
        <v>9212</v>
      </c>
      <c r="W558" s="15" t="s">
        <v>76</v>
      </c>
    </row>
    <row r="559" spans="21:23" x14ac:dyDescent="0.25">
      <c r="U559" s="15" t="s">
        <v>712</v>
      </c>
      <c r="V559" s="15" t="s">
        <v>9213</v>
      </c>
      <c r="W559" s="15" t="s">
        <v>142</v>
      </c>
    </row>
    <row r="560" spans="21:23" x14ac:dyDescent="0.25">
      <c r="U560" s="15" t="s">
        <v>713</v>
      </c>
      <c r="V560" s="15" t="s">
        <v>9214</v>
      </c>
      <c r="W560" s="15" t="s">
        <v>76</v>
      </c>
    </row>
    <row r="561" spans="21:23" x14ac:dyDescent="0.25">
      <c r="U561" s="15" t="s">
        <v>714</v>
      </c>
      <c r="V561" s="15" t="s">
        <v>9215</v>
      </c>
      <c r="W561" s="15" t="s">
        <v>200</v>
      </c>
    </row>
    <row r="562" spans="21:23" x14ac:dyDescent="0.25">
      <c r="U562" s="15" t="s">
        <v>715</v>
      </c>
      <c r="V562" s="15" t="s">
        <v>9216</v>
      </c>
      <c r="W562" s="15" t="s">
        <v>8678</v>
      </c>
    </row>
    <row r="563" spans="21:23" x14ac:dyDescent="0.25">
      <c r="U563" s="15" t="s">
        <v>717</v>
      </c>
      <c r="V563" s="15" t="s">
        <v>9217</v>
      </c>
      <c r="W563" s="15" t="s">
        <v>117</v>
      </c>
    </row>
    <row r="564" spans="21:23" x14ac:dyDescent="0.25">
      <c r="U564" s="15" t="s">
        <v>716</v>
      </c>
      <c r="V564" s="15" t="s">
        <v>9218</v>
      </c>
      <c r="W564" s="15" t="s">
        <v>190</v>
      </c>
    </row>
    <row r="565" spans="21:23" x14ac:dyDescent="0.25">
      <c r="U565" s="15" t="s">
        <v>718</v>
      </c>
      <c r="V565" s="15" t="s">
        <v>9219</v>
      </c>
      <c r="W565" s="15" t="s">
        <v>8678</v>
      </c>
    </row>
    <row r="566" spans="21:23" x14ac:dyDescent="0.25">
      <c r="U566" s="15" t="s">
        <v>7472</v>
      </c>
      <c r="V566" s="15" t="s">
        <v>9220</v>
      </c>
      <c r="W566" s="15" t="s">
        <v>882</v>
      </c>
    </row>
    <row r="567" spans="21:23" x14ac:dyDescent="0.25">
      <c r="U567" s="15" t="s">
        <v>719</v>
      </c>
      <c r="V567" s="15" t="s">
        <v>9221</v>
      </c>
      <c r="W567" s="15" t="s">
        <v>8678</v>
      </c>
    </row>
    <row r="568" spans="21:23" x14ac:dyDescent="0.25">
      <c r="U568" s="15" t="s">
        <v>720</v>
      </c>
      <c r="V568" s="15" t="s">
        <v>9222</v>
      </c>
      <c r="W568" s="15" t="s">
        <v>424</v>
      </c>
    </row>
    <row r="569" spans="21:23" x14ac:dyDescent="0.25">
      <c r="U569" s="15" t="s">
        <v>721</v>
      </c>
      <c r="V569" s="15" t="s">
        <v>9223</v>
      </c>
      <c r="W569" s="15" t="s">
        <v>144</v>
      </c>
    </row>
    <row r="570" spans="21:23" x14ac:dyDescent="0.25">
      <c r="U570" s="15" t="s">
        <v>722</v>
      </c>
      <c r="V570" s="15" t="s">
        <v>9224</v>
      </c>
      <c r="W570" s="15" t="s">
        <v>94</v>
      </c>
    </row>
    <row r="571" spans="21:23" x14ac:dyDescent="0.25">
      <c r="U571" s="15" t="s">
        <v>723</v>
      </c>
      <c r="V571" s="15" t="s">
        <v>9225</v>
      </c>
      <c r="W571" s="15" t="s">
        <v>132</v>
      </c>
    </row>
    <row r="572" spans="21:23" x14ac:dyDescent="0.25">
      <c r="U572" s="15" t="s">
        <v>724</v>
      </c>
      <c r="V572" s="15" t="s">
        <v>9226</v>
      </c>
      <c r="W572" s="15" t="s">
        <v>217</v>
      </c>
    </row>
    <row r="573" spans="21:23" x14ac:dyDescent="0.25">
      <c r="U573" s="15" t="s">
        <v>725</v>
      </c>
      <c r="V573" s="15" t="s">
        <v>9227</v>
      </c>
      <c r="W573" s="15" t="s">
        <v>726</v>
      </c>
    </row>
    <row r="574" spans="21:23" x14ac:dyDescent="0.25">
      <c r="U574" s="15" t="s">
        <v>727</v>
      </c>
      <c r="V574" s="15" t="s">
        <v>9228</v>
      </c>
      <c r="W574" s="15" t="s">
        <v>73</v>
      </c>
    </row>
    <row r="575" spans="21:23" x14ac:dyDescent="0.25">
      <c r="U575" s="15" t="s">
        <v>728</v>
      </c>
      <c r="V575" s="15" t="s">
        <v>9229</v>
      </c>
      <c r="W575" s="15" t="s">
        <v>94</v>
      </c>
    </row>
    <row r="576" spans="21:23" x14ac:dyDescent="0.25">
      <c r="U576" s="15" t="s">
        <v>729</v>
      </c>
      <c r="V576" s="15" t="s">
        <v>9230</v>
      </c>
      <c r="W576" s="15" t="s">
        <v>103</v>
      </c>
    </row>
    <row r="577" spans="21:23" x14ac:dyDescent="0.25">
      <c r="U577" s="15" t="s">
        <v>730</v>
      </c>
      <c r="V577" s="15" t="s">
        <v>9231</v>
      </c>
      <c r="W577" s="15" t="s">
        <v>217</v>
      </c>
    </row>
    <row r="578" spans="21:23" x14ac:dyDescent="0.25">
      <c r="U578" s="15" t="s">
        <v>731</v>
      </c>
      <c r="V578" s="15" t="s">
        <v>9232</v>
      </c>
      <c r="W578" s="15" t="s">
        <v>288</v>
      </c>
    </row>
    <row r="579" spans="21:23" x14ac:dyDescent="0.25">
      <c r="U579" s="15" t="s">
        <v>732</v>
      </c>
      <c r="V579" s="15" t="s">
        <v>9233</v>
      </c>
      <c r="W579" s="15" t="s">
        <v>3133</v>
      </c>
    </row>
    <row r="580" spans="21:23" x14ac:dyDescent="0.25">
      <c r="U580" s="15" t="s">
        <v>733</v>
      </c>
      <c r="V580" s="15" t="s">
        <v>9234</v>
      </c>
      <c r="W580" s="15" t="s">
        <v>4817</v>
      </c>
    </row>
    <row r="581" spans="21:23" x14ac:dyDescent="0.25">
      <c r="U581" s="15" t="s">
        <v>734</v>
      </c>
      <c r="V581" s="15" t="s">
        <v>9235</v>
      </c>
      <c r="W581" s="15" t="s">
        <v>8944</v>
      </c>
    </row>
    <row r="582" spans="21:23" x14ac:dyDescent="0.25">
      <c r="U582" s="15" t="s">
        <v>735</v>
      </c>
      <c r="V582" s="15" t="s">
        <v>9236</v>
      </c>
      <c r="W582" s="15" t="s">
        <v>978</v>
      </c>
    </row>
    <row r="583" spans="21:23" x14ac:dyDescent="0.25">
      <c r="U583" s="15" t="s">
        <v>736</v>
      </c>
      <c r="V583" s="15" t="s">
        <v>9237</v>
      </c>
      <c r="W583" s="15" t="s">
        <v>882</v>
      </c>
    </row>
    <row r="584" spans="21:23" x14ac:dyDescent="0.25">
      <c r="U584" s="15" t="s">
        <v>737</v>
      </c>
      <c r="V584" s="15" t="s">
        <v>9238</v>
      </c>
      <c r="W584" s="15" t="s">
        <v>117</v>
      </c>
    </row>
    <row r="585" spans="21:23" x14ac:dyDescent="0.25">
      <c r="U585" s="15" t="s">
        <v>738</v>
      </c>
      <c r="V585" s="15" t="s">
        <v>9239</v>
      </c>
      <c r="W585" s="15" t="s">
        <v>100</v>
      </c>
    </row>
    <row r="586" spans="21:23" x14ac:dyDescent="0.25">
      <c r="U586" s="15" t="s">
        <v>739</v>
      </c>
      <c r="V586" s="15" t="s">
        <v>9240</v>
      </c>
      <c r="W586" s="15" t="s">
        <v>237</v>
      </c>
    </row>
    <row r="587" spans="21:23" x14ac:dyDescent="0.25">
      <c r="U587" s="15" t="s">
        <v>740</v>
      </c>
      <c r="V587" s="15" t="s">
        <v>9241</v>
      </c>
      <c r="W587" s="15" t="s">
        <v>150</v>
      </c>
    </row>
    <row r="588" spans="21:23" x14ac:dyDescent="0.25">
      <c r="U588" s="15" t="s">
        <v>741</v>
      </c>
      <c r="V588" s="15" t="s">
        <v>9242</v>
      </c>
      <c r="W588" s="15" t="s">
        <v>978</v>
      </c>
    </row>
    <row r="589" spans="21:23" x14ac:dyDescent="0.25">
      <c r="U589" s="15" t="s">
        <v>742</v>
      </c>
      <c r="V589" s="15" t="s">
        <v>9243</v>
      </c>
      <c r="W589" s="15" t="s">
        <v>74</v>
      </c>
    </row>
    <row r="590" spans="21:23" x14ac:dyDescent="0.25">
      <c r="U590" s="15" t="s">
        <v>743</v>
      </c>
      <c r="V590" s="15" t="s">
        <v>9244</v>
      </c>
      <c r="W590" s="15" t="s">
        <v>94</v>
      </c>
    </row>
    <row r="591" spans="21:23" x14ac:dyDescent="0.25">
      <c r="U591" s="15" t="s">
        <v>744</v>
      </c>
      <c r="V591" s="15" t="s">
        <v>9245</v>
      </c>
      <c r="W591" s="15" t="s">
        <v>128</v>
      </c>
    </row>
    <row r="592" spans="21:23" x14ac:dyDescent="0.25">
      <c r="U592" s="15" t="s">
        <v>745</v>
      </c>
      <c r="V592" s="15" t="s">
        <v>9246</v>
      </c>
      <c r="W592" s="15" t="s">
        <v>156</v>
      </c>
    </row>
    <row r="593" spans="21:23" x14ac:dyDescent="0.25">
      <c r="U593" s="15" t="s">
        <v>748</v>
      </c>
      <c r="V593" s="15" t="s">
        <v>9247</v>
      </c>
      <c r="W593" s="15" t="s">
        <v>144</v>
      </c>
    </row>
    <row r="594" spans="21:23" x14ac:dyDescent="0.25">
      <c r="U594" s="15" t="s">
        <v>747</v>
      </c>
      <c r="V594" s="15" t="s">
        <v>9248</v>
      </c>
      <c r="W594" s="15" t="s">
        <v>112</v>
      </c>
    </row>
    <row r="595" spans="21:23" x14ac:dyDescent="0.25">
      <c r="U595" s="15" t="s">
        <v>746</v>
      </c>
      <c r="V595" s="15" t="s">
        <v>9249</v>
      </c>
      <c r="W595" s="15" t="s">
        <v>2384</v>
      </c>
    </row>
    <row r="596" spans="21:23" x14ac:dyDescent="0.25">
      <c r="U596" s="15" t="s">
        <v>749</v>
      </c>
      <c r="V596" s="15" t="s">
        <v>9250</v>
      </c>
      <c r="W596" s="15" t="s">
        <v>217</v>
      </c>
    </row>
    <row r="597" spans="21:23" x14ac:dyDescent="0.25">
      <c r="U597" s="15" t="s">
        <v>750</v>
      </c>
      <c r="V597" s="15" t="s">
        <v>9251</v>
      </c>
      <c r="W597" s="15" t="s">
        <v>978</v>
      </c>
    </row>
    <row r="598" spans="21:23" x14ac:dyDescent="0.25">
      <c r="U598" s="15" t="s">
        <v>751</v>
      </c>
      <c r="V598" s="15" t="s">
        <v>9252</v>
      </c>
      <c r="W598" s="15" t="s">
        <v>88</v>
      </c>
    </row>
    <row r="599" spans="21:23" x14ac:dyDescent="0.25">
      <c r="U599" s="15" t="s">
        <v>753</v>
      </c>
      <c r="V599" s="15" t="s">
        <v>9253</v>
      </c>
      <c r="W599" s="15" t="s">
        <v>3539</v>
      </c>
    </row>
    <row r="600" spans="21:23" x14ac:dyDescent="0.25">
      <c r="U600" s="15" t="s">
        <v>754</v>
      </c>
      <c r="V600" s="15" t="s">
        <v>9254</v>
      </c>
      <c r="W600" s="15" t="s">
        <v>220</v>
      </c>
    </row>
    <row r="601" spans="21:23" x14ac:dyDescent="0.25">
      <c r="U601" s="15" t="s">
        <v>755</v>
      </c>
      <c r="V601" s="15" t="s">
        <v>9255</v>
      </c>
      <c r="W601" s="15" t="s">
        <v>4507</v>
      </c>
    </row>
    <row r="602" spans="21:23" x14ac:dyDescent="0.25">
      <c r="U602" s="15" t="s">
        <v>756</v>
      </c>
      <c r="V602" s="15" t="s">
        <v>9256</v>
      </c>
      <c r="W602" s="15" t="s">
        <v>124</v>
      </c>
    </row>
    <row r="603" spans="21:23" x14ac:dyDescent="0.25">
      <c r="U603" s="15" t="s">
        <v>757</v>
      </c>
      <c r="V603" s="15" t="s">
        <v>9257</v>
      </c>
      <c r="W603" s="15" t="s">
        <v>94</v>
      </c>
    </row>
    <row r="604" spans="21:23" x14ac:dyDescent="0.25">
      <c r="U604" s="15" t="s">
        <v>758</v>
      </c>
      <c r="V604" s="15" t="s">
        <v>9258</v>
      </c>
      <c r="W604" s="15" t="s">
        <v>76</v>
      </c>
    </row>
    <row r="605" spans="21:23" x14ac:dyDescent="0.25">
      <c r="U605" s="15" t="s">
        <v>759</v>
      </c>
      <c r="V605" s="15" t="s">
        <v>9259</v>
      </c>
      <c r="W605" s="15" t="s">
        <v>8</v>
      </c>
    </row>
    <row r="606" spans="21:23" x14ac:dyDescent="0.25">
      <c r="U606" s="15" t="s">
        <v>761</v>
      </c>
      <c r="V606" s="15" t="s">
        <v>9260</v>
      </c>
      <c r="W606" s="15" t="s">
        <v>105</v>
      </c>
    </row>
    <row r="607" spans="21:23" x14ac:dyDescent="0.25">
      <c r="U607" s="15" t="s">
        <v>762</v>
      </c>
      <c r="V607" s="15" t="s">
        <v>9261</v>
      </c>
      <c r="W607" s="15" t="s">
        <v>103</v>
      </c>
    </row>
    <row r="608" spans="21:23" x14ac:dyDescent="0.25">
      <c r="U608" s="15" t="s">
        <v>763</v>
      </c>
      <c r="V608" s="15" t="s">
        <v>9262</v>
      </c>
      <c r="W608" s="15" t="s">
        <v>179</v>
      </c>
    </row>
    <row r="609" spans="21:23" x14ac:dyDescent="0.25">
      <c r="U609" s="15" t="s">
        <v>764</v>
      </c>
      <c r="V609" s="15" t="s">
        <v>9263</v>
      </c>
      <c r="W609" s="15" t="s">
        <v>8722</v>
      </c>
    </row>
    <row r="610" spans="21:23" x14ac:dyDescent="0.25">
      <c r="U610" s="15" t="s">
        <v>770</v>
      </c>
      <c r="V610" s="15" t="s">
        <v>9264</v>
      </c>
      <c r="W610" s="15" t="s">
        <v>8838</v>
      </c>
    </row>
    <row r="611" spans="21:23" x14ac:dyDescent="0.25">
      <c r="U611" s="15" t="s">
        <v>767</v>
      </c>
      <c r="V611" s="15" t="s">
        <v>9265</v>
      </c>
      <c r="W611" s="15" t="s">
        <v>8689</v>
      </c>
    </row>
    <row r="612" spans="21:23" x14ac:dyDescent="0.25">
      <c r="U612" s="15" t="s">
        <v>765</v>
      </c>
      <c r="V612" s="15" t="s">
        <v>9266</v>
      </c>
      <c r="W612" s="15" t="s">
        <v>115</v>
      </c>
    </row>
    <row r="613" spans="21:23" x14ac:dyDescent="0.25">
      <c r="U613" s="15" t="s">
        <v>766</v>
      </c>
      <c r="V613" s="15" t="s">
        <v>9267</v>
      </c>
      <c r="W613" s="15" t="s">
        <v>3133</v>
      </c>
    </row>
    <row r="614" spans="21:23" x14ac:dyDescent="0.25">
      <c r="U614" s="15" t="s">
        <v>769</v>
      </c>
      <c r="V614" s="15" t="s">
        <v>9268</v>
      </c>
      <c r="W614" s="15" t="s">
        <v>288</v>
      </c>
    </row>
    <row r="615" spans="21:23" x14ac:dyDescent="0.25">
      <c r="U615" s="15" t="s">
        <v>768</v>
      </c>
      <c r="V615" s="15" t="s">
        <v>9269</v>
      </c>
      <c r="W615" s="15" t="s">
        <v>2358</v>
      </c>
    </row>
    <row r="616" spans="21:23" x14ac:dyDescent="0.25">
      <c r="U616" s="15" t="s">
        <v>771</v>
      </c>
      <c r="V616" s="15" t="s">
        <v>9270</v>
      </c>
      <c r="W616" s="15" t="s">
        <v>107</v>
      </c>
    </row>
    <row r="617" spans="21:23" x14ac:dyDescent="0.25">
      <c r="U617" s="15" t="s">
        <v>772</v>
      </c>
      <c r="V617" s="15" t="s">
        <v>9271</v>
      </c>
      <c r="W617" s="15" t="s">
        <v>115</v>
      </c>
    </row>
    <row r="618" spans="21:23" x14ac:dyDescent="0.25">
      <c r="U618" s="15" t="s">
        <v>776</v>
      </c>
      <c r="V618" s="15" t="s">
        <v>9272</v>
      </c>
      <c r="W618" s="15" t="s">
        <v>188</v>
      </c>
    </row>
    <row r="619" spans="21:23" x14ac:dyDescent="0.25">
      <c r="U619" s="15" t="s">
        <v>777</v>
      </c>
      <c r="V619" s="15" t="s">
        <v>9273</v>
      </c>
      <c r="W619" s="15" t="s">
        <v>3354</v>
      </c>
    </row>
    <row r="620" spans="21:23" x14ac:dyDescent="0.25">
      <c r="U620" s="15" t="s">
        <v>3717</v>
      </c>
      <c r="V620" s="15" t="s">
        <v>9274</v>
      </c>
      <c r="W620" s="15" t="s">
        <v>330</v>
      </c>
    </row>
    <row r="621" spans="21:23" x14ac:dyDescent="0.25">
      <c r="U621" s="15" t="s">
        <v>773</v>
      </c>
      <c r="V621" s="15" t="s">
        <v>9275</v>
      </c>
      <c r="W621" s="15" t="s">
        <v>9276</v>
      </c>
    </row>
    <row r="622" spans="21:23" x14ac:dyDescent="0.25">
      <c r="U622" s="15" t="s">
        <v>775</v>
      </c>
      <c r="V622" s="15" t="s">
        <v>9277</v>
      </c>
      <c r="W622" s="15" t="s">
        <v>115</v>
      </c>
    </row>
    <row r="623" spans="21:23" x14ac:dyDescent="0.25">
      <c r="U623" s="15" t="s">
        <v>774</v>
      </c>
      <c r="V623" s="15" t="s">
        <v>9278</v>
      </c>
      <c r="W623" s="15" t="s">
        <v>94</v>
      </c>
    </row>
    <row r="624" spans="21:23" x14ac:dyDescent="0.25">
      <c r="U624" s="15" t="s">
        <v>778</v>
      </c>
      <c r="V624" s="15" t="s">
        <v>9279</v>
      </c>
      <c r="W624" s="15" t="s">
        <v>437</v>
      </c>
    </row>
    <row r="625" spans="21:23" x14ac:dyDescent="0.25">
      <c r="U625" s="15" t="s">
        <v>779</v>
      </c>
      <c r="V625" s="15" t="s">
        <v>9280</v>
      </c>
      <c r="W625" s="15" t="s">
        <v>235</v>
      </c>
    </row>
    <row r="626" spans="21:23" x14ac:dyDescent="0.25">
      <c r="U626" s="15" t="s">
        <v>780</v>
      </c>
      <c r="V626" s="15" t="s">
        <v>9281</v>
      </c>
      <c r="W626" s="15" t="s">
        <v>78</v>
      </c>
    </row>
    <row r="627" spans="21:23" x14ac:dyDescent="0.25">
      <c r="U627" s="15" t="s">
        <v>781</v>
      </c>
      <c r="V627" s="15" t="s">
        <v>9282</v>
      </c>
      <c r="W627" s="15" t="s">
        <v>94</v>
      </c>
    </row>
    <row r="628" spans="21:23" x14ac:dyDescent="0.25">
      <c r="U628" s="15" t="s">
        <v>782</v>
      </c>
      <c r="V628" s="15" t="s">
        <v>9283</v>
      </c>
      <c r="W628" s="15" t="s">
        <v>161</v>
      </c>
    </row>
    <row r="629" spans="21:23" x14ac:dyDescent="0.25">
      <c r="U629" s="15" t="s">
        <v>783</v>
      </c>
      <c r="V629" s="15" t="s">
        <v>9284</v>
      </c>
      <c r="W629" s="15" t="s">
        <v>166</v>
      </c>
    </row>
    <row r="630" spans="21:23" x14ac:dyDescent="0.25">
      <c r="U630" s="15" t="s">
        <v>784</v>
      </c>
      <c r="V630" s="15" t="s">
        <v>9285</v>
      </c>
      <c r="W630" s="15" t="s">
        <v>94</v>
      </c>
    </row>
    <row r="631" spans="21:23" x14ac:dyDescent="0.25">
      <c r="U631" s="15" t="s">
        <v>785</v>
      </c>
      <c r="V631" s="15" t="s">
        <v>9286</v>
      </c>
      <c r="W631" s="15" t="s">
        <v>208</v>
      </c>
    </row>
    <row r="632" spans="21:23" x14ac:dyDescent="0.25">
      <c r="U632" s="15" t="s">
        <v>786</v>
      </c>
      <c r="V632" s="15" t="s">
        <v>9287</v>
      </c>
      <c r="W632" s="15" t="s">
        <v>1308</v>
      </c>
    </row>
    <row r="633" spans="21:23" x14ac:dyDescent="0.25">
      <c r="U633" s="15" t="s">
        <v>787</v>
      </c>
      <c r="V633" s="15" t="s">
        <v>9288</v>
      </c>
      <c r="W633" s="15" t="s">
        <v>330</v>
      </c>
    </row>
    <row r="634" spans="21:23" x14ac:dyDescent="0.25">
      <c r="U634" s="15" t="s">
        <v>788</v>
      </c>
      <c r="V634" s="15" t="s">
        <v>9289</v>
      </c>
      <c r="W634" s="15" t="s">
        <v>150</v>
      </c>
    </row>
    <row r="635" spans="21:23" x14ac:dyDescent="0.25">
      <c r="U635" s="15" t="s">
        <v>789</v>
      </c>
      <c r="V635" s="15" t="s">
        <v>9290</v>
      </c>
      <c r="W635" s="15" t="s">
        <v>235</v>
      </c>
    </row>
    <row r="636" spans="21:23" x14ac:dyDescent="0.25">
      <c r="U636" s="15" t="s">
        <v>790</v>
      </c>
      <c r="V636" s="15" t="s">
        <v>9291</v>
      </c>
      <c r="W636" s="15" t="s">
        <v>237</v>
      </c>
    </row>
    <row r="637" spans="21:23" x14ac:dyDescent="0.25">
      <c r="U637" s="15" t="s">
        <v>791</v>
      </c>
      <c r="V637" s="15" t="s">
        <v>9292</v>
      </c>
      <c r="W637" s="15" t="s">
        <v>8706</v>
      </c>
    </row>
    <row r="638" spans="21:23" x14ac:dyDescent="0.25">
      <c r="U638" s="15" t="s">
        <v>792</v>
      </c>
      <c r="V638" s="15" t="s">
        <v>9293</v>
      </c>
      <c r="W638" s="15" t="s">
        <v>78</v>
      </c>
    </row>
    <row r="639" spans="21:23" x14ac:dyDescent="0.25">
      <c r="U639" s="15" t="s">
        <v>793</v>
      </c>
      <c r="V639" s="15" t="s">
        <v>9294</v>
      </c>
      <c r="W639" s="15" t="s">
        <v>217</v>
      </c>
    </row>
    <row r="640" spans="21:23" x14ac:dyDescent="0.25">
      <c r="U640" s="15" t="s">
        <v>794</v>
      </c>
      <c r="V640" s="15" t="s">
        <v>9295</v>
      </c>
      <c r="W640" s="15" t="s">
        <v>144</v>
      </c>
    </row>
    <row r="641" spans="21:23" x14ac:dyDescent="0.25">
      <c r="U641" s="15" t="s">
        <v>795</v>
      </c>
      <c r="V641" s="15" t="s">
        <v>9296</v>
      </c>
      <c r="W641" s="15" t="s">
        <v>150</v>
      </c>
    </row>
    <row r="642" spans="21:23" x14ac:dyDescent="0.25">
      <c r="U642" s="15" t="s">
        <v>796</v>
      </c>
      <c r="V642" s="15" t="s">
        <v>9297</v>
      </c>
      <c r="W642" s="15" t="s">
        <v>153</v>
      </c>
    </row>
    <row r="643" spans="21:23" x14ac:dyDescent="0.25">
      <c r="U643" s="15" t="s">
        <v>797</v>
      </c>
      <c r="V643" s="15" t="s">
        <v>9298</v>
      </c>
      <c r="W643" s="15" t="s">
        <v>944</v>
      </c>
    </row>
    <row r="644" spans="21:23" x14ac:dyDescent="0.25">
      <c r="U644" s="15" t="s">
        <v>798</v>
      </c>
      <c r="V644" s="15" t="s">
        <v>9299</v>
      </c>
      <c r="W644" s="15" t="s">
        <v>94</v>
      </c>
    </row>
    <row r="645" spans="21:23" x14ac:dyDescent="0.25">
      <c r="U645" s="15" t="s">
        <v>799</v>
      </c>
      <c r="V645" s="15" t="s">
        <v>9300</v>
      </c>
      <c r="W645" s="15" t="s">
        <v>117</v>
      </c>
    </row>
    <row r="646" spans="21:23" x14ac:dyDescent="0.25">
      <c r="U646" s="15" t="s">
        <v>800</v>
      </c>
      <c r="V646" s="15" t="s">
        <v>9301</v>
      </c>
      <c r="W646" s="15" t="s">
        <v>5409</v>
      </c>
    </row>
    <row r="647" spans="21:23" x14ac:dyDescent="0.25">
      <c r="U647" s="15" t="s">
        <v>801</v>
      </c>
      <c r="V647" s="15" t="s">
        <v>9302</v>
      </c>
      <c r="W647" s="15" t="s">
        <v>8722</v>
      </c>
    </row>
    <row r="648" spans="21:23" x14ac:dyDescent="0.25">
      <c r="U648" s="15" t="s">
        <v>802</v>
      </c>
      <c r="V648" s="15" t="s">
        <v>9303</v>
      </c>
      <c r="W648" s="15" t="s">
        <v>76</v>
      </c>
    </row>
    <row r="649" spans="21:23" x14ac:dyDescent="0.25">
      <c r="U649" s="15" t="s">
        <v>803</v>
      </c>
      <c r="V649" s="15" t="s">
        <v>9304</v>
      </c>
      <c r="W649" s="15" t="s">
        <v>94</v>
      </c>
    </row>
    <row r="650" spans="21:23" x14ac:dyDescent="0.25">
      <c r="U650" s="15" t="s">
        <v>804</v>
      </c>
      <c r="V650" s="15" t="s">
        <v>9305</v>
      </c>
      <c r="W650" s="15" t="s">
        <v>9114</v>
      </c>
    </row>
    <row r="651" spans="21:23" x14ac:dyDescent="0.25">
      <c r="U651" s="15" t="s">
        <v>805</v>
      </c>
      <c r="V651" s="15" t="s">
        <v>9306</v>
      </c>
      <c r="W651" s="15" t="s">
        <v>200</v>
      </c>
    </row>
    <row r="652" spans="21:23" x14ac:dyDescent="0.25">
      <c r="U652" s="15" t="s">
        <v>806</v>
      </c>
      <c r="V652" s="15" t="s">
        <v>9307</v>
      </c>
      <c r="W652" s="15" t="s">
        <v>1802</v>
      </c>
    </row>
    <row r="653" spans="21:23" x14ac:dyDescent="0.25">
      <c r="U653" s="15" t="s">
        <v>807</v>
      </c>
      <c r="V653" s="15" t="s">
        <v>9308</v>
      </c>
      <c r="W653" s="15" t="s">
        <v>3354</v>
      </c>
    </row>
    <row r="654" spans="21:23" x14ac:dyDescent="0.25">
      <c r="U654" s="15" t="s">
        <v>808</v>
      </c>
      <c r="V654" s="15" t="s">
        <v>9309</v>
      </c>
      <c r="W654" s="15" t="s">
        <v>144</v>
      </c>
    </row>
    <row r="655" spans="21:23" x14ac:dyDescent="0.25">
      <c r="U655" s="15" t="s">
        <v>811</v>
      </c>
      <c r="V655" s="15" t="s">
        <v>9310</v>
      </c>
      <c r="W655" s="15" t="s">
        <v>150</v>
      </c>
    </row>
    <row r="656" spans="21:23" x14ac:dyDescent="0.25">
      <c r="U656" s="15" t="s">
        <v>809</v>
      </c>
      <c r="V656" s="15" t="s">
        <v>9311</v>
      </c>
      <c r="W656" s="15" t="s">
        <v>117</v>
      </c>
    </row>
    <row r="657" spans="21:23" x14ac:dyDescent="0.25">
      <c r="U657" s="15" t="s">
        <v>810</v>
      </c>
      <c r="V657" s="15" t="s">
        <v>9312</v>
      </c>
      <c r="W657" s="15" t="s">
        <v>117</v>
      </c>
    </row>
    <row r="658" spans="21:23" x14ac:dyDescent="0.25">
      <c r="U658" s="15" t="s">
        <v>812</v>
      </c>
      <c r="V658" s="15" t="s">
        <v>9313</v>
      </c>
      <c r="W658" s="15" t="s">
        <v>8722</v>
      </c>
    </row>
    <row r="659" spans="21:23" x14ac:dyDescent="0.25">
      <c r="U659" s="15" t="s">
        <v>813</v>
      </c>
      <c r="V659" s="15" t="s">
        <v>9314</v>
      </c>
      <c r="W659" s="15" t="s">
        <v>882</v>
      </c>
    </row>
    <row r="660" spans="21:23" x14ac:dyDescent="0.25">
      <c r="U660" s="15" t="s">
        <v>814</v>
      </c>
      <c r="V660" s="15" t="s">
        <v>9315</v>
      </c>
      <c r="W660" s="15" t="s">
        <v>76</v>
      </c>
    </row>
    <row r="661" spans="21:23" x14ac:dyDescent="0.25">
      <c r="U661" s="15" t="s">
        <v>815</v>
      </c>
      <c r="V661" s="15" t="s">
        <v>9316</v>
      </c>
      <c r="W661" s="15" t="s">
        <v>100</v>
      </c>
    </row>
    <row r="662" spans="21:23" x14ac:dyDescent="0.25">
      <c r="U662" s="15" t="s">
        <v>816</v>
      </c>
      <c r="V662" s="15" t="s">
        <v>9317</v>
      </c>
      <c r="W662" s="15" t="s">
        <v>163</v>
      </c>
    </row>
    <row r="663" spans="21:23" x14ac:dyDescent="0.25">
      <c r="U663" s="15" t="s">
        <v>817</v>
      </c>
      <c r="V663" s="15" t="s">
        <v>9318</v>
      </c>
      <c r="W663" s="15" t="s">
        <v>882</v>
      </c>
    </row>
    <row r="664" spans="21:23" x14ac:dyDescent="0.25">
      <c r="U664" s="15" t="s">
        <v>818</v>
      </c>
      <c r="V664" s="15" t="s">
        <v>9319</v>
      </c>
      <c r="W664" s="15" t="s">
        <v>882</v>
      </c>
    </row>
    <row r="665" spans="21:23" x14ac:dyDescent="0.25">
      <c r="U665" s="15" t="s">
        <v>819</v>
      </c>
      <c r="V665" s="15" t="s">
        <v>9320</v>
      </c>
      <c r="W665" s="15" t="s">
        <v>166</v>
      </c>
    </row>
    <row r="666" spans="21:23" x14ac:dyDescent="0.25">
      <c r="U666" s="15" t="s">
        <v>820</v>
      </c>
      <c r="V666" s="15" t="s">
        <v>9321</v>
      </c>
      <c r="W666" s="15" t="s">
        <v>163</v>
      </c>
    </row>
    <row r="667" spans="21:23" x14ac:dyDescent="0.25">
      <c r="U667" s="15" t="s">
        <v>821</v>
      </c>
      <c r="V667" s="15" t="s">
        <v>9322</v>
      </c>
      <c r="W667" s="15" t="s">
        <v>132</v>
      </c>
    </row>
    <row r="668" spans="21:23" x14ac:dyDescent="0.25">
      <c r="U668" s="15" t="s">
        <v>822</v>
      </c>
      <c r="V668" s="15" t="s">
        <v>9323</v>
      </c>
      <c r="W668" s="15" t="s">
        <v>978</v>
      </c>
    </row>
    <row r="669" spans="21:23" x14ac:dyDescent="0.25">
      <c r="U669" s="15" t="s">
        <v>823</v>
      </c>
      <c r="V669" s="15" t="s">
        <v>9324</v>
      </c>
      <c r="W669" s="15" t="s">
        <v>132</v>
      </c>
    </row>
    <row r="670" spans="21:23" x14ac:dyDescent="0.25">
      <c r="U670" s="15" t="s">
        <v>824</v>
      </c>
      <c r="V670" s="15" t="s">
        <v>9325</v>
      </c>
      <c r="W670" s="15" t="s">
        <v>3534</v>
      </c>
    </row>
    <row r="671" spans="21:23" x14ac:dyDescent="0.25">
      <c r="U671" s="15" t="s">
        <v>825</v>
      </c>
      <c r="V671" s="15" t="s">
        <v>9326</v>
      </c>
      <c r="W671" s="15" t="s">
        <v>156</v>
      </c>
    </row>
    <row r="672" spans="21:23" x14ac:dyDescent="0.25">
      <c r="U672" s="15" t="s">
        <v>826</v>
      </c>
      <c r="V672" s="15" t="s">
        <v>9327</v>
      </c>
      <c r="W672" s="15" t="s">
        <v>107</v>
      </c>
    </row>
    <row r="673" spans="21:23" x14ac:dyDescent="0.25">
      <c r="U673" s="15" t="s">
        <v>827</v>
      </c>
      <c r="V673" s="15" t="s">
        <v>9328</v>
      </c>
      <c r="W673" s="15" t="s">
        <v>115</v>
      </c>
    </row>
    <row r="674" spans="21:23" x14ac:dyDescent="0.25">
      <c r="U674" s="15" t="s">
        <v>828</v>
      </c>
      <c r="V674" s="15" t="s">
        <v>9329</v>
      </c>
      <c r="W674" s="15" t="s">
        <v>161</v>
      </c>
    </row>
    <row r="675" spans="21:23" x14ac:dyDescent="0.25">
      <c r="U675" s="15" t="s">
        <v>829</v>
      </c>
      <c r="V675" s="15" t="s">
        <v>9330</v>
      </c>
      <c r="W675" s="15" t="s">
        <v>8</v>
      </c>
    </row>
    <row r="676" spans="21:23" x14ac:dyDescent="0.25">
      <c r="U676" s="15" t="s">
        <v>830</v>
      </c>
      <c r="V676" s="15" t="s">
        <v>9331</v>
      </c>
      <c r="W676" s="15" t="s">
        <v>882</v>
      </c>
    </row>
    <row r="677" spans="21:23" x14ac:dyDescent="0.25">
      <c r="U677" s="15" t="s">
        <v>831</v>
      </c>
      <c r="V677" s="15" t="s">
        <v>9332</v>
      </c>
      <c r="W677" s="15" t="s">
        <v>150</v>
      </c>
    </row>
    <row r="678" spans="21:23" x14ac:dyDescent="0.25">
      <c r="U678" s="15" t="s">
        <v>832</v>
      </c>
      <c r="V678" s="15" t="s">
        <v>9333</v>
      </c>
      <c r="W678" s="15" t="s">
        <v>332</v>
      </c>
    </row>
    <row r="679" spans="21:23" x14ac:dyDescent="0.25">
      <c r="U679" s="15" t="s">
        <v>833</v>
      </c>
      <c r="V679" s="15" t="s">
        <v>9334</v>
      </c>
      <c r="W679" s="15" t="s">
        <v>235</v>
      </c>
    </row>
    <row r="680" spans="21:23" x14ac:dyDescent="0.25">
      <c r="U680" s="15" t="s">
        <v>834</v>
      </c>
      <c r="V680" s="15" t="s">
        <v>9335</v>
      </c>
      <c r="W680" s="15" t="s">
        <v>8722</v>
      </c>
    </row>
    <row r="681" spans="21:23" x14ac:dyDescent="0.25">
      <c r="U681" s="15" t="s">
        <v>835</v>
      </c>
      <c r="V681" s="15" t="s">
        <v>9336</v>
      </c>
      <c r="W681" s="15" t="s">
        <v>255</v>
      </c>
    </row>
    <row r="682" spans="21:23" x14ac:dyDescent="0.25">
      <c r="U682" s="15" t="s">
        <v>836</v>
      </c>
      <c r="V682" s="15" t="s">
        <v>9337</v>
      </c>
      <c r="W682" s="15" t="s">
        <v>381</v>
      </c>
    </row>
    <row r="683" spans="21:23" x14ac:dyDescent="0.25">
      <c r="U683" s="15" t="s">
        <v>837</v>
      </c>
      <c r="V683" s="15" t="s">
        <v>9338</v>
      </c>
      <c r="W683" s="15" t="s">
        <v>1321</v>
      </c>
    </row>
    <row r="684" spans="21:23" x14ac:dyDescent="0.25">
      <c r="U684" s="15" t="s">
        <v>838</v>
      </c>
      <c r="V684" s="15" t="s">
        <v>9339</v>
      </c>
      <c r="W684" s="15" t="s">
        <v>74</v>
      </c>
    </row>
    <row r="685" spans="21:23" x14ac:dyDescent="0.25">
      <c r="U685" s="15" t="s">
        <v>839</v>
      </c>
      <c r="V685" s="15" t="s">
        <v>9340</v>
      </c>
      <c r="W685" s="15" t="s">
        <v>245</v>
      </c>
    </row>
    <row r="686" spans="21:23" x14ac:dyDescent="0.25">
      <c r="U686" s="15" t="s">
        <v>840</v>
      </c>
      <c r="V686" s="15" t="s">
        <v>9341</v>
      </c>
      <c r="W686" s="15" t="s">
        <v>200</v>
      </c>
    </row>
    <row r="687" spans="21:23" x14ac:dyDescent="0.25">
      <c r="U687" s="15" t="s">
        <v>841</v>
      </c>
      <c r="V687" s="15" t="s">
        <v>9342</v>
      </c>
      <c r="W687" s="15" t="s">
        <v>4817</v>
      </c>
    </row>
    <row r="688" spans="21:23" x14ac:dyDescent="0.25">
      <c r="U688" s="15" t="s">
        <v>842</v>
      </c>
      <c r="V688" s="15" t="s">
        <v>9343</v>
      </c>
      <c r="W688" s="15" t="s">
        <v>8678</v>
      </c>
    </row>
    <row r="689" spans="21:23" x14ac:dyDescent="0.25">
      <c r="U689" s="15" t="s">
        <v>843</v>
      </c>
      <c r="V689" s="15" t="s">
        <v>9344</v>
      </c>
      <c r="W689" s="15" t="s">
        <v>1308</v>
      </c>
    </row>
    <row r="690" spans="21:23" x14ac:dyDescent="0.25">
      <c r="U690" s="15" t="s">
        <v>844</v>
      </c>
      <c r="V690" s="15" t="s">
        <v>9345</v>
      </c>
      <c r="W690" s="15" t="s">
        <v>117</v>
      </c>
    </row>
    <row r="691" spans="21:23" x14ac:dyDescent="0.25">
      <c r="U691" s="15" t="s">
        <v>845</v>
      </c>
      <c r="V691" s="15" t="s">
        <v>9346</v>
      </c>
      <c r="W691" s="15" t="s">
        <v>100</v>
      </c>
    </row>
    <row r="692" spans="21:23" x14ac:dyDescent="0.25">
      <c r="U692" s="15" t="s">
        <v>846</v>
      </c>
      <c r="V692" s="15" t="s">
        <v>9347</v>
      </c>
      <c r="W692" s="15" t="s">
        <v>606</v>
      </c>
    </row>
    <row r="693" spans="21:23" x14ac:dyDescent="0.25">
      <c r="U693" s="15" t="s">
        <v>847</v>
      </c>
      <c r="V693" s="15" t="s">
        <v>9348</v>
      </c>
      <c r="W693" s="15" t="s">
        <v>78</v>
      </c>
    </row>
    <row r="694" spans="21:23" x14ac:dyDescent="0.25">
      <c r="U694" s="15" t="s">
        <v>848</v>
      </c>
      <c r="V694" s="15" t="s">
        <v>9349</v>
      </c>
      <c r="W694" s="15" t="s">
        <v>76</v>
      </c>
    </row>
    <row r="695" spans="21:23" x14ac:dyDescent="0.25">
      <c r="U695" s="15" t="s">
        <v>849</v>
      </c>
      <c r="V695" s="15" t="s">
        <v>9350</v>
      </c>
      <c r="W695" s="15" t="s">
        <v>136</v>
      </c>
    </row>
    <row r="696" spans="21:23" x14ac:dyDescent="0.25">
      <c r="U696" s="15" t="s">
        <v>850</v>
      </c>
      <c r="V696" s="15" t="s">
        <v>9351</v>
      </c>
      <c r="W696" s="15" t="s">
        <v>1308</v>
      </c>
    </row>
    <row r="697" spans="21:23" x14ac:dyDescent="0.25">
      <c r="U697" s="15" t="s">
        <v>851</v>
      </c>
      <c r="V697" s="15" t="s">
        <v>9352</v>
      </c>
      <c r="W697" s="15" t="s">
        <v>192</v>
      </c>
    </row>
    <row r="698" spans="21:23" x14ac:dyDescent="0.25">
      <c r="U698" s="15" t="s">
        <v>852</v>
      </c>
      <c r="V698" s="15" t="s">
        <v>9353</v>
      </c>
      <c r="W698" s="15" t="s">
        <v>117</v>
      </c>
    </row>
    <row r="699" spans="21:23" x14ac:dyDescent="0.25">
      <c r="U699" s="15" t="s">
        <v>853</v>
      </c>
      <c r="V699" s="15" t="s">
        <v>9354</v>
      </c>
      <c r="W699" s="15" t="s">
        <v>437</v>
      </c>
    </row>
    <row r="700" spans="21:23" x14ac:dyDescent="0.25">
      <c r="U700" s="15" t="s">
        <v>854</v>
      </c>
      <c r="V700" s="15" t="s">
        <v>9355</v>
      </c>
      <c r="W700" s="15" t="s">
        <v>92</v>
      </c>
    </row>
    <row r="701" spans="21:23" x14ac:dyDescent="0.25">
      <c r="U701" s="15" t="s">
        <v>855</v>
      </c>
      <c r="V701" s="15" t="s">
        <v>9356</v>
      </c>
      <c r="W701" s="15" t="s">
        <v>288</v>
      </c>
    </row>
    <row r="702" spans="21:23" x14ac:dyDescent="0.25">
      <c r="U702" s="15" t="s">
        <v>856</v>
      </c>
      <c r="V702" s="15" t="s">
        <v>9357</v>
      </c>
      <c r="W702" s="15" t="s">
        <v>8884</v>
      </c>
    </row>
    <row r="703" spans="21:23" x14ac:dyDescent="0.25">
      <c r="U703" s="15" t="s">
        <v>857</v>
      </c>
      <c r="V703" s="15" t="s">
        <v>9358</v>
      </c>
      <c r="W703" s="15" t="s">
        <v>97</v>
      </c>
    </row>
    <row r="704" spans="21:23" x14ac:dyDescent="0.25">
      <c r="U704" s="15" t="s">
        <v>858</v>
      </c>
      <c r="V704" s="15" t="s">
        <v>9359</v>
      </c>
      <c r="W704" s="15" t="s">
        <v>220</v>
      </c>
    </row>
    <row r="705" spans="21:23" x14ac:dyDescent="0.25">
      <c r="U705" s="15" t="s">
        <v>859</v>
      </c>
      <c r="V705" s="15" t="s">
        <v>9360</v>
      </c>
      <c r="W705" s="15" t="s">
        <v>115</v>
      </c>
    </row>
    <row r="706" spans="21:23" x14ac:dyDescent="0.25">
      <c r="U706" s="15" t="s">
        <v>860</v>
      </c>
      <c r="V706" s="15" t="s">
        <v>9361</v>
      </c>
      <c r="W706" s="15" t="s">
        <v>144</v>
      </c>
    </row>
    <row r="707" spans="21:23" x14ac:dyDescent="0.25">
      <c r="U707" s="15" t="s">
        <v>861</v>
      </c>
      <c r="V707" s="15" t="s">
        <v>9362</v>
      </c>
      <c r="W707" s="15" t="s">
        <v>882</v>
      </c>
    </row>
    <row r="708" spans="21:23" x14ac:dyDescent="0.25">
      <c r="U708" s="15" t="s">
        <v>862</v>
      </c>
      <c r="V708" s="15" t="s">
        <v>9363</v>
      </c>
      <c r="W708" s="15" t="s">
        <v>136</v>
      </c>
    </row>
    <row r="709" spans="21:23" x14ac:dyDescent="0.25">
      <c r="U709" s="15" t="s">
        <v>863</v>
      </c>
      <c r="V709" s="15" t="s">
        <v>9364</v>
      </c>
      <c r="W709" s="15" t="s">
        <v>136</v>
      </c>
    </row>
    <row r="710" spans="21:23" x14ac:dyDescent="0.25">
      <c r="U710" s="15" t="s">
        <v>864</v>
      </c>
      <c r="V710" s="15" t="s">
        <v>9365</v>
      </c>
      <c r="W710" s="15" t="s">
        <v>136</v>
      </c>
    </row>
    <row r="711" spans="21:23" x14ac:dyDescent="0.25">
      <c r="U711" s="15" t="s">
        <v>865</v>
      </c>
      <c r="V711" s="15" t="s">
        <v>9366</v>
      </c>
      <c r="W711" s="15" t="s">
        <v>437</v>
      </c>
    </row>
    <row r="712" spans="21:23" x14ac:dyDescent="0.25">
      <c r="U712" s="15" t="s">
        <v>866</v>
      </c>
      <c r="V712" s="15" t="s">
        <v>9367</v>
      </c>
      <c r="W712" s="15" t="s">
        <v>185</v>
      </c>
    </row>
    <row r="713" spans="21:23" x14ac:dyDescent="0.25">
      <c r="U713" s="15" t="s">
        <v>867</v>
      </c>
      <c r="V713" s="15" t="s">
        <v>9368</v>
      </c>
      <c r="W713" s="15" t="s">
        <v>161</v>
      </c>
    </row>
    <row r="714" spans="21:23" x14ac:dyDescent="0.25">
      <c r="U714" s="15" t="s">
        <v>868</v>
      </c>
      <c r="V714" s="15" t="s">
        <v>9369</v>
      </c>
      <c r="W714" s="15" t="s">
        <v>78</v>
      </c>
    </row>
    <row r="715" spans="21:23" x14ac:dyDescent="0.25">
      <c r="U715" s="15" t="s">
        <v>869</v>
      </c>
      <c r="V715" s="15" t="s">
        <v>9370</v>
      </c>
      <c r="W715" s="15" t="s">
        <v>100</v>
      </c>
    </row>
    <row r="716" spans="21:23" x14ac:dyDescent="0.25">
      <c r="U716" s="15" t="s">
        <v>870</v>
      </c>
      <c r="V716" s="15" t="s">
        <v>9371</v>
      </c>
      <c r="W716" s="15" t="s">
        <v>150</v>
      </c>
    </row>
    <row r="717" spans="21:23" x14ac:dyDescent="0.25">
      <c r="U717" s="15" t="s">
        <v>871</v>
      </c>
      <c r="V717" s="15" t="s">
        <v>9372</v>
      </c>
      <c r="W717" s="15" t="s">
        <v>78</v>
      </c>
    </row>
    <row r="718" spans="21:23" x14ac:dyDescent="0.25">
      <c r="U718" s="15" t="s">
        <v>872</v>
      </c>
      <c r="V718" s="15" t="s">
        <v>9373</v>
      </c>
      <c r="W718" s="15" t="s">
        <v>78</v>
      </c>
    </row>
    <row r="719" spans="21:23" x14ac:dyDescent="0.25">
      <c r="U719" s="15" t="s">
        <v>874</v>
      </c>
      <c r="V719" s="15" t="s">
        <v>9374</v>
      </c>
      <c r="W719" s="15" t="s">
        <v>73</v>
      </c>
    </row>
    <row r="720" spans="21:23" x14ac:dyDescent="0.25">
      <c r="U720" s="15" t="s">
        <v>875</v>
      </c>
      <c r="V720" s="15" t="s">
        <v>9375</v>
      </c>
      <c r="W720" s="15" t="s">
        <v>163</v>
      </c>
    </row>
    <row r="721" spans="21:23" x14ac:dyDescent="0.25">
      <c r="U721" s="15" t="s">
        <v>876</v>
      </c>
      <c r="V721" s="15" t="s">
        <v>9376</v>
      </c>
      <c r="W721" s="15" t="s">
        <v>74</v>
      </c>
    </row>
    <row r="722" spans="21:23" x14ac:dyDescent="0.25">
      <c r="U722" s="15" t="s">
        <v>877</v>
      </c>
      <c r="V722" s="15" t="s">
        <v>9377</v>
      </c>
      <c r="W722" s="15" t="s">
        <v>8</v>
      </c>
    </row>
    <row r="723" spans="21:23" x14ac:dyDescent="0.25">
      <c r="U723" s="15" t="s">
        <v>878</v>
      </c>
      <c r="V723" s="15" t="s">
        <v>9378</v>
      </c>
      <c r="W723" s="15" t="s">
        <v>115</v>
      </c>
    </row>
    <row r="724" spans="21:23" x14ac:dyDescent="0.25">
      <c r="U724" s="15" t="s">
        <v>879</v>
      </c>
      <c r="V724" s="15" t="s">
        <v>9379</v>
      </c>
      <c r="W724" s="15" t="s">
        <v>332</v>
      </c>
    </row>
    <row r="725" spans="21:23" x14ac:dyDescent="0.25">
      <c r="U725" s="15" t="s">
        <v>880</v>
      </c>
      <c r="V725" s="15" t="s">
        <v>9380</v>
      </c>
      <c r="W725" s="15" t="s">
        <v>100</v>
      </c>
    </row>
    <row r="726" spans="21:23" x14ac:dyDescent="0.25">
      <c r="U726" s="15" t="s">
        <v>881</v>
      </c>
      <c r="V726" s="15" t="s">
        <v>9381</v>
      </c>
      <c r="W726" s="15" t="s">
        <v>882</v>
      </c>
    </row>
    <row r="727" spans="21:23" x14ac:dyDescent="0.25">
      <c r="U727" s="15" t="s">
        <v>883</v>
      </c>
      <c r="V727" s="15" t="s">
        <v>9382</v>
      </c>
      <c r="W727" s="15" t="s">
        <v>1802</v>
      </c>
    </row>
    <row r="728" spans="21:23" x14ac:dyDescent="0.25">
      <c r="U728" s="15" t="s">
        <v>884</v>
      </c>
      <c r="V728" s="15" t="s">
        <v>9383</v>
      </c>
      <c r="W728" s="15" t="s">
        <v>76</v>
      </c>
    </row>
    <row r="729" spans="21:23" x14ac:dyDescent="0.25">
      <c r="U729" s="15" t="s">
        <v>885</v>
      </c>
      <c r="V729" s="15" t="s">
        <v>9384</v>
      </c>
      <c r="W729" s="15" t="s">
        <v>222</v>
      </c>
    </row>
    <row r="730" spans="21:23" x14ac:dyDescent="0.25">
      <c r="U730" s="15" t="s">
        <v>886</v>
      </c>
      <c r="V730" s="15" t="s">
        <v>9385</v>
      </c>
      <c r="W730" s="15" t="s">
        <v>978</v>
      </c>
    </row>
    <row r="731" spans="21:23" x14ac:dyDescent="0.25">
      <c r="U731" s="15" t="s">
        <v>887</v>
      </c>
      <c r="V731" s="15" t="s">
        <v>9386</v>
      </c>
      <c r="W731" s="15" t="s">
        <v>8</v>
      </c>
    </row>
    <row r="732" spans="21:23" x14ac:dyDescent="0.25">
      <c r="U732" s="15" t="s">
        <v>889</v>
      </c>
      <c r="V732" s="15" t="s">
        <v>9387</v>
      </c>
      <c r="W732" s="15" t="s">
        <v>134</v>
      </c>
    </row>
    <row r="733" spans="21:23" x14ac:dyDescent="0.25">
      <c r="U733" s="15" t="s">
        <v>888</v>
      </c>
      <c r="V733" s="15" t="s">
        <v>9388</v>
      </c>
      <c r="W733" s="15" t="s">
        <v>944</v>
      </c>
    </row>
    <row r="734" spans="21:23" x14ac:dyDescent="0.25">
      <c r="U734" s="15" t="s">
        <v>890</v>
      </c>
      <c r="V734" s="15" t="s">
        <v>9389</v>
      </c>
      <c r="W734" s="15" t="s">
        <v>3534</v>
      </c>
    </row>
    <row r="735" spans="21:23" x14ac:dyDescent="0.25">
      <c r="U735" s="15" t="s">
        <v>891</v>
      </c>
      <c r="V735" s="15" t="s">
        <v>9390</v>
      </c>
      <c r="W735" s="15" t="s">
        <v>150</v>
      </c>
    </row>
    <row r="736" spans="21:23" x14ac:dyDescent="0.25">
      <c r="U736" s="15" t="s">
        <v>892</v>
      </c>
      <c r="V736" s="15" t="s">
        <v>9391</v>
      </c>
      <c r="W736" s="15" t="s">
        <v>76</v>
      </c>
    </row>
    <row r="737" spans="21:23" x14ac:dyDescent="0.25">
      <c r="U737" s="15" t="s">
        <v>893</v>
      </c>
      <c r="V737" s="15" t="s">
        <v>9392</v>
      </c>
      <c r="W737" s="15" t="s">
        <v>74</v>
      </c>
    </row>
    <row r="738" spans="21:23" x14ac:dyDescent="0.25">
      <c r="U738" s="15" t="s">
        <v>4738</v>
      </c>
      <c r="V738" s="15" t="s">
        <v>9393</v>
      </c>
      <c r="W738" s="15" t="s">
        <v>5409</v>
      </c>
    </row>
    <row r="739" spans="21:23" x14ac:dyDescent="0.25">
      <c r="U739" s="15" t="s">
        <v>894</v>
      </c>
      <c r="V739" s="15" t="s">
        <v>9394</v>
      </c>
      <c r="W739" s="15" t="s">
        <v>330</v>
      </c>
    </row>
    <row r="740" spans="21:23" x14ac:dyDescent="0.25">
      <c r="U740" s="15" t="s">
        <v>895</v>
      </c>
      <c r="V740" s="15" t="s">
        <v>9395</v>
      </c>
      <c r="W740" s="15" t="s">
        <v>6711</v>
      </c>
    </row>
    <row r="741" spans="21:23" x14ac:dyDescent="0.25">
      <c r="U741" s="15" t="s">
        <v>896</v>
      </c>
      <c r="V741" s="15" t="s">
        <v>9396</v>
      </c>
      <c r="W741" s="15" t="s">
        <v>288</v>
      </c>
    </row>
    <row r="742" spans="21:23" x14ac:dyDescent="0.25">
      <c r="U742" s="15" t="s">
        <v>897</v>
      </c>
      <c r="V742" s="15" t="s">
        <v>9397</v>
      </c>
      <c r="W742" s="15" t="s">
        <v>112</v>
      </c>
    </row>
    <row r="743" spans="21:23" x14ac:dyDescent="0.25">
      <c r="U743" s="15" t="s">
        <v>898</v>
      </c>
      <c r="V743" s="15" t="s">
        <v>9398</v>
      </c>
      <c r="W743" s="15" t="s">
        <v>437</v>
      </c>
    </row>
    <row r="744" spans="21:23" x14ac:dyDescent="0.25">
      <c r="U744" s="15" t="s">
        <v>899</v>
      </c>
      <c r="V744" s="15" t="s">
        <v>9399</v>
      </c>
      <c r="W744" s="15" t="s">
        <v>8678</v>
      </c>
    </row>
    <row r="745" spans="21:23" x14ac:dyDescent="0.25">
      <c r="U745" s="15" t="s">
        <v>900</v>
      </c>
      <c r="V745" s="15" t="s">
        <v>9400</v>
      </c>
      <c r="W745" s="15" t="s">
        <v>150</v>
      </c>
    </row>
    <row r="746" spans="21:23" x14ac:dyDescent="0.25">
      <c r="U746" s="15" t="s">
        <v>901</v>
      </c>
      <c r="V746" s="15" t="s">
        <v>9401</v>
      </c>
      <c r="W746" s="15" t="s">
        <v>270</v>
      </c>
    </row>
    <row r="747" spans="21:23" x14ac:dyDescent="0.25">
      <c r="U747" s="15" t="s">
        <v>902</v>
      </c>
      <c r="V747" s="15" t="s">
        <v>9402</v>
      </c>
      <c r="W747" s="15" t="s">
        <v>8</v>
      </c>
    </row>
    <row r="748" spans="21:23" x14ac:dyDescent="0.25">
      <c r="U748" s="15" t="s">
        <v>903</v>
      </c>
      <c r="V748" s="15" t="s">
        <v>9403</v>
      </c>
      <c r="W748" s="15" t="s">
        <v>190</v>
      </c>
    </row>
    <row r="749" spans="21:23" x14ac:dyDescent="0.25">
      <c r="U749" s="15" t="s">
        <v>904</v>
      </c>
      <c r="V749" s="15" t="s">
        <v>9404</v>
      </c>
      <c r="W749" s="15" t="s">
        <v>8678</v>
      </c>
    </row>
    <row r="750" spans="21:23" x14ac:dyDescent="0.25">
      <c r="U750" s="15" t="s">
        <v>905</v>
      </c>
      <c r="V750" s="15" t="s">
        <v>9405</v>
      </c>
      <c r="W750" s="15" t="s">
        <v>83</v>
      </c>
    </row>
    <row r="751" spans="21:23" x14ac:dyDescent="0.25">
      <c r="U751" s="15" t="s">
        <v>906</v>
      </c>
      <c r="V751" s="15" t="s">
        <v>9406</v>
      </c>
      <c r="W751" s="15" t="s">
        <v>140</v>
      </c>
    </row>
    <row r="752" spans="21:23" x14ac:dyDescent="0.25">
      <c r="U752" s="15" t="s">
        <v>907</v>
      </c>
      <c r="V752" s="15" t="s">
        <v>9407</v>
      </c>
      <c r="W752" s="15" t="s">
        <v>288</v>
      </c>
    </row>
    <row r="753" spans="21:23" x14ac:dyDescent="0.25">
      <c r="U753" s="15" t="s">
        <v>908</v>
      </c>
      <c r="V753" s="15" t="s">
        <v>9408</v>
      </c>
      <c r="W753" s="15" t="s">
        <v>726</v>
      </c>
    </row>
    <row r="754" spans="21:23" x14ac:dyDescent="0.25">
      <c r="U754" s="15" t="s">
        <v>909</v>
      </c>
      <c r="V754" s="15" t="s">
        <v>9409</v>
      </c>
      <c r="W754" s="15" t="s">
        <v>4817</v>
      </c>
    </row>
    <row r="755" spans="21:23" x14ac:dyDescent="0.25">
      <c r="U755" s="15" t="s">
        <v>910</v>
      </c>
      <c r="V755" s="15" t="s">
        <v>9410</v>
      </c>
      <c r="W755" s="15" t="s">
        <v>3534</v>
      </c>
    </row>
    <row r="756" spans="21:23" x14ac:dyDescent="0.25">
      <c r="U756" s="15" t="s">
        <v>912</v>
      </c>
      <c r="V756" s="15" t="s">
        <v>9411</v>
      </c>
      <c r="W756" s="15" t="s">
        <v>150</v>
      </c>
    </row>
    <row r="757" spans="21:23" x14ac:dyDescent="0.25">
      <c r="U757" s="15" t="s">
        <v>911</v>
      </c>
      <c r="V757" s="15" t="s">
        <v>9412</v>
      </c>
      <c r="W757" s="15" t="s">
        <v>150</v>
      </c>
    </row>
    <row r="758" spans="21:23" x14ac:dyDescent="0.25">
      <c r="U758" s="15" t="s">
        <v>913</v>
      </c>
      <c r="V758" s="15" t="s">
        <v>9413</v>
      </c>
      <c r="W758" s="15" t="s">
        <v>156</v>
      </c>
    </row>
    <row r="759" spans="21:23" x14ac:dyDescent="0.25">
      <c r="U759" s="15" t="s">
        <v>914</v>
      </c>
      <c r="V759" s="15" t="s">
        <v>9414</v>
      </c>
      <c r="W759" s="15" t="s">
        <v>470</v>
      </c>
    </row>
    <row r="760" spans="21:23" x14ac:dyDescent="0.25">
      <c r="U760" s="15" t="s">
        <v>915</v>
      </c>
      <c r="V760" s="15" t="s">
        <v>9415</v>
      </c>
      <c r="W760" s="15" t="s">
        <v>100</v>
      </c>
    </row>
    <row r="761" spans="21:23" x14ac:dyDescent="0.25">
      <c r="U761" s="15" t="s">
        <v>916</v>
      </c>
      <c r="V761" s="15" t="s">
        <v>9416</v>
      </c>
      <c r="W761" s="15" t="s">
        <v>208</v>
      </c>
    </row>
    <row r="762" spans="21:23" x14ac:dyDescent="0.25">
      <c r="U762" s="15" t="s">
        <v>917</v>
      </c>
      <c r="V762" s="15" t="s">
        <v>9417</v>
      </c>
      <c r="W762" s="15" t="s">
        <v>134</v>
      </c>
    </row>
    <row r="763" spans="21:23" x14ac:dyDescent="0.25">
      <c r="U763" s="15" t="s">
        <v>918</v>
      </c>
      <c r="V763" s="15" t="s">
        <v>9418</v>
      </c>
      <c r="W763" s="15" t="s">
        <v>120</v>
      </c>
    </row>
    <row r="764" spans="21:23" x14ac:dyDescent="0.25">
      <c r="U764" s="15" t="s">
        <v>919</v>
      </c>
      <c r="V764" s="15" t="s">
        <v>9419</v>
      </c>
      <c r="W764" s="15" t="s">
        <v>115</v>
      </c>
    </row>
    <row r="765" spans="21:23" x14ac:dyDescent="0.25">
      <c r="U765" s="15" t="s">
        <v>920</v>
      </c>
      <c r="V765" s="15" t="s">
        <v>9420</v>
      </c>
      <c r="W765" s="15" t="s">
        <v>92</v>
      </c>
    </row>
    <row r="766" spans="21:23" x14ac:dyDescent="0.25">
      <c r="U766" s="15" t="s">
        <v>921</v>
      </c>
      <c r="V766" s="15" t="s">
        <v>9421</v>
      </c>
      <c r="W766" s="15" t="s">
        <v>166</v>
      </c>
    </row>
    <row r="767" spans="21:23" x14ac:dyDescent="0.25">
      <c r="U767" s="15" t="s">
        <v>922</v>
      </c>
      <c r="V767" s="15" t="s">
        <v>9422</v>
      </c>
      <c r="W767" s="15" t="s">
        <v>166</v>
      </c>
    </row>
    <row r="768" spans="21:23" x14ac:dyDescent="0.25">
      <c r="U768" s="15" t="s">
        <v>923</v>
      </c>
      <c r="V768" s="15" t="s">
        <v>9423</v>
      </c>
      <c r="W768" s="15" t="s">
        <v>166</v>
      </c>
    </row>
    <row r="769" spans="21:23" x14ac:dyDescent="0.25">
      <c r="U769" s="15" t="s">
        <v>924</v>
      </c>
      <c r="V769" s="15" t="s">
        <v>9424</v>
      </c>
      <c r="W769" s="15" t="s">
        <v>94</v>
      </c>
    </row>
    <row r="770" spans="21:23" x14ac:dyDescent="0.25">
      <c r="U770" s="15" t="s">
        <v>925</v>
      </c>
      <c r="V770" s="15" t="s">
        <v>9425</v>
      </c>
      <c r="W770" s="15" t="s">
        <v>2358</v>
      </c>
    </row>
    <row r="771" spans="21:23" x14ac:dyDescent="0.25">
      <c r="U771" s="15" t="s">
        <v>926</v>
      </c>
      <c r="V771" s="15" t="s">
        <v>9426</v>
      </c>
      <c r="W771" s="15" t="s">
        <v>179</v>
      </c>
    </row>
    <row r="772" spans="21:23" x14ac:dyDescent="0.25">
      <c r="U772" s="15" t="s">
        <v>927</v>
      </c>
      <c r="V772" s="15" t="s">
        <v>9427</v>
      </c>
      <c r="W772" s="15" t="s">
        <v>200</v>
      </c>
    </row>
    <row r="773" spans="21:23" x14ac:dyDescent="0.25">
      <c r="U773" s="15" t="s">
        <v>928</v>
      </c>
      <c r="V773" s="15" t="s">
        <v>9428</v>
      </c>
      <c r="W773" s="15" t="s">
        <v>210</v>
      </c>
    </row>
    <row r="774" spans="21:23" x14ac:dyDescent="0.25">
      <c r="U774" s="15" t="s">
        <v>929</v>
      </c>
      <c r="V774" s="15" t="s">
        <v>9429</v>
      </c>
      <c r="W774" s="15" t="s">
        <v>120</v>
      </c>
    </row>
    <row r="775" spans="21:23" x14ac:dyDescent="0.25">
      <c r="U775" s="15" t="s">
        <v>930</v>
      </c>
      <c r="V775" s="15" t="s">
        <v>9430</v>
      </c>
      <c r="W775" s="15" t="s">
        <v>237</v>
      </c>
    </row>
    <row r="776" spans="21:23" x14ac:dyDescent="0.25">
      <c r="U776" s="15" t="s">
        <v>931</v>
      </c>
      <c r="V776" s="15" t="s">
        <v>9431</v>
      </c>
      <c r="W776" s="15" t="s">
        <v>255</v>
      </c>
    </row>
    <row r="777" spans="21:23" x14ac:dyDescent="0.25">
      <c r="U777" s="15" t="s">
        <v>932</v>
      </c>
      <c r="V777" s="15" t="s">
        <v>9432</v>
      </c>
      <c r="W777" s="15" t="s">
        <v>217</v>
      </c>
    </row>
    <row r="778" spans="21:23" x14ac:dyDescent="0.25">
      <c r="U778" s="15" t="s">
        <v>933</v>
      </c>
      <c r="V778" s="15" t="s">
        <v>9433</v>
      </c>
      <c r="W778" s="15" t="s">
        <v>74</v>
      </c>
    </row>
    <row r="779" spans="21:23" x14ac:dyDescent="0.25">
      <c r="U779" s="15" t="s">
        <v>934</v>
      </c>
      <c r="V779" s="15" t="s">
        <v>9434</v>
      </c>
      <c r="W779" s="15" t="s">
        <v>288</v>
      </c>
    </row>
    <row r="780" spans="21:23" x14ac:dyDescent="0.25">
      <c r="U780" s="15" t="s">
        <v>937</v>
      </c>
      <c r="V780" s="15" t="s">
        <v>9435</v>
      </c>
      <c r="W780" s="15" t="s">
        <v>3534</v>
      </c>
    </row>
    <row r="781" spans="21:23" x14ac:dyDescent="0.25">
      <c r="U781" s="15" t="s">
        <v>935</v>
      </c>
      <c r="V781" s="15" t="s">
        <v>9436</v>
      </c>
      <c r="W781" s="15" t="s">
        <v>210</v>
      </c>
    </row>
    <row r="782" spans="21:23" x14ac:dyDescent="0.25">
      <c r="U782" s="15" t="s">
        <v>938</v>
      </c>
      <c r="V782" s="15" t="s">
        <v>9437</v>
      </c>
      <c r="W782" s="15" t="s">
        <v>1802</v>
      </c>
    </row>
    <row r="783" spans="21:23" x14ac:dyDescent="0.25">
      <c r="U783" s="15" t="s">
        <v>965</v>
      </c>
      <c r="V783" s="15" t="s">
        <v>9438</v>
      </c>
      <c r="W783" s="15" t="s">
        <v>2358</v>
      </c>
    </row>
    <row r="784" spans="21:23" x14ac:dyDescent="0.25">
      <c r="U784" s="15" t="s">
        <v>936</v>
      </c>
      <c r="V784" s="15" t="s">
        <v>9439</v>
      </c>
      <c r="W784" s="15" t="s">
        <v>144</v>
      </c>
    </row>
    <row r="785" spans="21:23" x14ac:dyDescent="0.25">
      <c r="U785" s="15" t="s">
        <v>939</v>
      </c>
      <c r="V785" s="15" t="s">
        <v>9440</v>
      </c>
      <c r="W785" s="15" t="s">
        <v>944</v>
      </c>
    </row>
    <row r="786" spans="21:23" x14ac:dyDescent="0.25">
      <c r="U786" s="15" t="s">
        <v>940</v>
      </c>
      <c r="V786" s="15" t="s">
        <v>9441</v>
      </c>
      <c r="W786" s="15" t="s">
        <v>9114</v>
      </c>
    </row>
    <row r="787" spans="21:23" x14ac:dyDescent="0.25">
      <c r="U787" s="15" t="s">
        <v>941</v>
      </c>
      <c r="V787" s="15" t="s">
        <v>9442</v>
      </c>
      <c r="W787" s="15" t="s">
        <v>128</v>
      </c>
    </row>
    <row r="788" spans="21:23" x14ac:dyDescent="0.25">
      <c r="U788" s="15" t="s">
        <v>942</v>
      </c>
      <c r="V788" s="15" t="s">
        <v>9443</v>
      </c>
      <c r="W788" s="15" t="s">
        <v>74</v>
      </c>
    </row>
    <row r="789" spans="21:23" x14ac:dyDescent="0.25">
      <c r="U789" s="15" t="s">
        <v>943</v>
      </c>
      <c r="V789" s="15" t="s">
        <v>9444</v>
      </c>
      <c r="W789" s="15" t="s">
        <v>944</v>
      </c>
    </row>
    <row r="790" spans="21:23" x14ac:dyDescent="0.25">
      <c r="U790" s="15" t="s">
        <v>964</v>
      </c>
      <c r="V790" s="15" t="s">
        <v>9445</v>
      </c>
      <c r="W790" s="15" t="s">
        <v>100</v>
      </c>
    </row>
    <row r="791" spans="21:23" x14ac:dyDescent="0.25">
      <c r="U791" s="15" t="s">
        <v>945</v>
      </c>
      <c r="V791" s="15" t="s">
        <v>9446</v>
      </c>
      <c r="W791" s="15" t="s">
        <v>336</v>
      </c>
    </row>
    <row r="792" spans="21:23" x14ac:dyDescent="0.25">
      <c r="U792" s="15" t="s">
        <v>970</v>
      </c>
      <c r="V792" s="15" t="s">
        <v>9447</v>
      </c>
      <c r="W792" s="15" t="s">
        <v>2358</v>
      </c>
    </row>
    <row r="793" spans="21:23" x14ac:dyDescent="0.25">
      <c r="U793" s="15" t="s">
        <v>947</v>
      </c>
      <c r="V793" s="15" t="s">
        <v>9448</v>
      </c>
      <c r="W793" s="15" t="s">
        <v>332</v>
      </c>
    </row>
    <row r="794" spans="21:23" x14ac:dyDescent="0.25">
      <c r="U794" s="15" t="s">
        <v>948</v>
      </c>
      <c r="V794" s="15" t="s">
        <v>9449</v>
      </c>
      <c r="W794" s="15" t="s">
        <v>150</v>
      </c>
    </row>
    <row r="795" spans="21:23" x14ac:dyDescent="0.25">
      <c r="U795" s="15" t="s">
        <v>4616</v>
      </c>
      <c r="V795" s="15" t="s">
        <v>9450</v>
      </c>
      <c r="W795" s="15" t="s">
        <v>122</v>
      </c>
    </row>
    <row r="796" spans="21:23" x14ac:dyDescent="0.25">
      <c r="U796" s="15" t="s">
        <v>7110</v>
      </c>
      <c r="V796" s="15" t="s">
        <v>9451</v>
      </c>
      <c r="W796" s="15" t="s">
        <v>217</v>
      </c>
    </row>
    <row r="797" spans="21:23" x14ac:dyDescent="0.25">
      <c r="U797" s="15" t="s">
        <v>971</v>
      </c>
      <c r="V797" s="15" t="s">
        <v>9452</v>
      </c>
      <c r="W797" s="15" t="s">
        <v>74</v>
      </c>
    </row>
    <row r="798" spans="21:23" x14ac:dyDescent="0.25">
      <c r="U798" s="15" t="s">
        <v>972</v>
      </c>
      <c r="V798" s="15" t="s">
        <v>9453</v>
      </c>
      <c r="W798" s="15" t="s">
        <v>8</v>
      </c>
    </row>
    <row r="799" spans="21:23" x14ac:dyDescent="0.25">
      <c r="U799" s="15" t="s">
        <v>950</v>
      </c>
      <c r="V799" s="15" t="s">
        <v>9454</v>
      </c>
      <c r="W799" s="15" t="s">
        <v>1802</v>
      </c>
    </row>
    <row r="800" spans="21:23" x14ac:dyDescent="0.25">
      <c r="U800" s="15" t="s">
        <v>973</v>
      </c>
      <c r="V800" s="15" t="s">
        <v>9455</v>
      </c>
      <c r="W800" s="15" t="s">
        <v>94</v>
      </c>
    </row>
    <row r="801" spans="21:23" x14ac:dyDescent="0.25">
      <c r="U801" s="15" t="s">
        <v>974</v>
      </c>
      <c r="V801" s="15" t="s">
        <v>9456</v>
      </c>
      <c r="W801" s="15" t="s">
        <v>8</v>
      </c>
    </row>
    <row r="802" spans="21:23" x14ac:dyDescent="0.25">
      <c r="U802" s="15" t="s">
        <v>975</v>
      </c>
      <c r="V802" s="15" t="s">
        <v>9457</v>
      </c>
      <c r="W802" s="15" t="s">
        <v>210</v>
      </c>
    </row>
    <row r="803" spans="21:23" x14ac:dyDescent="0.25">
      <c r="U803" s="15" t="s">
        <v>976</v>
      </c>
      <c r="V803" s="15" t="s">
        <v>9458</v>
      </c>
      <c r="W803" s="15" t="s">
        <v>74</v>
      </c>
    </row>
    <row r="804" spans="21:23" x14ac:dyDescent="0.25">
      <c r="U804" s="15" t="s">
        <v>979</v>
      </c>
      <c r="V804" s="15" t="s">
        <v>9459</v>
      </c>
      <c r="W804" s="15" t="s">
        <v>74</v>
      </c>
    </row>
    <row r="805" spans="21:23" x14ac:dyDescent="0.25">
      <c r="U805" s="15" t="s">
        <v>980</v>
      </c>
      <c r="V805" s="15" t="s">
        <v>9460</v>
      </c>
      <c r="W805" s="15" t="s">
        <v>163</v>
      </c>
    </row>
    <row r="806" spans="21:23" x14ac:dyDescent="0.25">
      <c r="U806" s="15" t="s">
        <v>952</v>
      </c>
      <c r="V806" s="15" t="s">
        <v>9461</v>
      </c>
      <c r="W806" s="15" t="s">
        <v>2384</v>
      </c>
    </row>
    <row r="807" spans="21:23" x14ac:dyDescent="0.25">
      <c r="U807" s="15" t="s">
        <v>953</v>
      </c>
      <c r="V807" s="15" t="s">
        <v>9462</v>
      </c>
      <c r="W807" s="15" t="s">
        <v>217</v>
      </c>
    </row>
    <row r="808" spans="21:23" x14ac:dyDescent="0.25">
      <c r="U808" s="15" t="s">
        <v>981</v>
      </c>
      <c r="V808" s="15" t="s">
        <v>9463</v>
      </c>
      <c r="W808" s="15" t="s">
        <v>144</v>
      </c>
    </row>
    <row r="809" spans="21:23" x14ac:dyDescent="0.25">
      <c r="U809" s="15" t="s">
        <v>982</v>
      </c>
      <c r="V809" s="15" t="s">
        <v>9464</v>
      </c>
      <c r="W809" s="15" t="s">
        <v>217</v>
      </c>
    </row>
    <row r="810" spans="21:23" x14ac:dyDescent="0.25">
      <c r="U810" s="15" t="s">
        <v>983</v>
      </c>
      <c r="V810" s="15" t="s">
        <v>9465</v>
      </c>
      <c r="W810" s="15" t="s">
        <v>73</v>
      </c>
    </row>
    <row r="811" spans="21:23" x14ac:dyDescent="0.25">
      <c r="U811" s="15" t="s">
        <v>954</v>
      </c>
      <c r="V811" s="15" t="s">
        <v>9466</v>
      </c>
      <c r="W811" s="15" t="s">
        <v>94</v>
      </c>
    </row>
    <row r="812" spans="21:23" x14ac:dyDescent="0.25">
      <c r="U812" s="15" t="s">
        <v>955</v>
      </c>
      <c r="V812" s="15" t="s">
        <v>9467</v>
      </c>
      <c r="W812" s="15" t="s">
        <v>237</v>
      </c>
    </row>
    <row r="813" spans="21:23" x14ac:dyDescent="0.25">
      <c r="U813" s="15" t="s">
        <v>956</v>
      </c>
      <c r="V813" s="15" t="s">
        <v>9468</v>
      </c>
      <c r="W813" s="15" t="s">
        <v>117</v>
      </c>
    </row>
    <row r="814" spans="21:23" x14ac:dyDescent="0.25">
      <c r="U814" s="15" t="s">
        <v>957</v>
      </c>
      <c r="V814" s="15" t="s">
        <v>9469</v>
      </c>
      <c r="W814" s="15" t="s">
        <v>169</v>
      </c>
    </row>
    <row r="815" spans="21:23" x14ac:dyDescent="0.25">
      <c r="U815" s="15" t="s">
        <v>958</v>
      </c>
      <c r="V815" s="15" t="s">
        <v>9470</v>
      </c>
      <c r="W815" s="15" t="s">
        <v>144</v>
      </c>
    </row>
    <row r="816" spans="21:23" x14ac:dyDescent="0.25">
      <c r="U816" s="15" t="s">
        <v>959</v>
      </c>
      <c r="V816" s="15" t="s">
        <v>9471</v>
      </c>
      <c r="W816" s="15" t="s">
        <v>217</v>
      </c>
    </row>
    <row r="817" spans="21:23" x14ac:dyDescent="0.25">
      <c r="U817" s="15" t="s">
        <v>984</v>
      </c>
      <c r="V817" s="15" t="s">
        <v>9472</v>
      </c>
      <c r="W817" s="15" t="s">
        <v>117</v>
      </c>
    </row>
    <row r="818" spans="21:23" x14ac:dyDescent="0.25">
      <c r="U818" s="15" t="s">
        <v>985</v>
      </c>
      <c r="V818" s="15" t="s">
        <v>9473</v>
      </c>
      <c r="W818" s="15" t="s">
        <v>332</v>
      </c>
    </row>
    <row r="819" spans="21:23" x14ac:dyDescent="0.25">
      <c r="U819" s="15" t="s">
        <v>960</v>
      </c>
      <c r="V819" s="15" t="s">
        <v>9474</v>
      </c>
      <c r="W819" s="15" t="s">
        <v>237</v>
      </c>
    </row>
    <row r="820" spans="21:23" x14ac:dyDescent="0.25">
      <c r="U820" s="15" t="s">
        <v>961</v>
      </c>
      <c r="V820" s="15" t="s">
        <v>9475</v>
      </c>
      <c r="W820" s="15" t="s">
        <v>8</v>
      </c>
    </row>
    <row r="821" spans="21:23" x14ac:dyDescent="0.25">
      <c r="U821" s="15" t="s">
        <v>962</v>
      </c>
      <c r="V821" s="15" t="s">
        <v>9476</v>
      </c>
      <c r="W821" s="15" t="s">
        <v>330</v>
      </c>
    </row>
    <row r="822" spans="21:23" x14ac:dyDescent="0.25">
      <c r="U822" s="15" t="s">
        <v>967</v>
      </c>
      <c r="V822" s="15" t="s">
        <v>9477</v>
      </c>
      <c r="W822" s="15" t="s">
        <v>332</v>
      </c>
    </row>
    <row r="823" spans="21:23" x14ac:dyDescent="0.25">
      <c r="U823" s="15" t="s">
        <v>986</v>
      </c>
      <c r="V823" s="15" t="s">
        <v>9478</v>
      </c>
      <c r="W823" s="15" t="s">
        <v>944</v>
      </c>
    </row>
    <row r="824" spans="21:23" x14ac:dyDescent="0.25">
      <c r="U824" s="15" t="s">
        <v>987</v>
      </c>
      <c r="V824" s="15" t="s">
        <v>9479</v>
      </c>
      <c r="W824" s="15" t="s">
        <v>235</v>
      </c>
    </row>
    <row r="825" spans="21:23" x14ac:dyDescent="0.25">
      <c r="U825" s="15" t="s">
        <v>988</v>
      </c>
      <c r="V825" s="15" t="s">
        <v>9480</v>
      </c>
      <c r="W825" s="15" t="s">
        <v>217</v>
      </c>
    </row>
    <row r="826" spans="21:23" x14ac:dyDescent="0.25">
      <c r="U826" s="15" t="s">
        <v>989</v>
      </c>
      <c r="V826" s="15" t="s">
        <v>9481</v>
      </c>
      <c r="W826" s="15" t="s">
        <v>117</v>
      </c>
    </row>
    <row r="827" spans="21:23" x14ac:dyDescent="0.25">
      <c r="U827" s="15" t="s">
        <v>990</v>
      </c>
      <c r="V827" s="15" t="s">
        <v>9482</v>
      </c>
      <c r="W827" s="15" t="s">
        <v>4817</v>
      </c>
    </row>
    <row r="828" spans="21:23" x14ac:dyDescent="0.25">
      <c r="U828" s="15" t="s">
        <v>991</v>
      </c>
      <c r="V828" s="15" t="s">
        <v>9483</v>
      </c>
      <c r="W828" s="15" t="s">
        <v>437</v>
      </c>
    </row>
    <row r="829" spans="21:23" x14ac:dyDescent="0.25">
      <c r="U829" s="15" t="s">
        <v>992</v>
      </c>
      <c r="V829" s="15" t="s">
        <v>9484</v>
      </c>
      <c r="W829" s="15" t="s">
        <v>83</v>
      </c>
    </row>
    <row r="830" spans="21:23" x14ac:dyDescent="0.25">
      <c r="U830" s="15" t="s">
        <v>993</v>
      </c>
      <c r="V830" s="15" t="s">
        <v>9485</v>
      </c>
      <c r="W830" s="15" t="s">
        <v>1308</v>
      </c>
    </row>
    <row r="831" spans="21:23" x14ac:dyDescent="0.25">
      <c r="U831" s="15" t="s">
        <v>994</v>
      </c>
      <c r="V831" s="15" t="s">
        <v>9486</v>
      </c>
      <c r="W831" s="15" t="s">
        <v>327</v>
      </c>
    </row>
    <row r="832" spans="21:23" x14ac:dyDescent="0.25">
      <c r="U832" s="15" t="s">
        <v>995</v>
      </c>
      <c r="V832" s="15" t="s">
        <v>9487</v>
      </c>
      <c r="W832" s="15" t="s">
        <v>437</v>
      </c>
    </row>
    <row r="833" spans="21:23" x14ac:dyDescent="0.25">
      <c r="U833" s="15" t="s">
        <v>996</v>
      </c>
      <c r="V833" s="15" t="s">
        <v>9488</v>
      </c>
      <c r="W833" s="15" t="s">
        <v>8706</v>
      </c>
    </row>
    <row r="834" spans="21:23" x14ac:dyDescent="0.25">
      <c r="U834" s="15" t="s">
        <v>997</v>
      </c>
      <c r="V834" s="15" t="s">
        <v>9489</v>
      </c>
      <c r="W834" s="15" t="s">
        <v>166</v>
      </c>
    </row>
    <row r="835" spans="21:23" x14ac:dyDescent="0.25">
      <c r="U835" s="15" t="s">
        <v>998</v>
      </c>
      <c r="V835" s="15" t="s">
        <v>9490</v>
      </c>
      <c r="W835" s="15" t="s">
        <v>222</v>
      </c>
    </row>
    <row r="836" spans="21:23" x14ac:dyDescent="0.25">
      <c r="U836" s="15" t="s">
        <v>999</v>
      </c>
      <c r="V836" s="15" t="s">
        <v>9491</v>
      </c>
      <c r="W836" s="15" t="s">
        <v>4817</v>
      </c>
    </row>
    <row r="837" spans="21:23" x14ac:dyDescent="0.25">
      <c r="U837" s="15" t="s">
        <v>1000</v>
      </c>
      <c r="V837" s="15" t="s">
        <v>9492</v>
      </c>
      <c r="W837" s="15" t="s">
        <v>153</v>
      </c>
    </row>
    <row r="838" spans="21:23" x14ac:dyDescent="0.25">
      <c r="U838" s="15" t="s">
        <v>1001</v>
      </c>
      <c r="V838" s="15" t="s">
        <v>9493</v>
      </c>
      <c r="W838" s="15" t="s">
        <v>156</v>
      </c>
    </row>
    <row r="839" spans="21:23" x14ac:dyDescent="0.25">
      <c r="U839" s="15" t="s">
        <v>1003</v>
      </c>
      <c r="V839" s="15" t="s">
        <v>9494</v>
      </c>
      <c r="W839" s="15" t="s">
        <v>144</v>
      </c>
    </row>
    <row r="840" spans="21:23" x14ac:dyDescent="0.25">
      <c r="U840" s="15" t="s">
        <v>1002</v>
      </c>
      <c r="V840" s="15" t="s">
        <v>9495</v>
      </c>
      <c r="W840" s="15" t="s">
        <v>156</v>
      </c>
    </row>
    <row r="841" spans="21:23" x14ac:dyDescent="0.25">
      <c r="U841" s="15" t="s">
        <v>1004</v>
      </c>
      <c r="V841" s="15" t="s">
        <v>9496</v>
      </c>
      <c r="W841" s="15" t="s">
        <v>74</v>
      </c>
    </row>
    <row r="842" spans="21:23" x14ac:dyDescent="0.25">
      <c r="U842" s="15" t="s">
        <v>1005</v>
      </c>
      <c r="V842" s="15" t="s">
        <v>9497</v>
      </c>
      <c r="W842" s="15" t="s">
        <v>159</v>
      </c>
    </row>
    <row r="843" spans="21:23" x14ac:dyDescent="0.25">
      <c r="U843" s="15" t="s">
        <v>1006</v>
      </c>
      <c r="V843" s="15" t="s">
        <v>9498</v>
      </c>
      <c r="W843" s="15" t="s">
        <v>159</v>
      </c>
    </row>
    <row r="844" spans="21:23" x14ac:dyDescent="0.25">
      <c r="U844" s="15" t="s">
        <v>1007</v>
      </c>
      <c r="V844" s="15" t="s">
        <v>9499</v>
      </c>
      <c r="W844" s="15" t="s">
        <v>94</v>
      </c>
    </row>
    <row r="845" spans="21:23" x14ac:dyDescent="0.25">
      <c r="U845" s="15" t="s">
        <v>1008</v>
      </c>
      <c r="V845" s="15" t="s">
        <v>9500</v>
      </c>
      <c r="W845" s="15" t="s">
        <v>144</v>
      </c>
    </row>
    <row r="846" spans="21:23" x14ac:dyDescent="0.25">
      <c r="U846" s="15" t="s">
        <v>1009</v>
      </c>
      <c r="V846" s="15" t="s">
        <v>9501</v>
      </c>
      <c r="W846" s="15" t="s">
        <v>3539</v>
      </c>
    </row>
    <row r="847" spans="21:23" x14ac:dyDescent="0.25">
      <c r="U847" s="15" t="s">
        <v>1010</v>
      </c>
      <c r="V847" s="15" t="s">
        <v>9502</v>
      </c>
      <c r="W847" s="15" t="s">
        <v>217</v>
      </c>
    </row>
    <row r="848" spans="21:23" x14ac:dyDescent="0.25">
      <c r="U848" s="15" t="s">
        <v>1011</v>
      </c>
      <c r="V848" s="15" t="s">
        <v>9503</v>
      </c>
      <c r="W848" s="15" t="s">
        <v>150</v>
      </c>
    </row>
    <row r="849" spans="21:23" x14ac:dyDescent="0.25">
      <c r="U849" s="15" t="s">
        <v>1012</v>
      </c>
      <c r="V849" s="15" t="s">
        <v>9504</v>
      </c>
      <c r="W849" s="15" t="s">
        <v>94</v>
      </c>
    </row>
    <row r="850" spans="21:23" x14ac:dyDescent="0.25">
      <c r="U850" s="15" t="s">
        <v>1013</v>
      </c>
      <c r="V850" s="15" t="s">
        <v>9505</v>
      </c>
      <c r="W850" s="15" t="s">
        <v>128</v>
      </c>
    </row>
    <row r="851" spans="21:23" x14ac:dyDescent="0.25">
      <c r="U851" s="15" t="s">
        <v>1014</v>
      </c>
      <c r="V851" s="15" t="s">
        <v>9506</v>
      </c>
      <c r="W851" s="15" t="s">
        <v>126</v>
      </c>
    </row>
    <row r="852" spans="21:23" x14ac:dyDescent="0.25">
      <c r="U852" s="15" t="s">
        <v>1015</v>
      </c>
      <c r="V852" s="15" t="s">
        <v>9507</v>
      </c>
      <c r="W852" s="15" t="s">
        <v>150</v>
      </c>
    </row>
    <row r="853" spans="21:23" x14ac:dyDescent="0.25">
      <c r="U853" s="15" t="s">
        <v>1016</v>
      </c>
      <c r="V853" s="15" t="s">
        <v>9508</v>
      </c>
      <c r="W853" s="15" t="s">
        <v>117</v>
      </c>
    </row>
    <row r="854" spans="21:23" x14ac:dyDescent="0.25">
      <c r="U854" s="15" t="s">
        <v>1017</v>
      </c>
      <c r="V854" s="15" t="s">
        <v>9509</v>
      </c>
      <c r="W854" s="15" t="s">
        <v>166</v>
      </c>
    </row>
    <row r="855" spans="21:23" x14ac:dyDescent="0.25">
      <c r="U855" s="15" t="s">
        <v>1018</v>
      </c>
      <c r="V855" s="15" t="s">
        <v>9510</v>
      </c>
      <c r="W855" s="15" t="s">
        <v>161</v>
      </c>
    </row>
    <row r="856" spans="21:23" x14ac:dyDescent="0.25">
      <c r="U856" s="15" t="s">
        <v>1020</v>
      </c>
      <c r="V856" s="15" t="s">
        <v>9511</v>
      </c>
      <c r="W856" s="15" t="s">
        <v>161</v>
      </c>
    </row>
    <row r="857" spans="21:23" x14ac:dyDescent="0.25">
      <c r="U857" s="15" t="s">
        <v>1019</v>
      </c>
      <c r="V857" s="15" t="s">
        <v>9512</v>
      </c>
      <c r="W857" s="15" t="s">
        <v>161</v>
      </c>
    </row>
    <row r="858" spans="21:23" x14ac:dyDescent="0.25">
      <c r="U858" s="15" t="s">
        <v>1021</v>
      </c>
      <c r="V858" s="15" t="s">
        <v>9513</v>
      </c>
      <c r="W858" s="15" t="s">
        <v>117</v>
      </c>
    </row>
    <row r="859" spans="21:23" x14ac:dyDescent="0.25">
      <c r="U859" s="15" t="s">
        <v>1022</v>
      </c>
      <c r="V859" s="15" t="s">
        <v>9514</v>
      </c>
      <c r="W859" s="15" t="s">
        <v>94</v>
      </c>
    </row>
    <row r="860" spans="21:23" x14ac:dyDescent="0.25">
      <c r="U860" s="15" t="s">
        <v>1023</v>
      </c>
      <c r="V860" s="15" t="s">
        <v>9515</v>
      </c>
      <c r="W860" s="15" t="s">
        <v>117</v>
      </c>
    </row>
    <row r="861" spans="21:23" x14ac:dyDescent="0.25">
      <c r="U861" s="15" t="s">
        <v>1024</v>
      </c>
      <c r="V861" s="15" t="s">
        <v>9516</v>
      </c>
      <c r="W861" s="15" t="s">
        <v>245</v>
      </c>
    </row>
    <row r="862" spans="21:23" x14ac:dyDescent="0.25">
      <c r="U862" s="15" t="s">
        <v>1025</v>
      </c>
      <c r="V862" s="15" t="s">
        <v>9517</v>
      </c>
      <c r="W862" s="15" t="s">
        <v>8722</v>
      </c>
    </row>
    <row r="863" spans="21:23" x14ac:dyDescent="0.25">
      <c r="U863" s="15" t="s">
        <v>1026</v>
      </c>
      <c r="V863" s="15" t="s">
        <v>9518</v>
      </c>
      <c r="W863" s="15" t="s">
        <v>73</v>
      </c>
    </row>
    <row r="864" spans="21:23" x14ac:dyDescent="0.25">
      <c r="U864" s="15" t="s">
        <v>1027</v>
      </c>
      <c r="V864" s="15" t="s">
        <v>9519</v>
      </c>
      <c r="W864" s="15" t="s">
        <v>156</v>
      </c>
    </row>
    <row r="865" spans="21:23" x14ac:dyDescent="0.25">
      <c r="U865" s="15" t="s">
        <v>1028</v>
      </c>
      <c r="V865" s="15" t="s">
        <v>9520</v>
      </c>
      <c r="W865" s="15" t="s">
        <v>144</v>
      </c>
    </row>
    <row r="866" spans="21:23" x14ac:dyDescent="0.25">
      <c r="U866" s="15" t="s">
        <v>1029</v>
      </c>
      <c r="V866" s="15" t="s">
        <v>9521</v>
      </c>
      <c r="W866" s="15" t="s">
        <v>122</v>
      </c>
    </row>
    <row r="867" spans="21:23" x14ac:dyDescent="0.25">
      <c r="U867" s="15" t="s">
        <v>1030</v>
      </c>
      <c r="V867" s="15" t="s">
        <v>9522</v>
      </c>
      <c r="W867" s="15" t="s">
        <v>94</v>
      </c>
    </row>
    <row r="868" spans="21:23" x14ac:dyDescent="0.25">
      <c r="U868" s="15" t="s">
        <v>1031</v>
      </c>
      <c r="V868" s="15" t="s">
        <v>9523</v>
      </c>
      <c r="W868" s="15" t="s">
        <v>150</v>
      </c>
    </row>
    <row r="869" spans="21:23" x14ac:dyDescent="0.25">
      <c r="U869" s="15" t="s">
        <v>1032</v>
      </c>
      <c r="V869" s="15" t="s">
        <v>9524</v>
      </c>
      <c r="W869" s="15" t="s">
        <v>124</v>
      </c>
    </row>
    <row r="870" spans="21:23" x14ac:dyDescent="0.25">
      <c r="U870" s="15" t="s">
        <v>1033</v>
      </c>
      <c r="V870" s="15" t="s">
        <v>9525</v>
      </c>
      <c r="W870" s="15" t="s">
        <v>103</v>
      </c>
    </row>
    <row r="871" spans="21:23" x14ac:dyDescent="0.25">
      <c r="U871" s="15" t="s">
        <v>1034</v>
      </c>
      <c r="V871" s="15" t="s">
        <v>9526</v>
      </c>
      <c r="W871" s="15" t="s">
        <v>270</v>
      </c>
    </row>
    <row r="872" spans="21:23" x14ac:dyDescent="0.25">
      <c r="U872" s="15" t="s">
        <v>1035</v>
      </c>
      <c r="V872" s="15" t="s">
        <v>9527</v>
      </c>
      <c r="W872" s="15" t="s">
        <v>217</v>
      </c>
    </row>
    <row r="873" spans="21:23" x14ac:dyDescent="0.25">
      <c r="U873" s="15" t="s">
        <v>1036</v>
      </c>
      <c r="V873" s="15" t="s">
        <v>9528</v>
      </c>
      <c r="W873" s="15" t="s">
        <v>161</v>
      </c>
    </row>
    <row r="874" spans="21:23" x14ac:dyDescent="0.25">
      <c r="U874" s="15" t="s">
        <v>1037</v>
      </c>
      <c r="V874" s="15" t="s">
        <v>9529</v>
      </c>
      <c r="W874" s="15" t="s">
        <v>117</v>
      </c>
    </row>
    <row r="875" spans="21:23" x14ac:dyDescent="0.25">
      <c r="U875" s="15" t="s">
        <v>1038</v>
      </c>
      <c r="V875" s="15" t="s">
        <v>9530</v>
      </c>
      <c r="W875" s="15" t="s">
        <v>74</v>
      </c>
    </row>
    <row r="876" spans="21:23" x14ac:dyDescent="0.25">
      <c r="U876" s="15" t="s">
        <v>1039</v>
      </c>
      <c r="V876" s="15" t="s">
        <v>9531</v>
      </c>
      <c r="W876" s="15" t="s">
        <v>150</v>
      </c>
    </row>
    <row r="877" spans="21:23" x14ac:dyDescent="0.25">
      <c r="U877" s="15" t="s">
        <v>1040</v>
      </c>
      <c r="V877" s="15" t="s">
        <v>9532</v>
      </c>
      <c r="W877" s="15" t="s">
        <v>117</v>
      </c>
    </row>
    <row r="878" spans="21:23" x14ac:dyDescent="0.25">
      <c r="U878" s="15" t="s">
        <v>1041</v>
      </c>
      <c r="V878" s="15" t="s">
        <v>9533</v>
      </c>
      <c r="W878" s="15" t="s">
        <v>882</v>
      </c>
    </row>
    <row r="879" spans="21:23" x14ac:dyDescent="0.25">
      <c r="U879" s="15" t="s">
        <v>1042</v>
      </c>
      <c r="V879" s="15" t="s">
        <v>9534</v>
      </c>
      <c r="W879" s="15" t="s">
        <v>327</v>
      </c>
    </row>
    <row r="880" spans="21:23" x14ac:dyDescent="0.25">
      <c r="U880" s="15" t="s">
        <v>1914</v>
      </c>
      <c r="V880" s="15" t="s">
        <v>9535</v>
      </c>
      <c r="W880" s="15" t="s">
        <v>120</v>
      </c>
    </row>
    <row r="881" spans="21:23" x14ac:dyDescent="0.25">
      <c r="U881" s="15" t="s">
        <v>1043</v>
      </c>
      <c r="V881" s="15" t="s">
        <v>9536</v>
      </c>
      <c r="W881" s="15" t="s">
        <v>190</v>
      </c>
    </row>
    <row r="882" spans="21:23" x14ac:dyDescent="0.25">
      <c r="U882" s="15" t="s">
        <v>1044</v>
      </c>
      <c r="V882" s="15" t="s">
        <v>9537</v>
      </c>
      <c r="W882" s="15" t="s">
        <v>78</v>
      </c>
    </row>
    <row r="883" spans="21:23" x14ac:dyDescent="0.25">
      <c r="U883" s="15" t="s">
        <v>1045</v>
      </c>
      <c r="V883" s="15" t="s">
        <v>9538</v>
      </c>
      <c r="W883" s="15" t="s">
        <v>150</v>
      </c>
    </row>
    <row r="884" spans="21:23" x14ac:dyDescent="0.25">
      <c r="U884" s="15" t="s">
        <v>1046</v>
      </c>
      <c r="V884" s="15" t="s">
        <v>9539</v>
      </c>
      <c r="W884" s="15" t="s">
        <v>150</v>
      </c>
    </row>
    <row r="885" spans="21:23" x14ac:dyDescent="0.25">
      <c r="U885" s="15" t="s">
        <v>1047</v>
      </c>
      <c r="V885" s="15" t="s">
        <v>9540</v>
      </c>
      <c r="W885" s="15" t="s">
        <v>1802</v>
      </c>
    </row>
    <row r="886" spans="21:23" x14ac:dyDescent="0.25">
      <c r="U886" s="15" t="s">
        <v>1048</v>
      </c>
      <c r="V886" s="15" t="s">
        <v>9541</v>
      </c>
      <c r="W886" s="15" t="s">
        <v>217</v>
      </c>
    </row>
    <row r="887" spans="21:23" x14ac:dyDescent="0.25">
      <c r="U887" s="15" t="s">
        <v>1049</v>
      </c>
      <c r="V887" s="15" t="s">
        <v>9542</v>
      </c>
      <c r="W887" s="15" t="s">
        <v>190</v>
      </c>
    </row>
    <row r="888" spans="21:23" x14ac:dyDescent="0.25">
      <c r="U888" s="15" t="s">
        <v>1050</v>
      </c>
      <c r="V888" s="15" t="s">
        <v>9543</v>
      </c>
      <c r="W888" s="15" t="s">
        <v>78</v>
      </c>
    </row>
    <row r="889" spans="21:23" x14ac:dyDescent="0.25">
      <c r="U889" s="15" t="s">
        <v>1051</v>
      </c>
      <c r="V889" s="15" t="s">
        <v>9544</v>
      </c>
      <c r="W889" s="15" t="s">
        <v>270</v>
      </c>
    </row>
    <row r="890" spans="21:23" x14ac:dyDescent="0.25">
      <c r="U890" s="15" t="s">
        <v>1052</v>
      </c>
      <c r="V890" s="15" t="s">
        <v>9545</v>
      </c>
      <c r="W890" s="15" t="s">
        <v>117</v>
      </c>
    </row>
    <row r="891" spans="21:23" x14ac:dyDescent="0.25">
      <c r="U891" s="15" t="s">
        <v>1053</v>
      </c>
      <c r="V891" s="15" t="s">
        <v>9546</v>
      </c>
      <c r="W891" s="15" t="s">
        <v>882</v>
      </c>
    </row>
    <row r="892" spans="21:23" x14ac:dyDescent="0.25">
      <c r="U892" s="15" t="s">
        <v>1054</v>
      </c>
      <c r="V892" s="15" t="s">
        <v>9547</v>
      </c>
      <c r="W892" s="15" t="s">
        <v>156</v>
      </c>
    </row>
    <row r="893" spans="21:23" x14ac:dyDescent="0.25">
      <c r="U893" s="15" t="s">
        <v>1055</v>
      </c>
      <c r="V893" s="15" t="s">
        <v>9548</v>
      </c>
      <c r="W893" s="15" t="s">
        <v>100</v>
      </c>
    </row>
    <row r="894" spans="21:23" x14ac:dyDescent="0.25">
      <c r="U894" s="15" t="s">
        <v>1056</v>
      </c>
      <c r="V894" s="15" t="s">
        <v>9549</v>
      </c>
      <c r="W894" s="15" t="s">
        <v>156</v>
      </c>
    </row>
    <row r="895" spans="21:23" x14ac:dyDescent="0.25">
      <c r="U895" s="15" t="s">
        <v>1057</v>
      </c>
      <c r="V895" s="15" t="s">
        <v>9550</v>
      </c>
      <c r="W895" s="15" t="s">
        <v>255</v>
      </c>
    </row>
    <row r="896" spans="21:23" x14ac:dyDescent="0.25">
      <c r="U896" s="15" t="s">
        <v>1058</v>
      </c>
      <c r="V896" s="15" t="s">
        <v>9551</v>
      </c>
      <c r="W896" s="15" t="s">
        <v>117</v>
      </c>
    </row>
    <row r="897" spans="21:23" x14ac:dyDescent="0.25">
      <c r="U897" s="15" t="s">
        <v>1059</v>
      </c>
      <c r="V897" s="15" t="s">
        <v>9552</v>
      </c>
      <c r="W897" s="15" t="s">
        <v>100</v>
      </c>
    </row>
    <row r="898" spans="21:23" x14ac:dyDescent="0.25">
      <c r="U898" s="15" t="s">
        <v>1060</v>
      </c>
      <c r="V898" s="15" t="s">
        <v>9553</v>
      </c>
      <c r="W898" s="15" t="s">
        <v>217</v>
      </c>
    </row>
    <row r="899" spans="21:23" x14ac:dyDescent="0.25">
      <c r="U899" s="15" t="s">
        <v>1061</v>
      </c>
      <c r="V899" s="15" t="s">
        <v>9554</v>
      </c>
      <c r="W899" s="15" t="s">
        <v>270</v>
      </c>
    </row>
    <row r="900" spans="21:23" x14ac:dyDescent="0.25">
      <c r="U900" s="15" t="s">
        <v>1062</v>
      </c>
      <c r="V900" s="15" t="s">
        <v>9555</v>
      </c>
      <c r="W900" s="15" t="s">
        <v>190</v>
      </c>
    </row>
    <row r="901" spans="21:23" x14ac:dyDescent="0.25">
      <c r="U901" s="15" t="s">
        <v>1063</v>
      </c>
      <c r="V901" s="15" t="s">
        <v>9556</v>
      </c>
      <c r="W901" s="15" t="s">
        <v>76</v>
      </c>
    </row>
    <row r="902" spans="21:23" x14ac:dyDescent="0.25">
      <c r="U902" s="15" t="s">
        <v>1064</v>
      </c>
      <c r="V902" s="15" t="s">
        <v>9557</v>
      </c>
      <c r="W902" s="15" t="s">
        <v>882</v>
      </c>
    </row>
    <row r="903" spans="21:23" x14ac:dyDescent="0.25">
      <c r="U903" s="15" t="s">
        <v>1065</v>
      </c>
      <c r="V903" s="15" t="s">
        <v>9558</v>
      </c>
      <c r="W903" s="15" t="s">
        <v>94</v>
      </c>
    </row>
    <row r="904" spans="21:23" x14ac:dyDescent="0.25">
      <c r="U904" s="15" t="s">
        <v>1066</v>
      </c>
      <c r="V904" s="15" t="s">
        <v>9559</v>
      </c>
      <c r="W904" s="15" t="s">
        <v>8681</v>
      </c>
    </row>
    <row r="905" spans="21:23" x14ac:dyDescent="0.25">
      <c r="U905" s="15" t="s">
        <v>1067</v>
      </c>
      <c r="V905" s="15" t="s">
        <v>9560</v>
      </c>
      <c r="W905" s="15" t="s">
        <v>74</v>
      </c>
    </row>
    <row r="906" spans="21:23" x14ac:dyDescent="0.25">
      <c r="U906" s="15" t="s">
        <v>1068</v>
      </c>
      <c r="V906" s="15" t="s">
        <v>9561</v>
      </c>
      <c r="W906" s="15" t="s">
        <v>78</v>
      </c>
    </row>
    <row r="907" spans="21:23" x14ac:dyDescent="0.25">
      <c r="U907" s="15" t="s">
        <v>1069</v>
      </c>
      <c r="V907" s="15" t="s">
        <v>9562</v>
      </c>
      <c r="W907" s="15" t="s">
        <v>88</v>
      </c>
    </row>
    <row r="908" spans="21:23" x14ac:dyDescent="0.25">
      <c r="U908" s="15" t="s">
        <v>1070</v>
      </c>
      <c r="V908" s="15" t="s">
        <v>9563</v>
      </c>
      <c r="W908" s="15" t="s">
        <v>94</v>
      </c>
    </row>
    <row r="909" spans="21:23" x14ac:dyDescent="0.25">
      <c r="U909" s="15" t="s">
        <v>1071</v>
      </c>
      <c r="V909" s="15" t="s">
        <v>9564</v>
      </c>
      <c r="W909" s="15" t="s">
        <v>8</v>
      </c>
    </row>
    <row r="910" spans="21:23" x14ac:dyDescent="0.25">
      <c r="U910" s="15" t="s">
        <v>1072</v>
      </c>
      <c r="V910" s="15" t="s">
        <v>9565</v>
      </c>
      <c r="W910" s="15" t="s">
        <v>150</v>
      </c>
    </row>
    <row r="911" spans="21:23" x14ac:dyDescent="0.25">
      <c r="U911" s="15" t="s">
        <v>1073</v>
      </c>
      <c r="V911" s="15" t="s">
        <v>9566</v>
      </c>
      <c r="W911" s="15" t="s">
        <v>144</v>
      </c>
    </row>
    <row r="912" spans="21:23" x14ac:dyDescent="0.25">
      <c r="U912" s="15" t="s">
        <v>1074</v>
      </c>
      <c r="V912" s="15" t="s">
        <v>9567</v>
      </c>
      <c r="W912" s="15" t="s">
        <v>2030</v>
      </c>
    </row>
    <row r="913" spans="21:23" x14ac:dyDescent="0.25">
      <c r="U913" s="15" t="s">
        <v>1075</v>
      </c>
      <c r="V913" s="15" t="s">
        <v>9568</v>
      </c>
      <c r="W913" s="15" t="s">
        <v>88</v>
      </c>
    </row>
    <row r="914" spans="21:23" x14ac:dyDescent="0.25">
      <c r="U914" s="15" t="s">
        <v>1076</v>
      </c>
      <c r="V914" s="15" t="s">
        <v>9569</v>
      </c>
      <c r="W914" s="15" t="s">
        <v>882</v>
      </c>
    </row>
    <row r="915" spans="21:23" x14ac:dyDescent="0.25">
      <c r="U915" s="15" t="s">
        <v>1077</v>
      </c>
      <c r="V915" s="15" t="s">
        <v>9570</v>
      </c>
      <c r="W915" s="15" t="s">
        <v>8</v>
      </c>
    </row>
    <row r="916" spans="21:23" x14ac:dyDescent="0.25">
      <c r="U916" s="15" t="s">
        <v>1078</v>
      </c>
      <c r="V916" s="15" t="s">
        <v>9571</v>
      </c>
      <c r="W916" s="15" t="s">
        <v>117</v>
      </c>
    </row>
    <row r="917" spans="21:23" x14ac:dyDescent="0.25">
      <c r="U917" s="15" t="s">
        <v>1079</v>
      </c>
      <c r="V917" s="15" t="s">
        <v>9572</v>
      </c>
      <c r="W917" s="15" t="s">
        <v>8722</v>
      </c>
    </row>
    <row r="918" spans="21:23" x14ac:dyDescent="0.25">
      <c r="U918" s="15" t="s">
        <v>1080</v>
      </c>
      <c r="V918" s="15" t="s">
        <v>9573</v>
      </c>
      <c r="W918" s="15" t="s">
        <v>282</v>
      </c>
    </row>
    <row r="919" spans="21:23" x14ac:dyDescent="0.25">
      <c r="U919" s="15" t="s">
        <v>1081</v>
      </c>
      <c r="V919" s="15" t="s">
        <v>9574</v>
      </c>
      <c r="W919" s="15" t="s">
        <v>882</v>
      </c>
    </row>
    <row r="920" spans="21:23" x14ac:dyDescent="0.25">
      <c r="U920" s="15" t="s">
        <v>1082</v>
      </c>
      <c r="V920" s="15" t="s">
        <v>9575</v>
      </c>
      <c r="W920" s="15" t="s">
        <v>192</v>
      </c>
    </row>
    <row r="921" spans="21:23" x14ac:dyDescent="0.25">
      <c r="U921" s="15" t="s">
        <v>1083</v>
      </c>
      <c r="V921" s="15" t="s">
        <v>9576</v>
      </c>
      <c r="W921" s="15" t="s">
        <v>6711</v>
      </c>
    </row>
    <row r="922" spans="21:23" x14ac:dyDescent="0.25">
      <c r="U922" s="15" t="s">
        <v>1084</v>
      </c>
      <c r="V922" s="15" t="s">
        <v>9577</v>
      </c>
      <c r="W922" s="15" t="s">
        <v>3539</v>
      </c>
    </row>
    <row r="923" spans="21:23" x14ac:dyDescent="0.25">
      <c r="U923" s="15" t="s">
        <v>1085</v>
      </c>
      <c r="V923" s="15" t="s">
        <v>9578</v>
      </c>
      <c r="W923" s="15" t="s">
        <v>3133</v>
      </c>
    </row>
    <row r="924" spans="21:23" x14ac:dyDescent="0.25">
      <c r="U924" s="15" t="s">
        <v>1086</v>
      </c>
      <c r="V924" s="15" t="s">
        <v>9579</v>
      </c>
      <c r="W924" s="15" t="s">
        <v>190</v>
      </c>
    </row>
    <row r="925" spans="21:23" x14ac:dyDescent="0.25">
      <c r="U925" s="15" t="s">
        <v>1087</v>
      </c>
      <c r="V925" s="15" t="s">
        <v>9580</v>
      </c>
      <c r="W925" s="15" t="s">
        <v>8681</v>
      </c>
    </row>
    <row r="926" spans="21:23" x14ac:dyDescent="0.25">
      <c r="U926" s="15" t="s">
        <v>1088</v>
      </c>
      <c r="V926" s="15" t="s">
        <v>9581</v>
      </c>
      <c r="W926" s="15" t="s">
        <v>142</v>
      </c>
    </row>
    <row r="927" spans="21:23" x14ac:dyDescent="0.25">
      <c r="U927" s="15" t="s">
        <v>1089</v>
      </c>
      <c r="V927" s="15" t="s">
        <v>9582</v>
      </c>
      <c r="W927" s="15" t="s">
        <v>94</v>
      </c>
    </row>
    <row r="928" spans="21:23" x14ac:dyDescent="0.25">
      <c r="U928" s="15" t="s">
        <v>1090</v>
      </c>
      <c r="V928" s="15" t="s">
        <v>9583</v>
      </c>
      <c r="W928" s="15" t="s">
        <v>217</v>
      </c>
    </row>
    <row r="929" spans="21:23" x14ac:dyDescent="0.25">
      <c r="U929" s="15" t="s">
        <v>1091</v>
      </c>
      <c r="V929" s="15" t="s">
        <v>9584</v>
      </c>
      <c r="W929" s="15" t="s">
        <v>107</v>
      </c>
    </row>
    <row r="930" spans="21:23" x14ac:dyDescent="0.25">
      <c r="U930" s="15" t="s">
        <v>1092</v>
      </c>
      <c r="V930" s="15" t="s">
        <v>9585</v>
      </c>
      <c r="W930" s="15" t="s">
        <v>270</v>
      </c>
    </row>
    <row r="931" spans="21:23" x14ac:dyDescent="0.25">
      <c r="U931" s="15" t="s">
        <v>1093</v>
      </c>
      <c r="V931" s="15" t="s">
        <v>9586</v>
      </c>
      <c r="W931" s="15" t="s">
        <v>94</v>
      </c>
    </row>
    <row r="932" spans="21:23" x14ac:dyDescent="0.25">
      <c r="U932" s="15" t="s">
        <v>1094</v>
      </c>
      <c r="V932" s="15" t="s">
        <v>9587</v>
      </c>
      <c r="W932" s="15" t="s">
        <v>74</v>
      </c>
    </row>
    <row r="933" spans="21:23" x14ac:dyDescent="0.25">
      <c r="U933" s="15" t="s">
        <v>1095</v>
      </c>
      <c r="V933" s="15" t="s">
        <v>9588</v>
      </c>
      <c r="W933" s="15" t="s">
        <v>978</v>
      </c>
    </row>
    <row r="934" spans="21:23" x14ac:dyDescent="0.25">
      <c r="U934" s="15" t="s">
        <v>1096</v>
      </c>
      <c r="V934" s="15" t="s">
        <v>9589</v>
      </c>
      <c r="W934" s="15" t="s">
        <v>74</v>
      </c>
    </row>
    <row r="935" spans="21:23" x14ac:dyDescent="0.25">
      <c r="U935" s="15" t="s">
        <v>1097</v>
      </c>
      <c r="V935" s="15" t="s">
        <v>9590</v>
      </c>
      <c r="W935" s="15" t="s">
        <v>8722</v>
      </c>
    </row>
    <row r="936" spans="21:23" x14ac:dyDescent="0.25">
      <c r="U936" s="15" t="s">
        <v>1098</v>
      </c>
      <c r="V936" s="15" t="s">
        <v>9591</v>
      </c>
      <c r="W936" s="15" t="s">
        <v>73</v>
      </c>
    </row>
    <row r="937" spans="21:23" x14ac:dyDescent="0.25">
      <c r="U937" s="15" t="s">
        <v>1099</v>
      </c>
      <c r="V937" s="15" t="s">
        <v>9592</v>
      </c>
      <c r="W937" s="15" t="s">
        <v>3534</v>
      </c>
    </row>
    <row r="938" spans="21:23" x14ac:dyDescent="0.25">
      <c r="U938" s="15" t="s">
        <v>1100</v>
      </c>
      <c r="V938" s="15" t="s">
        <v>9593</v>
      </c>
      <c r="W938" s="15" t="s">
        <v>7545</v>
      </c>
    </row>
    <row r="939" spans="21:23" x14ac:dyDescent="0.25">
      <c r="U939" s="15" t="s">
        <v>1101</v>
      </c>
      <c r="V939" s="15" t="s">
        <v>9594</v>
      </c>
      <c r="W939" s="15" t="s">
        <v>74</v>
      </c>
    </row>
    <row r="940" spans="21:23" x14ac:dyDescent="0.25">
      <c r="U940" s="15" t="s">
        <v>1102</v>
      </c>
      <c r="V940" s="15" t="s">
        <v>9595</v>
      </c>
      <c r="W940" s="15" t="s">
        <v>150</v>
      </c>
    </row>
    <row r="941" spans="21:23" x14ac:dyDescent="0.25">
      <c r="U941" s="15" t="s">
        <v>1103</v>
      </c>
      <c r="V941" s="15" t="s">
        <v>9596</v>
      </c>
      <c r="W941" s="15" t="s">
        <v>78</v>
      </c>
    </row>
    <row r="942" spans="21:23" x14ac:dyDescent="0.25">
      <c r="U942" s="15" t="s">
        <v>1104</v>
      </c>
      <c r="V942" s="15" t="s">
        <v>9597</v>
      </c>
      <c r="W942" s="15" t="s">
        <v>882</v>
      </c>
    </row>
    <row r="943" spans="21:23" x14ac:dyDescent="0.25">
      <c r="U943" s="15" t="s">
        <v>1105</v>
      </c>
      <c r="V943" s="15" t="s">
        <v>9598</v>
      </c>
      <c r="W943" s="15" t="s">
        <v>270</v>
      </c>
    </row>
    <row r="944" spans="21:23" x14ac:dyDescent="0.25">
      <c r="U944" s="15" t="s">
        <v>1106</v>
      </c>
      <c r="V944" s="15" t="s">
        <v>9599</v>
      </c>
      <c r="W944" s="15" t="s">
        <v>3354</v>
      </c>
    </row>
    <row r="945" spans="21:23" x14ac:dyDescent="0.25">
      <c r="U945" s="15" t="s">
        <v>1107</v>
      </c>
      <c r="V945" s="15" t="s">
        <v>9600</v>
      </c>
      <c r="W945" s="15" t="s">
        <v>150</v>
      </c>
    </row>
    <row r="946" spans="21:23" x14ac:dyDescent="0.25">
      <c r="U946" s="15" t="s">
        <v>1108</v>
      </c>
      <c r="V946" s="15" t="s">
        <v>9601</v>
      </c>
      <c r="W946" s="15" t="s">
        <v>74</v>
      </c>
    </row>
    <row r="947" spans="21:23" x14ac:dyDescent="0.25">
      <c r="U947" s="15" t="s">
        <v>1109</v>
      </c>
      <c r="V947" s="15" t="s">
        <v>9602</v>
      </c>
      <c r="W947" s="15" t="s">
        <v>159</v>
      </c>
    </row>
    <row r="948" spans="21:23" x14ac:dyDescent="0.25">
      <c r="U948" s="15" t="s">
        <v>1110</v>
      </c>
      <c r="V948" s="15" t="s">
        <v>9603</v>
      </c>
      <c r="W948" s="15" t="s">
        <v>882</v>
      </c>
    </row>
    <row r="949" spans="21:23" x14ac:dyDescent="0.25">
      <c r="U949" s="15" t="s">
        <v>1111</v>
      </c>
      <c r="V949" s="15" t="s">
        <v>9604</v>
      </c>
      <c r="W949" s="15" t="s">
        <v>1308</v>
      </c>
    </row>
    <row r="950" spans="21:23" x14ac:dyDescent="0.25">
      <c r="U950" s="15" t="s">
        <v>1112</v>
      </c>
      <c r="V950" s="15" t="s">
        <v>9605</v>
      </c>
      <c r="W950" s="15" t="s">
        <v>192</v>
      </c>
    </row>
    <row r="951" spans="21:23" x14ac:dyDescent="0.25">
      <c r="U951" s="15" t="s">
        <v>1113</v>
      </c>
      <c r="V951" s="15" t="s">
        <v>9606</v>
      </c>
      <c r="W951" s="15" t="s">
        <v>74</v>
      </c>
    </row>
    <row r="952" spans="21:23" x14ac:dyDescent="0.25">
      <c r="U952" s="15" t="s">
        <v>1114</v>
      </c>
      <c r="V952" s="15" t="s">
        <v>9607</v>
      </c>
      <c r="W952" s="15" t="s">
        <v>161</v>
      </c>
    </row>
    <row r="953" spans="21:23" x14ac:dyDescent="0.25">
      <c r="U953" s="15" t="s">
        <v>1115</v>
      </c>
      <c r="V953" s="15" t="s">
        <v>9608</v>
      </c>
      <c r="W953" s="15" t="s">
        <v>76</v>
      </c>
    </row>
    <row r="954" spans="21:23" x14ac:dyDescent="0.25">
      <c r="U954" s="15" t="s">
        <v>1116</v>
      </c>
      <c r="V954" s="15" t="s">
        <v>9609</v>
      </c>
      <c r="W954" s="15" t="s">
        <v>3354</v>
      </c>
    </row>
    <row r="955" spans="21:23" x14ac:dyDescent="0.25">
      <c r="U955" s="15" t="s">
        <v>1117</v>
      </c>
      <c r="V955" s="15" t="s">
        <v>9610</v>
      </c>
      <c r="W955" s="15" t="s">
        <v>552</v>
      </c>
    </row>
    <row r="956" spans="21:23" x14ac:dyDescent="0.25">
      <c r="U956" s="15" t="s">
        <v>1118</v>
      </c>
      <c r="V956" s="15" t="s">
        <v>9611</v>
      </c>
      <c r="W956" s="15" t="s">
        <v>83</v>
      </c>
    </row>
    <row r="957" spans="21:23" x14ac:dyDescent="0.25">
      <c r="U957" s="15" t="s">
        <v>1119</v>
      </c>
      <c r="V957" s="15" t="s">
        <v>9612</v>
      </c>
      <c r="W957" s="15" t="s">
        <v>208</v>
      </c>
    </row>
    <row r="958" spans="21:23" x14ac:dyDescent="0.25">
      <c r="U958" s="15" t="s">
        <v>1120</v>
      </c>
      <c r="V958" s="15" t="s">
        <v>9613</v>
      </c>
      <c r="W958" s="15" t="s">
        <v>76</v>
      </c>
    </row>
    <row r="959" spans="21:23" x14ac:dyDescent="0.25">
      <c r="U959" s="15" t="s">
        <v>1121</v>
      </c>
      <c r="V959" s="15" t="s">
        <v>9614</v>
      </c>
      <c r="W959" s="15" t="s">
        <v>103</v>
      </c>
    </row>
    <row r="960" spans="21:23" x14ac:dyDescent="0.25">
      <c r="U960" s="15" t="s">
        <v>1122</v>
      </c>
      <c r="V960" s="15" t="s">
        <v>9615</v>
      </c>
      <c r="W960" s="15" t="s">
        <v>381</v>
      </c>
    </row>
    <row r="961" spans="21:23" x14ac:dyDescent="0.25">
      <c r="U961" s="15" t="s">
        <v>1123</v>
      </c>
      <c r="V961" s="15" t="s">
        <v>9616</v>
      </c>
      <c r="W961" s="15" t="s">
        <v>8706</v>
      </c>
    </row>
    <row r="962" spans="21:23" x14ac:dyDescent="0.25">
      <c r="U962" s="15" t="s">
        <v>1124</v>
      </c>
      <c r="V962" s="15" t="s">
        <v>9617</v>
      </c>
      <c r="W962" s="15" t="s">
        <v>7545</v>
      </c>
    </row>
    <row r="963" spans="21:23" x14ac:dyDescent="0.25">
      <c r="U963" s="15" t="s">
        <v>1125</v>
      </c>
      <c r="V963" s="15" t="s">
        <v>9618</v>
      </c>
      <c r="W963" s="15" t="s">
        <v>8706</v>
      </c>
    </row>
    <row r="964" spans="21:23" x14ac:dyDescent="0.25">
      <c r="U964" s="15" t="s">
        <v>1126</v>
      </c>
      <c r="V964" s="15" t="s">
        <v>9619</v>
      </c>
      <c r="W964" s="15" t="s">
        <v>330</v>
      </c>
    </row>
    <row r="965" spans="21:23" x14ac:dyDescent="0.25">
      <c r="U965" s="15" t="s">
        <v>1127</v>
      </c>
      <c r="V965" s="15" t="s">
        <v>9620</v>
      </c>
      <c r="W965" s="15" t="s">
        <v>9621</v>
      </c>
    </row>
    <row r="966" spans="21:23" x14ac:dyDescent="0.25">
      <c r="U966" s="15" t="s">
        <v>1128</v>
      </c>
      <c r="V966" s="15" t="s">
        <v>9622</v>
      </c>
      <c r="W966" s="15" t="s">
        <v>85</v>
      </c>
    </row>
    <row r="967" spans="21:23" x14ac:dyDescent="0.25">
      <c r="U967" s="15" t="s">
        <v>1129</v>
      </c>
      <c r="V967" s="15" t="s">
        <v>9623</v>
      </c>
      <c r="W967" s="15" t="s">
        <v>235</v>
      </c>
    </row>
    <row r="968" spans="21:23" x14ac:dyDescent="0.25">
      <c r="U968" s="15" t="s">
        <v>1130</v>
      </c>
      <c r="V968" s="15" t="s">
        <v>9624</v>
      </c>
      <c r="W968" s="15" t="s">
        <v>97</v>
      </c>
    </row>
    <row r="969" spans="21:23" x14ac:dyDescent="0.25">
      <c r="U969" s="15" t="s">
        <v>1131</v>
      </c>
      <c r="V969" s="15" t="s">
        <v>9625</v>
      </c>
      <c r="W969" s="15" t="s">
        <v>882</v>
      </c>
    </row>
    <row r="970" spans="21:23" x14ac:dyDescent="0.25">
      <c r="U970" s="15" t="s">
        <v>1132</v>
      </c>
      <c r="V970" s="15" t="s">
        <v>9626</v>
      </c>
      <c r="W970" s="15" t="s">
        <v>200</v>
      </c>
    </row>
    <row r="971" spans="21:23" x14ac:dyDescent="0.25">
      <c r="U971" s="15" t="s">
        <v>1133</v>
      </c>
      <c r="V971" s="15" t="s">
        <v>9627</v>
      </c>
      <c r="W971" s="15" t="s">
        <v>3539</v>
      </c>
    </row>
    <row r="972" spans="21:23" x14ac:dyDescent="0.25">
      <c r="U972" s="15" t="s">
        <v>1134</v>
      </c>
      <c r="V972" s="15" t="s">
        <v>9628</v>
      </c>
      <c r="W972" s="15" t="s">
        <v>78</v>
      </c>
    </row>
    <row r="973" spans="21:23" x14ac:dyDescent="0.25">
      <c r="U973" s="15" t="s">
        <v>1135</v>
      </c>
      <c r="V973" s="15" t="s">
        <v>9629</v>
      </c>
      <c r="W973" s="15" t="s">
        <v>166</v>
      </c>
    </row>
    <row r="974" spans="21:23" x14ac:dyDescent="0.25">
      <c r="U974" s="15" t="s">
        <v>1136</v>
      </c>
      <c r="V974" s="15" t="s">
        <v>9630</v>
      </c>
      <c r="W974" s="15" t="s">
        <v>166</v>
      </c>
    </row>
    <row r="975" spans="21:23" x14ac:dyDescent="0.25">
      <c r="U975" s="15" t="s">
        <v>1137</v>
      </c>
      <c r="V975" s="15" t="s">
        <v>9631</v>
      </c>
      <c r="W975" s="15" t="s">
        <v>103</v>
      </c>
    </row>
    <row r="976" spans="21:23" x14ac:dyDescent="0.25">
      <c r="U976" s="15" t="s">
        <v>1138</v>
      </c>
      <c r="V976" s="15" t="s">
        <v>9632</v>
      </c>
      <c r="W976" s="15" t="s">
        <v>208</v>
      </c>
    </row>
    <row r="977" spans="21:23" x14ac:dyDescent="0.25">
      <c r="U977" s="15" t="s">
        <v>1139</v>
      </c>
      <c r="V977" s="15" t="s">
        <v>9633</v>
      </c>
      <c r="W977" s="15" t="s">
        <v>83</v>
      </c>
    </row>
    <row r="978" spans="21:23" x14ac:dyDescent="0.25">
      <c r="U978" s="15" t="s">
        <v>1140</v>
      </c>
      <c r="V978" s="15" t="s">
        <v>9634</v>
      </c>
      <c r="W978" s="15" t="s">
        <v>25</v>
      </c>
    </row>
    <row r="979" spans="21:23" x14ac:dyDescent="0.25">
      <c r="U979" s="15" t="s">
        <v>1141</v>
      </c>
      <c r="V979" s="15" t="s">
        <v>9635</v>
      </c>
      <c r="W979" s="15" t="s">
        <v>115</v>
      </c>
    </row>
    <row r="980" spans="21:23" x14ac:dyDescent="0.25">
      <c r="U980" s="15" t="s">
        <v>1142</v>
      </c>
      <c r="V980" s="15" t="s">
        <v>9636</v>
      </c>
      <c r="W980" s="15" t="s">
        <v>8722</v>
      </c>
    </row>
    <row r="981" spans="21:23" x14ac:dyDescent="0.25">
      <c r="U981" s="15" t="s">
        <v>1143</v>
      </c>
      <c r="V981" s="15" t="s">
        <v>9637</v>
      </c>
      <c r="W981" s="15" t="s">
        <v>81</v>
      </c>
    </row>
    <row r="982" spans="21:23" x14ac:dyDescent="0.25">
      <c r="U982" s="15" t="s">
        <v>1144</v>
      </c>
      <c r="V982" s="15" t="s">
        <v>9638</v>
      </c>
      <c r="W982" s="15" t="s">
        <v>185</v>
      </c>
    </row>
    <row r="983" spans="21:23" x14ac:dyDescent="0.25">
      <c r="U983" s="15" t="s">
        <v>1145</v>
      </c>
      <c r="V983" s="15" t="s">
        <v>9639</v>
      </c>
      <c r="W983" s="15" t="s">
        <v>166</v>
      </c>
    </row>
    <row r="984" spans="21:23" x14ac:dyDescent="0.25">
      <c r="U984" s="15" t="s">
        <v>1146</v>
      </c>
      <c r="V984" s="15" t="s">
        <v>9640</v>
      </c>
      <c r="W984" s="15" t="s">
        <v>74</v>
      </c>
    </row>
    <row r="985" spans="21:23" x14ac:dyDescent="0.25">
      <c r="U985" s="15" t="s">
        <v>1147</v>
      </c>
      <c r="V985" s="15" t="s">
        <v>9641</v>
      </c>
      <c r="W985" s="15" t="s">
        <v>74</v>
      </c>
    </row>
    <row r="986" spans="21:23" x14ac:dyDescent="0.25">
      <c r="U986" s="15" t="s">
        <v>1148</v>
      </c>
      <c r="V986" s="15" t="s">
        <v>9642</v>
      </c>
      <c r="W986" s="15" t="s">
        <v>332</v>
      </c>
    </row>
    <row r="987" spans="21:23" x14ac:dyDescent="0.25">
      <c r="U987" s="15" t="s">
        <v>1149</v>
      </c>
      <c r="V987" s="15" t="s">
        <v>9643</v>
      </c>
      <c r="W987" s="15" t="s">
        <v>4817</v>
      </c>
    </row>
    <row r="988" spans="21:23" x14ac:dyDescent="0.25">
      <c r="U988" s="15" t="s">
        <v>1150</v>
      </c>
      <c r="V988" s="15" t="s">
        <v>9644</v>
      </c>
      <c r="W988" s="15" t="s">
        <v>222</v>
      </c>
    </row>
    <row r="989" spans="21:23" x14ac:dyDescent="0.25">
      <c r="U989" s="15" t="s">
        <v>1151</v>
      </c>
      <c r="V989" s="15" t="s">
        <v>9645</v>
      </c>
      <c r="W989" s="15" t="s">
        <v>74</v>
      </c>
    </row>
    <row r="990" spans="21:23" x14ac:dyDescent="0.25">
      <c r="U990" s="15" t="s">
        <v>1152</v>
      </c>
      <c r="V990" s="15" t="s">
        <v>9646</v>
      </c>
      <c r="W990" s="15" t="s">
        <v>94</v>
      </c>
    </row>
    <row r="991" spans="21:23" x14ac:dyDescent="0.25">
      <c r="U991" s="15" t="s">
        <v>1153</v>
      </c>
      <c r="V991" s="15" t="s">
        <v>9647</v>
      </c>
      <c r="W991" s="15" t="s">
        <v>76</v>
      </c>
    </row>
    <row r="992" spans="21:23" x14ac:dyDescent="0.25">
      <c r="U992" s="15" t="s">
        <v>1154</v>
      </c>
      <c r="V992" s="15" t="s">
        <v>9648</v>
      </c>
      <c r="W992" s="15" t="s">
        <v>552</v>
      </c>
    </row>
    <row r="993" spans="21:23" x14ac:dyDescent="0.25">
      <c r="U993" s="15" t="s">
        <v>1155</v>
      </c>
      <c r="V993" s="15" t="s">
        <v>9649</v>
      </c>
      <c r="W993" s="15" t="s">
        <v>266</v>
      </c>
    </row>
    <row r="994" spans="21:23" x14ac:dyDescent="0.25">
      <c r="U994" s="15" t="s">
        <v>1156</v>
      </c>
      <c r="V994" s="15" t="s">
        <v>9650</v>
      </c>
      <c r="W994" s="15" t="s">
        <v>8722</v>
      </c>
    </row>
    <row r="995" spans="21:23" x14ac:dyDescent="0.25">
      <c r="U995" s="15" t="s">
        <v>1157</v>
      </c>
      <c r="V995" s="15" t="s">
        <v>9651</v>
      </c>
      <c r="W995" s="15" t="s">
        <v>76</v>
      </c>
    </row>
    <row r="996" spans="21:23" x14ac:dyDescent="0.25">
      <c r="U996" s="15" t="s">
        <v>1158</v>
      </c>
      <c r="V996" s="15" t="s">
        <v>9652</v>
      </c>
      <c r="W996" s="15" t="s">
        <v>237</v>
      </c>
    </row>
    <row r="997" spans="21:23" x14ac:dyDescent="0.25">
      <c r="U997" s="15" t="s">
        <v>1159</v>
      </c>
      <c r="V997" s="15" t="s">
        <v>9653</v>
      </c>
      <c r="W997" s="15" t="s">
        <v>6711</v>
      </c>
    </row>
    <row r="998" spans="21:23" x14ac:dyDescent="0.25">
      <c r="U998" s="15" t="s">
        <v>1160</v>
      </c>
      <c r="V998" s="15" t="s">
        <v>9654</v>
      </c>
      <c r="W998" s="15" t="s">
        <v>134</v>
      </c>
    </row>
    <row r="999" spans="21:23" x14ac:dyDescent="0.25">
      <c r="U999" s="15" t="s">
        <v>1161</v>
      </c>
      <c r="V999" s="15" t="s">
        <v>9655</v>
      </c>
      <c r="W999" s="15" t="s">
        <v>156</v>
      </c>
    </row>
    <row r="1000" spans="21:23" x14ac:dyDescent="0.25">
      <c r="U1000" s="15" t="s">
        <v>1162</v>
      </c>
      <c r="V1000" s="15" t="s">
        <v>9656</v>
      </c>
      <c r="W1000" s="15" t="s">
        <v>74</v>
      </c>
    </row>
    <row r="1001" spans="21:23" x14ac:dyDescent="0.25">
      <c r="U1001" s="15" t="s">
        <v>1163</v>
      </c>
      <c r="V1001" s="15" t="s">
        <v>9657</v>
      </c>
      <c r="W1001" s="15" t="s">
        <v>882</v>
      </c>
    </row>
    <row r="1002" spans="21:23" x14ac:dyDescent="0.25">
      <c r="U1002" s="15" t="s">
        <v>1164</v>
      </c>
      <c r="V1002" s="15" t="s">
        <v>9658</v>
      </c>
      <c r="W1002" s="15" t="s">
        <v>76</v>
      </c>
    </row>
    <row r="1003" spans="21:23" x14ac:dyDescent="0.25">
      <c r="U1003" s="15" t="s">
        <v>1165</v>
      </c>
      <c r="V1003" s="15" t="s">
        <v>9659</v>
      </c>
      <c r="W1003" s="15" t="s">
        <v>140</v>
      </c>
    </row>
    <row r="1004" spans="21:23" x14ac:dyDescent="0.25">
      <c r="U1004" s="15" t="s">
        <v>1166</v>
      </c>
      <c r="V1004" s="15" t="s">
        <v>9660</v>
      </c>
      <c r="W1004" s="15" t="s">
        <v>606</v>
      </c>
    </row>
    <row r="1005" spans="21:23" x14ac:dyDescent="0.25">
      <c r="U1005" s="15" t="s">
        <v>1167</v>
      </c>
      <c r="V1005" s="15" t="s">
        <v>9661</v>
      </c>
      <c r="W1005" s="15" t="s">
        <v>156</v>
      </c>
    </row>
    <row r="1006" spans="21:23" x14ac:dyDescent="0.25">
      <c r="U1006" s="15" t="s">
        <v>1168</v>
      </c>
      <c r="V1006" s="15" t="s">
        <v>9662</v>
      </c>
      <c r="W1006" s="15" t="s">
        <v>74</v>
      </c>
    </row>
    <row r="1007" spans="21:23" x14ac:dyDescent="0.25">
      <c r="U1007" s="15" t="s">
        <v>1169</v>
      </c>
      <c r="V1007" s="15" t="s">
        <v>9663</v>
      </c>
      <c r="W1007" s="15" t="s">
        <v>3354</v>
      </c>
    </row>
    <row r="1008" spans="21:23" x14ac:dyDescent="0.25">
      <c r="U1008" s="15" t="s">
        <v>1170</v>
      </c>
      <c r="V1008" s="15" t="s">
        <v>9664</v>
      </c>
      <c r="W1008" s="15" t="s">
        <v>200</v>
      </c>
    </row>
    <row r="1009" spans="21:23" x14ac:dyDescent="0.25">
      <c r="U1009" s="15" t="s">
        <v>6377</v>
      </c>
      <c r="V1009" s="15" t="s">
        <v>9665</v>
      </c>
      <c r="W1009" s="15" t="s">
        <v>150</v>
      </c>
    </row>
    <row r="1010" spans="21:23" x14ac:dyDescent="0.25">
      <c r="U1010" s="15" t="s">
        <v>1171</v>
      </c>
      <c r="V1010" s="15" t="s">
        <v>9666</v>
      </c>
      <c r="W1010" s="15" t="s">
        <v>144</v>
      </c>
    </row>
    <row r="1011" spans="21:23" x14ac:dyDescent="0.25">
      <c r="U1011" s="15" t="s">
        <v>1172</v>
      </c>
      <c r="V1011" s="15" t="s">
        <v>9667</v>
      </c>
      <c r="W1011" s="15" t="s">
        <v>882</v>
      </c>
    </row>
    <row r="1012" spans="21:23" x14ac:dyDescent="0.25">
      <c r="U1012" s="15" t="s">
        <v>1173</v>
      </c>
      <c r="V1012" s="15" t="s">
        <v>9668</v>
      </c>
      <c r="W1012" s="15" t="s">
        <v>78</v>
      </c>
    </row>
    <row r="1013" spans="21:23" x14ac:dyDescent="0.25">
      <c r="U1013" s="15" t="s">
        <v>1174</v>
      </c>
      <c r="V1013" s="15" t="s">
        <v>9669</v>
      </c>
      <c r="W1013" s="15" t="s">
        <v>4817</v>
      </c>
    </row>
    <row r="1014" spans="21:23" x14ac:dyDescent="0.25">
      <c r="U1014" s="15" t="s">
        <v>1175</v>
      </c>
      <c r="V1014" s="15" t="s">
        <v>9670</v>
      </c>
      <c r="W1014" s="15" t="s">
        <v>288</v>
      </c>
    </row>
    <row r="1015" spans="21:23" x14ac:dyDescent="0.25">
      <c r="U1015" s="15" t="s">
        <v>1176</v>
      </c>
      <c r="V1015" s="15" t="s">
        <v>9671</v>
      </c>
      <c r="W1015" s="15" t="s">
        <v>8689</v>
      </c>
    </row>
    <row r="1016" spans="21:23" x14ac:dyDescent="0.25">
      <c r="U1016" s="15" t="s">
        <v>1177</v>
      </c>
      <c r="V1016" s="15" t="s">
        <v>9672</v>
      </c>
      <c r="W1016" s="15" t="s">
        <v>9276</v>
      </c>
    </row>
    <row r="1017" spans="21:23" x14ac:dyDescent="0.25">
      <c r="U1017" s="15" t="s">
        <v>1178</v>
      </c>
      <c r="V1017" s="15" t="s">
        <v>9673</v>
      </c>
      <c r="W1017" s="15" t="s">
        <v>882</v>
      </c>
    </row>
    <row r="1018" spans="21:23" x14ac:dyDescent="0.25">
      <c r="U1018" s="15" t="s">
        <v>1179</v>
      </c>
      <c r="V1018" s="15" t="s">
        <v>9674</v>
      </c>
      <c r="W1018" s="15" t="s">
        <v>255</v>
      </c>
    </row>
    <row r="1019" spans="21:23" x14ac:dyDescent="0.25">
      <c r="U1019" s="15" t="s">
        <v>1180</v>
      </c>
      <c r="V1019" s="15" t="s">
        <v>9675</v>
      </c>
      <c r="W1019" s="15" t="s">
        <v>163</v>
      </c>
    </row>
    <row r="1020" spans="21:23" x14ac:dyDescent="0.25">
      <c r="U1020" s="15" t="s">
        <v>1181</v>
      </c>
      <c r="V1020" s="15" t="s">
        <v>9676</v>
      </c>
      <c r="W1020" s="15" t="s">
        <v>100</v>
      </c>
    </row>
    <row r="1021" spans="21:23" x14ac:dyDescent="0.25">
      <c r="U1021" s="15" t="s">
        <v>1182</v>
      </c>
      <c r="V1021" s="15" t="s">
        <v>9677</v>
      </c>
      <c r="W1021" s="15" t="s">
        <v>73</v>
      </c>
    </row>
    <row r="1022" spans="21:23" x14ac:dyDescent="0.25">
      <c r="U1022" s="15" t="s">
        <v>1183</v>
      </c>
      <c r="V1022" s="15" t="s">
        <v>9678</v>
      </c>
      <c r="W1022" s="15" t="s">
        <v>78</v>
      </c>
    </row>
    <row r="1023" spans="21:23" x14ac:dyDescent="0.25">
      <c r="U1023" s="15" t="s">
        <v>1185</v>
      </c>
      <c r="V1023" s="15" t="s">
        <v>9679</v>
      </c>
      <c r="W1023" s="15" t="s">
        <v>327</v>
      </c>
    </row>
    <row r="1024" spans="21:23" x14ac:dyDescent="0.25">
      <c r="U1024" s="15" t="s">
        <v>1186</v>
      </c>
      <c r="V1024" s="15" t="s">
        <v>9680</v>
      </c>
      <c r="W1024" s="15" t="s">
        <v>74</v>
      </c>
    </row>
    <row r="1025" spans="21:23" x14ac:dyDescent="0.25">
      <c r="U1025" s="15" t="s">
        <v>1187</v>
      </c>
      <c r="V1025" s="15" t="s">
        <v>9681</v>
      </c>
      <c r="W1025" s="15" t="s">
        <v>103</v>
      </c>
    </row>
    <row r="1026" spans="21:23" x14ac:dyDescent="0.25">
      <c r="U1026" s="15" t="s">
        <v>1188</v>
      </c>
      <c r="V1026" s="15" t="s">
        <v>9682</v>
      </c>
      <c r="W1026" s="15" t="s">
        <v>2384</v>
      </c>
    </row>
    <row r="1027" spans="21:23" x14ac:dyDescent="0.25">
      <c r="U1027" s="15" t="s">
        <v>1189</v>
      </c>
      <c r="V1027" s="15" t="s">
        <v>9683</v>
      </c>
      <c r="W1027" s="15" t="s">
        <v>81</v>
      </c>
    </row>
    <row r="1028" spans="21:23" x14ac:dyDescent="0.25">
      <c r="U1028" s="15" t="s">
        <v>1190</v>
      </c>
      <c r="V1028" s="15" t="s">
        <v>9684</v>
      </c>
      <c r="W1028" s="15" t="s">
        <v>78</v>
      </c>
    </row>
    <row r="1029" spans="21:23" x14ac:dyDescent="0.25">
      <c r="U1029" s="15" t="s">
        <v>1192</v>
      </c>
      <c r="V1029" s="15" t="s">
        <v>9685</v>
      </c>
      <c r="W1029" s="15" t="s">
        <v>245</v>
      </c>
    </row>
    <row r="1030" spans="21:23" x14ac:dyDescent="0.25">
      <c r="U1030" s="15" t="s">
        <v>1191</v>
      </c>
      <c r="V1030" s="15" t="s">
        <v>9686</v>
      </c>
      <c r="W1030" s="15" t="s">
        <v>97</v>
      </c>
    </row>
    <row r="1031" spans="21:23" x14ac:dyDescent="0.25">
      <c r="U1031" s="15" t="s">
        <v>1193</v>
      </c>
      <c r="V1031" s="15" t="s">
        <v>9687</v>
      </c>
      <c r="W1031" s="15" t="s">
        <v>105</v>
      </c>
    </row>
    <row r="1032" spans="21:23" x14ac:dyDescent="0.25">
      <c r="U1032" s="15" t="s">
        <v>1194</v>
      </c>
      <c r="V1032" s="15" t="s">
        <v>9688</v>
      </c>
      <c r="W1032" s="15" t="s">
        <v>105</v>
      </c>
    </row>
    <row r="1033" spans="21:23" x14ac:dyDescent="0.25">
      <c r="U1033" s="15" t="s">
        <v>1195</v>
      </c>
      <c r="V1033" s="15" t="s">
        <v>9689</v>
      </c>
      <c r="W1033" s="15" t="s">
        <v>270</v>
      </c>
    </row>
    <row r="1034" spans="21:23" x14ac:dyDescent="0.25">
      <c r="U1034" s="15" t="s">
        <v>1196</v>
      </c>
      <c r="V1034" s="15" t="s">
        <v>9690</v>
      </c>
      <c r="W1034" s="15" t="s">
        <v>117</v>
      </c>
    </row>
    <row r="1035" spans="21:23" x14ac:dyDescent="0.25">
      <c r="U1035" s="15" t="s">
        <v>1197</v>
      </c>
      <c r="V1035" s="15" t="s">
        <v>9691</v>
      </c>
      <c r="W1035" s="15" t="s">
        <v>235</v>
      </c>
    </row>
    <row r="1036" spans="21:23" x14ac:dyDescent="0.25">
      <c r="U1036" s="15" t="s">
        <v>1198</v>
      </c>
      <c r="V1036" s="15" t="s">
        <v>9692</v>
      </c>
      <c r="W1036" s="15" t="s">
        <v>92</v>
      </c>
    </row>
    <row r="1037" spans="21:23" x14ac:dyDescent="0.25">
      <c r="U1037" s="15" t="s">
        <v>1199</v>
      </c>
      <c r="V1037" s="15" t="s">
        <v>9693</v>
      </c>
      <c r="W1037" s="15" t="s">
        <v>882</v>
      </c>
    </row>
    <row r="1038" spans="21:23" x14ac:dyDescent="0.25">
      <c r="U1038" s="15" t="s">
        <v>1200</v>
      </c>
      <c r="V1038" s="15" t="s">
        <v>9694</v>
      </c>
      <c r="W1038" s="15" t="s">
        <v>944</v>
      </c>
    </row>
    <row r="1039" spans="21:23" x14ac:dyDescent="0.25">
      <c r="U1039" s="15" t="s">
        <v>1201</v>
      </c>
      <c r="V1039" s="15" t="s">
        <v>9695</v>
      </c>
      <c r="W1039" s="15" t="s">
        <v>159</v>
      </c>
    </row>
    <row r="1040" spans="21:23" x14ac:dyDescent="0.25">
      <c r="U1040" s="15" t="s">
        <v>1202</v>
      </c>
      <c r="V1040" s="15" t="s">
        <v>9696</v>
      </c>
      <c r="W1040" s="15" t="s">
        <v>92</v>
      </c>
    </row>
    <row r="1041" spans="21:23" x14ac:dyDescent="0.25">
      <c r="U1041" s="15" t="s">
        <v>1203</v>
      </c>
      <c r="V1041" s="15" t="s">
        <v>9697</v>
      </c>
      <c r="W1041" s="15" t="s">
        <v>179</v>
      </c>
    </row>
    <row r="1042" spans="21:23" x14ac:dyDescent="0.25">
      <c r="U1042" s="15" t="s">
        <v>1204</v>
      </c>
      <c r="V1042" s="15" t="s">
        <v>9698</v>
      </c>
      <c r="W1042" s="15" t="s">
        <v>3354</v>
      </c>
    </row>
    <row r="1043" spans="21:23" x14ac:dyDescent="0.25">
      <c r="U1043" s="15" t="s">
        <v>1205</v>
      </c>
      <c r="V1043" s="15" t="s">
        <v>9699</v>
      </c>
      <c r="W1043" s="15" t="s">
        <v>185</v>
      </c>
    </row>
    <row r="1044" spans="21:23" x14ac:dyDescent="0.25">
      <c r="U1044" s="15" t="s">
        <v>1206</v>
      </c>
      <c r="V1044" s="15" t="s">
        <v>9700</v>
      </c>
      <c r="W1044" s="15" t="s">
        <v>8706</v>
      </c>
    </row>
    <row r="1045" spans="21:23" x14ac:dyDescent="0.25">
      <c r="U1045" s="15" t="s">
        <v>1207</v>
      </c>
      <c r="V1045" s="15" t="s">
        <v>9701</v>
      </c>
      <c r="W1045" s="15" t="s">
        <v>161</v>
      </c>
    </row>
    <row r="1046" spans="21:23" x14ac:dyDescent="0.25">
      <c r="U1046" s="15" t="s">
        <v>1208</v>
      </c>
      <c r="V1046" s="15" t="s">
        <v>9702</v>
      </c>
      <c r="W1046" s="15" t="s">
        <v>978</v>
      </c>
    </row>
    <row r="1047" spans="21:23" x14ac:dyDescent="0.25">
      <c r="U1047" s="15" t="s">
        <v>1209</v>
      </c>
      <c r="V1047" s="15" t="s">
        <v>9703</v>
      </c>
      <c r="W1047" s="15" t="s">
        <v>8708</v>
      </c>
    </row>
    <row r="1048" spans="21:23" x14ac:dyDescent="0.25">
      <c r="U1048" s="15" t="s">
        <v>1210</v>
      </c>
      <c r="V1048" s="15" t="s">
        <v>9704</v>
      </c>
      <c r="W1048" s="15" t="s">
        <v>97</v>
      </c>
    </row>
    <row r="1049" spans="21:23" x14ac:dyDescent="0.25">
      <c r="U1049" s="15" t="s">
        <v>1211</v>
      </c>
      <c r="V1049" s="15" t="s">
        <v>9705</v>
      </c>
      <c r="W1049" s="15" t="s">
        <v>9621</v>
      </c>
    </row>
    <row r="1050" spans="21:23" x14ac:dyDescent="0.25">
      <c r="U1050" s="15" t="s">
        <v>1212</v>
      </c>
      <c r="V1050" s="15" t="s">
        <v>9706</v>
      </c>
      <c r="W1050" s="15" t="s">
        <v>107</v>
      </c>
    </row>
    <row r="1051" spans="21:23" x14ac:dyDescent="0.25">
      <c r="U1051" s="15" t="s">
        <v>1213</v>
      </c>
      <c r="V1051" s="15" t="s">
        <v>9707</v>
      </c>
      <c r="W1051" s="15" t="s">
        <v>266</v>
      </c>
    </row>
    <row r="1052" spans="21:23" x14ac:dyDescent="0.25">
      <c r="U1052" s="15" t="s">
        <v>3797</v>
      </c>
      <c r="V1052" s="15" t="s">
        <v>9708</v>
      </c>
      <c r="W1052" s="15" t="s">
        <v>217</v>
      </c>
    </row>
    <row r="1053" spans="21:23" x14ac:dyDescent="0.25">
      <c r="U1053" s="15" t="s">
        <v>1214</v>
      </c>
      <c r="V1053" s="15" t="s">
        <v>9709</v>
      </c>
      <c r="W1053" s="15" t="s">
        <v>8678</v>
      </c>
    </row>
    <row r="1054" spans="21:23" x14ac:dyDescent="0.25">
      <c r="U1054" s="15" t="s">
        <v>1215</v>
      </c>
      <c r="V1054" s="15" t="s">
        <v>9710</v>
      </c>
      <c r="W1054" s="15" t="s">
        <v>100</v>
      </c>
    </row>
    <row r="1055" spans="21:23" x14ac:dyDescent="0.25">
      <c r="U1055" s="15" t="s">
        <v>1216</v>
      </c>
      <c r="V1055" s="15" t="s">
        <v>9711</v>
      </c>
      <c r="W1055" s="15" t="s">
        <v>606</v>
      </c>
    </row>
    <row r="1056" spans="21:23" x14ac:dyDescent="0.25">
      <c r="U1056" s="15" t="s">
        <v>1217</v>
      </c>
      <c r="V1056" s="15" t="s">
        <v>9712</v>
      </c>
      <c r="W1056" s="15" t="s">
        <v>5409</v>
      </c>
    </row>
    <row r="1057" spans="21:23" x14ac:dyDescent="0.25">
      <c r="U1057" s="15" t="s">
        <v>1218</v>
      </c>
      <c r="V1057" s="15" t="s">
        <v>9713</v>
      </c>
      <c r="W1057" s="15" t="s">
        <v>606</v>
      </c>
    </row>
    <row r="1058" spans="21:23" x14ac:dyDescent="0.25">
      <c r="U1058" s="15" t="s">
        <v>1219</v>
      </c>
      <c r="V1058" s="15" t="s">
        <v>9714</v>
      </c>
      <c r="W1058" s="15" t="s">
        <v>150</v>
      </c>
    </row>
    <row r="1059" spans="21:23" x14ac:dyDescent="0.25">
      <c r="U1059" s="15" t="s">
        <v>1220</v>
      </c>
      <c r="V1059" s="15" t="s">
        <v>9715</v>
      </c>
      <c r="W1059" s="15" t="s">
        <v>117</v>
      </c>
    </row>
    <row r="1060" spans="21:23" x14ac:dyDescent="0.25">
      <c r="U1060" s="15" t="s">
        <v>1221</v>
      </c>
      <c r="V1060" s="15" t="s">
        <v>9716</v>
      </c>
      <c r="W1060" s="15" t="s">
        <v>150</v>
      </c>
    </row>
    <row r="1061" spans="21:23" x14ac:dyDescent="0.25">
      <c r="U1061" s="15" t="s">
        <v>1222</v>
      </c>
      <c r="V1061" s="15" t="s">
        <v>9717</v>
      </c>
      <c r="W1061" s="15" t="s">
        <v>3539</v>
      </c>
    </row>
    <row r="1062" spans="21:23" x14ac:dyDescent="0.25">
      <c r="U1062" s="15" t="s">
        <v>1223</v>
      </c>
      <c r="V1062" s="15" t="s">
        <v>9718</v>
      </c>
      <c r="W1062" s="15" t="s">
        <v>270</v>
      </c>
    </row>
    <row r="1063" spans="21:23" x14ac:dyDescent="0.25">
      <c r="U1063" s="15" t="s">
        <v>1224</v>
      </c>
      <c r="V1063" s="15" t="s">
        <v>9719</v>
      </c>
      <c r="W1063" s="15" t="s">
        <v>112</v>
      </c>
    </row>
    <row r="1064" spans="21:23" x14ac:dyDescent="0.25">
      <c r="U1064" s="15" t="s">
        <v>1225</v>
      </c>
      <c r="V1064" s="15" t="s">
        <v>9720</v>
      </c>
      <c r="W1064" s="15" t="s">
        <v>330</v>
      </c>
    </row>
    <row r="1065" spans="21:23" x14ac:dyDescent="0.25">
      <c r="U1065" s="15" t="s">
        <v>1226</v>
      </c>
      <c r="V1065" s="15" t="s">
        <v>9721</v>
      </c>
      <c r="W1065" s="15" t="s">
        <v>100</v>
      </c>
    </row>
    <row r="1066" spans="21:23" x14ac:dyDescent="0.25">
      <c r="U1066" s="15" t="s">
        <v>1227</v>
      </c>
      <c r="V1066" s="15" t="s">
        <v>9722</v>
      </c>
      <c r="W1066" s="15" t="s">
        <v>156</v>
      </c>
    </row>
    <row r="1067" spans="21:23" x14ac:dyDescent="0.25">
      <c r="U1067" s="15" t="s">
        <v>1228</v>
      </c>
      <c r="V1067" s="15" t="s">
        <v>9723</v>
      </c>
      <c r="W1067" s="15" t="s">
        <v>190</v>
      </c>
    </row>
    <row r="1068" spans="21:23" x14ac:dyDescent="0.25">
      <c r="U1068" s="15" t="s">
        <v>1229</v>
      </c>
      <c r="V1068" s="15" t="s">
        <v>9724</v>
      </c>
      <c r="W1068" s="15" t="s">
        <v>100</v>
      </c>
    </row>
    <row r="1069" spans="21:23" x14ac:dyDescent="0.25">
      <c r="U1069" s="15" t="s">
        <v>1230</v>
      </c>
      <c r="V1069" s="15" t="s">
        <v>9725</v>
      </c>
      <c r="W1069" s="15" t="s">
        <v>163</v>
      </c>
    </row>
    <row r="1070" spans="21:23" x14ac:dyDescent="0.25">
      <c r="U1070" s="15" t="s">
        <v>1231</v>
      </c>
      <c r="V1070" s="15" t="s">
        <v>9726</v>
      </c>
      <c r="W1070" s="15" t="s">
        <v>169</v>
      </c>
    </row>
    <row r="1071" spans="21:23" x14ac:dyDescent="0.25">
      <c r="U1071" s="15" t="s">
        <v>1232</v>
      </c>
      <c r="V1071" s="15" t="s">
        <v>9727</v>
      </c>
      <c r="W1071" s="15" t="s">
        <v>237</v>
      </c>
    </row>
    <row r="1072" spans="21:23" x14ac:dyDescent="0.25">
      <c r="U1072" s="15" t="s">
        <v>1234</v>
      </c>
      <c r="V1072" s="15" t="s">
        <v>9728</v>
      </c>
      <c r="W1072" s="15" t="s">
        <v>944</v>
      </c>
    </row>
    <row r="1073" spans="21:23" x14ac:dyDescent="0.25">
      <c r="U1073" s="15" t="s">
        <v>1233</v>
      </c>
      <c r="V1073" s="15" t="s">
        <v>9729</v>
      </c>
      <c r="W1073" s="15" t="s">
        <v>3534</v>
      </c>
    </row>
    <row r="1074" spans="21:23" x14ac:dyDescent="0.25">
      <c r="U1074" s="15" t="s">
        <v>1235</v>
      </c>
      <c r="V1074" s="15" t="s">
        <v>9730</v>
      </c>
      <c r="W1074" s="15" t="s">
        <v>126</v>
      </c>
    </row>
    <row r="1075" spans="21:23" x14ac:dyDescent="0.25">
      <c r="U1075" s="15" t="s">
        <v>1236</v>
      </c>
      <c r="V1075" s="15" t="s">
        <v>9731</v>
      </c>
      <c r="W1075" s="15" t="s">
        <v>92</v>
      </c>
    </row>
    <row r="1076" spans="21:23" x14ac:dyDescent="0.25">
      <c r="U1076" s="15" t="s">
        <v>1237</v>
      </c>
      <c r="V1076" s="15" t="s">
        <v>9732</v>
      </c>
      <c r="W1076" s="15" t="s">
        <v>944</v>
      </c>
    </row>
    <row r="1077" spans="21:23" x14ac:dyDescent="0.25">
      <c r="U1077" s="15" t="s">
        <v>1238</v>
      </c>
      <c r="V1077" s="15" t="s">
        <v>9733</v>
      </c>
      <c r="W1077" s="15" t="s">
        <v>1308</v>
      </c>
    </row>
    <row r="1078" spans="21:23" x14ac:dyDescent="0.25">
      <c r="U1078" s="15" t="s">
        <v>1239</v>
      </c>
      <c r="V1078" s="15" t="s">
        <v>9734</v>
      </c>
      <c r="W1078" s="15" t="s">
        <v>3354</v>
      </c>
    </row>
    <row r="1079" spans="21:23" x14ac:dyDescent="0.25">
      <c r="U1079" s="15" t="s">
        <v>1240</v>
      </c>
      <c r="V1079" s="15" t="s">
        <v>9735</v>
      </c>
      <c r="W1079" s="15" t="s">
        <v>100</v>
      </c>
    </row>
    <row r="1080" spans="21:23" x14ac:dyDescent="0.25">
      <c r="U1080" s="15" t="s">
        <v>1241</v>
      </c>
      <c r="V1080" s="15" t="s">
        <v>9736</v>
      </c>
      <c r="W1080" s="15" t="s">
        <v>3539</v>
      </c>
    </row>
    <row r="1081" spans="21:23" x14ac:dyDescent="0.25">
      <c r="U1081" s="15" t="s">
        <v>1242</v>
      </c>
      <c r="V1081" s="15" t="s">
        <v>9737</v>
      </c>
      <c r="W1081" s="15" t="s">
        <v>115</v>
      </c>
    </row>
    <row r="1082" spans="21:23" x14ac:dyDescent="0.25">
      <c r="U1082" s="15" t="s">
        <v>1243</v>
      </c>
      <c r="V1082" s="15" t="s">
        <v>9738</v>
      </c>
      <c r="W1082" s="15" t="s">
        <v>3354</v>
      </c>
    </row>
    <row r="1083" spans="21:23" x14ac:dyDescent="0.25">
      <c r="U1083" s="15" t="s">
        <v>1244</v>
      </c>
      <c r="V1083" s="15" t="s">
        <v>9739</v>
      </c>
      <c r="W1083" s="15" t="s">
        <v>115</v>
      </c>
    </row>
    <row r="1084" spans="21:23" x14ac:dyDescent="0.25">
      <c r="U1084" s="15" t="s">
        <v>1245</v>
      </c>
      <c r="V1084" s="15" t="s">
        <v>9740</v>
      </c>
      <c r="W1084" s="15" t="s">
        <v>185</v>
      </c>
    </row>
    <row r="1085" spans="21:23" x14ac:dyDescent="0.25">
      <c r="U1085" s="15" t="s">
        <v>1246</v>
      </c>
      <c r="V1085" s="15" t="s">
        <v>9741</v>
      </c>
      <c r="W1085" s="15" t="s">
        <v>107</v>
      </c>
    </row>
    <row r="1086" spans="21:23" x14ac:dyDescent="0.25">
      <c r="U1086" s="15" t="s">
        <v>1247</v>
      </c>
      <c r="V1086" s="15" t="s">
        <v>9742</v>
      </c>
      <c r="W1086" s="15" t="s">
        <v>140</v>
      </c>
    </row>
    <row r="1087" spans="21:23" x14ac:dyDescent="0.25">
      <c r="U1087" s="15" t="s">
        <v>1248</v>
      </c>
      <c r="V1087" s="15" t="s">
        <v>9743</v>
      </c>
      <c r="W1087" s="15" t="s">
        <v>288</v>
      </c>
    </row>
    <row r="1088" spans="21:23" x14ac:dyDescent="0.25">
      <c r="U1088" s="15" t="s">
        <v>1249</v>
      </c>
      <c r="V1088" s="15" t="s">
        <v>9744</v>
      </c>
      <c r="W1088" s="15" t="s">
        <v>8</v>
      </c>
    </row>
    <row r="1089" spans="21:23" x14ac:dyDescent="0.25">
      <c r="U1089" s="15" t="s">
        <v>1250</v>
      </c>
      <c r="V1089" s="15" t="s">
        <v>9745</v>
      </c>
      <c r="W1089" s="15" t="s">
        <v>153</v>
      </c>
    </row>
    <row r="1090" spans="21:23" x14ac:dyDescent="0.25">
      <c r="U1090" s="15" t="s">
        <v>1251</v>
      </c>
      <c r="V1090" s="15" t="s">
        <v>9746</v>
      </c>
      <c r="W1090" s="15" t="s">
        <v>190</v>
      </c>
    </row>
    <row r="1091" spans="21:23" x14ac:dyDescent="0.25">
      <c r="U1091" s="15" t="s">
        <v>1252</v>
      </c>
      <c r="V1091" s="15" t="s">
        <v>9747</v>
      </c>
      <c r="W1091" s="15" t="s">
        <v>150</v>
      </c>
    </row>
    <row r="1092" spans="21:23" x14ac:dyDescent="0.25">
      <c r="U1092" s="15" t="s">
        <v>1253</v>
      </c>
      <c r="V1092" s="15" t="s">
        <v>9748</v>
      </c>
      <c r="W1092" s="15" t="s">
        <v>74</v>
      </c>
    </row>
    <row r="1093" spans="21:23" x14ac:dyDescent="0.25">
      <c r="U1093" s="15" t="s">
        <v>1254</v>
      </c>
      <c r="V1093" s="15" t="s">
        <v>9749</v>
      </c>
      <c r="W1093" s="15" t="s">
        <v>117</v>
      </c>
    </row>
    <row r="1094" spans="21:23" x14ac:dyDescent="0.25">
      <c r="U1094" s="15" t="s">
        <v>1255</v>
      </c>
      <c r="V1094" s="15" t="s">
        <v>9750</v>
      </c>
      <c r="W1094" s="15" t="s">
        <v>103</v>
      </c>
    </row>
    <row r="1095" spans="21:23" x14ac:dyDescent="0.25">
      <c r="U1095" s="15" t="s">
        <v>1256</v>
      </c>
      <c r="V1095" s="15" t="s">
        <v>9751</v>
      </c>
      <c r="W1095" s="15" t="s">
        <v>120</v>
      </c>
    </row>
    <row r="1096" spans="21:23" x14ac:dyDescent="0.25">
      <c r="U1096" s="15" t="s">
        <v>1257</v>
      </c>
      <c r="V1096" s="15" t="s">
        <v>9752</v>
      </c>
      <c r="W1096" s="15" t="s">
        <v>88</v>
      </c>
    </row>
    <row r="1097" spans="21:23" x14ac:dyDescent="0.25">
      <c r="U1097" s="15" t="s">
        <v>1258</v>
      </c>
      <c r="V1097" s="15" t="s">
        <v>9753</v>
      </c>
      <c r="W1097" s="15" t="s">
        <v>190</v>
      </c>
    </row>
    <row r="1098" spans="21:23" x14ac:dyDescent="0.25">
      <c r="U1098" s="15" t="s">
        <v>1259</v>
      </c>
      <c r="V1098" s="15" t="s">
        <v>9754</v>
      </c>
      <c r="W1098" s="15" t="s">
        <v>150</v>
      </c>
    </row>
    <row r="1099" spans="21:23" x14ac:dyDescent="0.25">
      <c r="U1099" s="15" t="s">
        <v>1260</v>
      </c>
      <c r="V1099" s="15" t="s">
        <v>9755</v>
      </c>
      <c r="W1099" s="15" t="s">
        <v>88</v>
      </c>
    </row>
    <row r="1100" spans="21:23" x14ac:dyDescent="0.25">
      <c r="U1100" s="15" t="s">
        <v>1261</v>
      </c>
      <c r="V1100" s="15" t="s">
        <v>9756</v>
      </c>
      <c r="W1100" s="15" t="s">
        <v>208</v>
      </c>
    </row>
    <row r="1101" spans="21:23" x14ac:dyDescent="0.25">
      <c r="U1101" s="15" t="s">
        <v>1263</v>
      </c>
      <c r="V1101" s="15" t="s">
        <v>9757</v>
      </c>
      <c r="W1101" s="15" t="s">
        <v>105</v>
      </c>
    </row>
    <row r="1102" spans="21:23" x14ac:dyDescent="0.25">
      <c r="U1102" s="15" t="s">
        <v>1262</v>
      </c>
      <c r="V1102" s="15" t="s">
        <v>9758</v>
      </c>
      <c r="W1102" s="15" t="s">
        <v>573</v>
      </c>
    </row>
    <row r="1103" spans="21:23" x14ac:dyDescent="0.25">
      <c r="U1103" s="15" t="s">
        <v>1264</v>
      </c>
      <c r="V1103" s="15" t="s">
        <v>9759</v>
      </c>
      <c r="W1103" s="15" t="s">
        <v>217</v>
      </c>
    </row>
    <row r="1104" spans="21:23" x14ac:dyDescent="0.25">
      <c r="U1104" s="15" t="s">
        <v>1265</v>
      </c>
      <c r="V1104" s="15" t="s">
        <v>9760</v>
      </c>
      <c r="W1104" s="15" t="s">
        <v>76</v>
      </c>
    </row>
    <row r="1105" spans="21:23" x14ac:dyDescent="0.25">
      <c r="U1105" s="15" t="s">
        <v>1266</v>
      </c>
      <c r="V1105" s="15" t="s">
        <v>9761</v>
      </c>
      <c r="W1105" s="15" t="s">
        <v>117</v>
      </c>
    </row>
    <row r="1106" spans="21:23" x14ac:dyDescent="0.25">
      <c r="U1106" s="15" t="s">
        <v>1267</v>
      </c>
      <c r="V1106" s="15" t="s">
        <v>9762</v>
      </c>
      <c r="W1106" s="15" t="s">
        <v>159</v>
      </c>
    </row>
    <row r="1107" spans="21:23" x14ac:dyDescent="0.25">
      <c r="U1107" s="15" t="s">
        <v>1268</v>
      </c>
      <c r="V1107" s="15" t="s">
        <v>9763</v>
      </c>
      <c r="W1107" s="15" t="s">
        <v>144</v>
      </c>
    </row>
    <row r="1108" spans="21:23" x14ac:dyDescent="0.25">
      <c r="U1108" s="15" t="s">
        <v>1269</v>
      </c>
      <c r="V1108" s="15" t="s">
        <v>9764</v>
      </c>
      <c r="W1108" s="15" t="s">
        <v>336</v>
      </c>
    </row>
    <row r="1109" spans="21:23" x14ac:dyDescent="0.25">
      <c r="U1109" s="15" t="s">
        <v>1270</v>
      </c>
      <c r="V1109" s="15" t="s">
        <v>9765</v>
      </c>
      <c r="W1109" s="15" t="s">
        <v>1308</v>
      </c>
    </row>
    <row r="1110" spans="21:23" x14ac:dyDescent="0.25">
      <c r="U1110" s="15" t="s">
        <v>1271</v>
      </c>
      <c r="V1110" s="15" t="s">
        <v>9766</v>
      </c>
      <c r="W1110" s="15" t="s">
        <v>185</v>
      </c>
    </row>
    <row r="1111" spans="21:23" x14ac:dyDescent="0.25">
      <c r="U1111" s="15" t="s">
        <v>1272</v>
      </c>
      <c r="V1111" s="15" t="s">
        <v>9767</v>
      </c>
      <c r="W1111" s="15" t="s">
        <v>76</v>
      </c>
    </row>
    <row r="1112" spans="21:23" x14ac:dyDescent="0.25">
      <c r="U1112" s="15" t="s">
        <v>1273</v>
      </c>
      <c r="V1112" s="15" t="s">
        <v>9768</v>
      </c>
      <c r="W1112" s="15" t="s">
        <v>74</v>
      </c>
    </row>
    <row r="1113" spans="21:23" x14ac:dyDescent="0.25">
      <c r="U1113" s="15" t="s">
        <v>1274</v>
      </c>
      <c r="V1113" s="15" t="s">
        <v>9769</v>
      </c>
      <c r="W1113" s="15" t="s">
        <v>978</v>
      </c>
    </row>
    <row r="1114" spans="21:23" x14ac:dyDescent="0.25">
      <c r="U1114" s="15" t="s">
        <v>1275</v>
      </c>
      <c r="V1114" s="15" t="s">
        <v>9770</v>
      </c>
      <c r="W1114" s="15" t="s">
        <v>1308</v>
      </c>
    </row>
    <row r="1115" spans="21:23" x14ac:dyDescent="0.25">
      <c r="U1115" s="15" t="s">
        <v>6611</v>
      </c>
      <c r="V1115" s="15" t="s">
        <v>9771</v>
      </c>
      <c r="W1115" s="15" t="s">
        <v>8689</v>
      </c>
    </row>
    <row r="1116" spans="21:23" x14ac:dyDescent="0.25">
      <c r="U1116" s="15" t="s">
        <v>1276</v>
      </c>
      <c r="V1116" s="15" t="s">
        <v>9772</v>
      </c>
      <c r="W1116" s="15" t="s">
        <v>94</v>
      </c>
    </row>
    <row r="1117" spans="21:23" x14ac:dyDescent="0.25">
      <c r="U1117" s="15" t="s">
        <v>1277</v>
      </c>
      <c r="V1117" s="15" t="s">
        <v>9773</v>
      </c>
      <c r="W1117" s="15" t="s">
        <v>188</v>
      </c>
    </row>
    <row r="1118" spans="21:23" x14ac:dyDescent="0.25">
      <c r="U1118" s="15" t="s">
        <v>1278</v>
      </c>
      <c r="V1118" s="15" t="s">
        <v>9774</v>
      </c>
      <c r="W1118" s="15" t="s">
        <v>3354</v>
      </c>
    </row>
    <row r="1119" spans="21:23" x14ac:dyDescent="0.25">
      <c r="U1119" s="15" t="s">
        <v>1281</v>
      </c>
      <c r="V1119" s="15" t="s">
        <v>9775</v>
      </c>
      <c r="W1119" s="15" t="s">
        <v>188</v>
      </c>
    </row>
    <row r="1120" spans="21:23" x14ac:dyDescent="0.25">
      <c r="U1120" s="15" t="s">
        <v>1279</v>
      </c>
      <c r="V1120" s="15" t="s">
        <v>9776</v>
      </c>
      <c r="W1120" s="15" t="s">
        <v>150</v>
      </c>
    </row>
    <row r="1121" spans="21:23" x14ac:dyDescent="0.25">
      <c r="U1121" s="15" t="s">
        <v>1280</v>
      </c>
      <c r="V1121" s="15" t="s">
        <v>9777</v>
      </c>
      <c r="W1121" s="15" t="s">
        <v>124</v>
      </c>
    </row>
    <row r="1122" spans="21:23" x14ac:dyDescent="0.25">
      <c r="U1122" s="15" t="s">
        <v>1282</v>
      </c>
      <c r="V1122" s="15" t="s">
        <v>9778</v>
      </c>
      <c r="W1122" s="15" t="s">
        <v>8</v>
      </c>
    </row>
    <row r="1123" spans="21:23" x14ac:dyDescent="0.25">
      <c r="U1123" s="15" t="s">
        <v>1283</v>
      </c>
      <c r="V1123" s="15" t="s">
        <v>9779</v>
      </c>
      <c r="W1123" s="15" t="s">
        <v>112</v>
      </c>
    </row>
    <row r="1124" spans="21:23" x14ac:dyDescent="0.25">
      <c r="U1124" s="15" t="s">
        <v>1284</v>
      </c>
      <c r="V1124" s="15" t="s">
        <v>9780</v>
      </c>
      <c r="W1124" s="15" t="s">
        <v>103</v>
      </c>
    </row>
    <row r="1125" spans="21:23" x14ac:dyDescent="0.25">
      <c r="U1125" s="15" t="s">
        <v>1285</v>
      </c>
      <c r="V1125" s="15" t="s">
        <v>9781</v>
      </c>
      <c r="W1125" s="15" t="s">
        <v>105</v>
      </c>
    </row>
    <row r="1126" spans="21:23" x14ac:dyDescent="0.25">
      <c r="U1126" s="15" t="s">
        <v>1286</v>
      </c>
      <c r="V1126" s="15" t="s">
        <v>9782</v>
      </c>
      <c r="W1126" s="15" t="s">
        <v>161</v>
      </c>
    </row>
    <row r="1127" spans="21:23" x14ac:dyDescent="0.25">
      <c r="U1127" s="15" t="s">
        <v>1287</v>
      </c>
      <c r="V1127" s="15" t="s">
        <v>9783</v>
      </c>
      <c r="W1127" s="15" t="s">
        <v>144</v>
      </c>
    </row>
    <row r="1128" spans="21:23" x14ac:dyDescent="0.25">
      <c r="U1128" s="15" t="s">
        <v>1288</v>
      </c>
      <c r="V1128" s="15" t="s">
        <v>9784</v>
      </c>
      <c r="W1128" s="15" t="s">
        <v>200</v>
      </c>
    </row>
    <row r="1129" spans="21:23" x14ac:dyDescent="0.25">
      <c r="U1129" s="15" t="s">
        <v>1289</v>
      </c>
      <c r="V1129" s="15" t="s">
        <v>9785</v>
      </c>
      <c r="W1129" s="15" t="s">
        <v>120</v>
      </c>
    </row>
    <row r="1130" spans="21:23" x14ac:dyDescent="0.25">
      <c r="U1130" s="15" t="s">
        <v>1290</v>
      </c>
      <c r="V1130" s="15" t="s">
        <v>9786</v>
      </c>
      <c r="W1130" s="15" t="s">
        <v>190</v>
      </c>
    </row>
    <row r="1131" spans="21:23" x14ac:dyDescent="0.25">
      <c r="U1131" s="15" t="s">
        <v>1291</v>
      </c>
      <c r="V1131" s="15" t="s">
        <v>9787</v>
      </c>
      <c r="W1131" s="15" t="s">
        <v>185</v>
      </c>
    </row>
    <row r="1132" spans="21:23" x14ac:dyDescent="0.25">
      <c r="U1132" s="15" t="s">
        <v>1292</v>
      </c>
      <c r="V1132" s="15" t="s">
        <v>9788</v>
      </c>
      <c r="W1132" s="15" t="s">
        <v>222</v>
      </c>
    </row>
    <row r="1133" spans="21:23" x14ac:dyDescent="0.25">
      <c r="U1133" s="15" t="s">
        <v>1293</v>
      </c>
      <c r="V1133" s="15" t="s">
        <v>9789</v>
      </c>
      <c r="W1133" s="15" t="s">
        <v>192</v>
      </c>
    </row>
    <row r="1134" spans="21:23" x14ac:dyDescent="0.25">
      <c r="U1134" s="15" t="s">
        <v>1294</v>
      </c>
      <c r="V1134" s="15" t="s">
        <v>9790</v>
      </c>
      <c r="W1134" s="15" t="s">
        <v>103</v>
      </c>
    </row>
    <row r="1135" spans="21:23" x14ac:dyDescent="0.25">
      <c r="U1135" s="15" t="s">
        <v>1295</v>
      </c>
      <c r="V1135" s="15" t="s">
        <v>9791</v>
      </c>
      <c r="W1135" s="15" t="s">
        <v>391</v>
      </c>
    </row>
    <row r="1136" spans="21:23" x14ac:dyDescent="0.25">
      <c r="U1136" s="15" t="s">
        <v>1731</v>
      </c>
      <c r="V1136" s="15" t="s">
        <v>9792</v>
      </c>
      <c r="W1136" s="15" t="s">
        <v>105</v>
      </c>
    </row>
    <row r="1137" spans="21:23" x14ac:dyDescent="0.25">
      <c r="U1137" s="15" t="s">
        <v>1296</v>
      </c>
      <c r="V1137" s="15" t="s">
        <v>9793</v>
      </c>
      <c r="W1137" s="15" t="s">
        <v>124</v>
      </c>
    </row>
    <row r="1138" spans="21:23" x14ac:dyDescent="0.25">
      <c r="U1138" s="15" t="s">
        <v>1297</v>
      </c>
      <c r="V1138" s="15" t="s">
        <v>9794</v>
      </c>
      <c r="W1138" s="15" t="s">
        <v>447</v>
      </c>
    </row>
    <row r="1139" spans="21:23" x14ac:dyDescent="0.25">
      <c r="U1139" s="15" t="s">
        <v>1298</v>
      </c>
      <c r="V1139" s="15" t="s">
        <v>9795</v>
      </c>
      <c r="W1139" s="15" t="s">
        <v>120</v>
      </c>
    </row>
    <row r="1140" spans="21:23" x14ac:dyDescent="0.25">
      <c r="U1140" s="15" t="s">
        <v>1299</v>
      </c>
      <c r="V1140" s="15" t="s">
        <v>9796</v>
      </c>
      <c r="W1140" s="15" t="s">
        <v>255</v>
      </c>
    </row>
    <row r="1141" spans="21:23" x14ac:dyDescent="0.25">
      <c r="U1141" s="15" t="s">
        <v>1300</v>
      </c>
      <c r="V1141" s="15" t="s">
        <v>9797</v>
      </c>
      <c r="W1141" s="15" t="s">
        <v>115</v>
      </c>
    </row>
    <row r="1142" spans="21:23" x14ac:dyDescent="0.25">
      <c r="U1142" s="15" t="s">
        <v>1301</v>
      </c>
      <c r="V1142" s="15" t="s">
        <v>9798</v>
      </c>
      <c r="W1142" s="15" t="s">
        <v>8722</v>
      </c>
    </row>
    <row r="1143" spans="21:23" x14ac:dyDescent="0.25">
      <c r="U1143" s="15" t="s">
        <v>1302</v>
      </c>
      <c r="V1143" s="15" t="s">
        <v>9799</v>
      </c>
      <c r="W1143" s="15" t="s">
        <v>255</v>
      </c>
    </row>
    <row r="1144" spans="21:23" x14ac:dyDescent="0.25">
      <c r="U1144" s="15" t="s">
        <v>1303</v>
      </c>
      <c r="V1144" s="15" t="s">
        <v>9800</v>
      </c>
      <c r="W1144" s="15" t="s">
        <v>132</v>
      </c>
    </row>
    <row r="1145" spans="21:23" x14ac:dyDescent="0.25">
      <c r="U1145" s="15" t="s">
        <v>1304</v>
      </c>
      <c r="V1145" s="15" t="s">
        <v>9801</v>
      </c>
      <c r="W1145" s="15" t="s">
        <v>332</v>
      </c>
    </row>
    <row r="1146" spans="21:23" x14ac:dyDescent="0.25">
      <c r="U1146" s="15" t="s">
        <v>1306</v>
      </c>
      <c r="V1146" s="15" t="s">
        <v>9802</v>
      </c>
      <c r="W1146" s="15" t="s">
        <v>126</v>
      </c>
    </row>
    <row r="1147" spans="21:23" x14ac:dyDescent="0.25">
      <c r="U1147" s="15" t="s">
        <v>1305</v>
      </c>
      <c r="V1147" s="15" t="s">
        <v>9803</v>
      </c>
      <c r="W1147" s="15" t="s">
        <v>169</v>
      </c>
    </row>
    <row r="1148" spans="21:23" x14ac:dyDescent="0.25">
      <c r="U1148" s="15" t="s">
        <v>1310</v>
      </c>
      <c r="V1148" s="15" t="s">
        <v>9804</v>
      </c>
      <c r="W1148" s="15" t="s">
        <v>1321</v>
      </c>
    </row>
    <row r="1149" spans="21:23" x14ac:dyDescent="0.25">
      <c r="U1149" s="15" t="s">
        <v>7637</v>
      </c>
      <c r="V1149" s="15" t="s">
        <v>9805</v>
      </c>
      <c r="W1149" s="15" t="s">
        <v>74</v>
      </c>
    </row>
    <row r="1150" spans="21:23" x14ac:dyDescent="0.25">
      <c r="U1150" s="15" t="s">
        <v>1309</v>
      </c>
      <c r="V1150" s="15" t="s">
        <v>9806</v>
      </c>
      <c r="W1150" s="15" t="s">
        <v>190</v>
      </c>
    </row>
    <row r="1151" spans="21:23" x14ac:dyDescent="0.25">
      <c r="U1151" s="15" t="s">
        <v>1311</v>
      </c>
      <c r="V1151" s="15" t="s">
        <v>9807</v>
      </c>
      <c r="W1151" s="15" t="s">
        <v>74</v>
      </c>
    </row>
    <row r="1152" spans="21:23" x14ac:dyDescent="0.25">
      <c r="U1152" s="15" t="s">
        <v>1312</v>
      </c>
      <c r="V1152" s="15" t="s">
        <v>9808</v>
      </c>
      <c r="W1152" s="15" t="s">
        <v>78</v>
      </c>
    </row>
    <row r="1153" spans="21:23" x14ac:dyDescent="0.25">
      <c r="U1153" s="15" t="s">
        <v>1313</v>
      </c>
      <c r="V1153" s="15" t="s">
        <v>9809</v>
      </c>
      <c r="W1153" s="15" t="s">
        <v>100</v>
      </c>
    </row>
    <row r="1154" spans="21:23" x14ac:dyDescent="0.25">
      <c r="U1154" s="15" t="s">
        <v>1314</v>
      </c>
      <c r="V1154" s="15" t="s">
        <v>9810</v>
      </c>
      <c r="W1154" s="15" t="s">
        <v>220</v>
      </c>
    </row>
    <row r="1155" spans="21:23" x14ac:dyDescent="0.25">
      <c r="U1155" s="15" t="s">
        <v>1315</v>
      </c>
      <c r="V1155" s="15" t="s">
        <v>9811</v>
      </c>
      <c r="W1155" s="15" t="s">
        <v>161</v>
      </c>
    </row>
    <row r="1156" spans="21:23" x14ac:dyDescent="0.25">
      <c r="U1156" s="15" t="s">
        <v>1324</v>
      </c>
      <c r="V1156" s="15" t="s">
        <v>9812</v>
      </c>
      <c r="W1156" s="15" t="s">
        <v>134</v>
      </c>
    </row>
    <row r="1157" spans="21:23" x14ac:dyDescent="0.25">
      <c r="U1157" s="15" t="s">
        <v>1325</v>
      </c>
      <c r="V1157" s="15" t="s">
        <v>9813</v>
      </c>
      <c r="W1157" s="15" t="s">
        <v>185</v>
      </c>
    </row>
    <row r="1158" spans="21:23" x14ac:dyDescent="0.25">
      <c r="U1158" s="15" t="s">
        <v>1326</v>
      </c>
      <c r="V1158" s="15" t="s">
        <v>9814</v>
      </c>
      <c r="W1158" s="15" t="s">
        <v>266</v>
      </c>
    </row>
    <row r="1159" spans="21:23" x14ac:dyDescent="0.25">
      <c r="U1159" s="15" t="s">
        <v>1327</v>
      </c>
      <c r="V1159" s="15" t="s">
        <v>9815</v>
      </c>
      <c r="W1159" s="15" t="s">
        <v>134</v>
      </c>
    </row>
    <row r="1160" spans="21:23" x14ac:dyDescent="0.25">
      <c r="U1160" s="15" t="s">
        <v>1328</v>
      </c>
      <c r="V1160" s="15" t="s">
        <v>9816</v>
      </c>
      <c r="W1160" s="15" t="s">
        <v>73</v>
      </c>
    </row>
    <row r="1161" spans="21:23" x14ac:dyDescent="0.25">
      <c r="U1161" s="15" t="s">
        <v>1329</v>
      </c>
      <c r="V1161" s="15" t="s">
        <v>9817</v>
      </c>
      <c r="W1161" s="15" t="s">
        <v>100</v>
      </c>
    </row>
    <row r="1162" spans="21:23" x14ac:dyDescent="0.25">
      <c r="U1162" s="15" t="s">
        <v>1316</v>
      </c>
      <c r="V1162" s="15" t="s">
        <v>9818</v>
      </c>
      <c r="W1162" s="15" t="s">
        <v>97</v>
      </c>
    </row>
    <row r="1163" spans="21:23" x14ac:dyDescent="0.25">
      <c r="U1163" s="15" t="s">
        <v>1330</v>
      </c>
      <c r="V1163" s="15" t="s">
        <v>9819</v>
      </c>
      <c r="W1163" s="15" t="s">
        <v>424</v>
      </c>
    </row>
    <row r="1164" spans="21:23" x14ac:dyDescent="0.25">
      <c r="U1164" s="15" t="s">
        <v>1331</v>
      </c>
      <c r="V1164" s="15" t="s">
        <v>9820</v>
      </c>
      <c r="W1164" s="15" t="s">
        <v>134</v>
      </c>
    </row>
    <row r="1165" spans="21:23" x14ac:dyDescent="0.25">
      <c r="U1165" s="15" t="s">
        <v>1317</v>
      </c>
      <c r="V1165" s="15" t="s">
        <v>9821</v>
      </c>
      <c r="W1165" s="15" t="s">
        <v>270</v>
      </c>
    </row>
    <row r="1166" spans="21:23" x14ac:dyDescent="0.25">
      <c r="U1166" s="15" t="s">
        <v>1332</v>
      </c>
      <c r="V1166" s="15" t="s">
        <v>9822</v>
      </c>
      <c r="W1166" s="15" t="s">
        <v>235</v>
      </c>
    </row>
    <row r="1167" spans="21:23" x14ac:dyDescent="0.25">
      <c r="U1167" s="15" t="s">
        <v>1333</v>
      </c>
      <c r="V1167" s="15" t="s">
        <v>9823</v>
      </c>
      <c r="W1167" s="15" t="s">
        <v>73</v>
      </c>
    </row>
    <row r="1168" spans="21:23" x14ac:dyDescent="0.25">
      <c r="U1168" s="15" t="s">
        <v>1334</v>
      </c>
      <c r="V1168" s="15" t="s">
        <v>9824</v>
      </c>
      <c r="W1168" s="15" t="s">
        <v>288</v>
      </c>
    </row>
    <row r="1169" spans="21:23" x14ac:dyDescent="0.25">
      <c r="U1169" s="15" t="s">
        <v>1335</v>
      </c>
      <c r="V1169" s="15" t="s">
        <v>9825</v>
      </c>
      <c r="W1169" s="15" t="s">
        <v>288</v>
      </c>
    </row>
    <row r="1170" spans="21:23" x14ac:dyDescent="0.25">
      <c r="U1170" s="15" t="s">
        <v>1336</v>
      </c>
      <c r="V1170" s="15" t="s">
        <v>9826</v>
      </c>
      <c r="W1170" s="15" t="s">
        <v>8838</v>
      </c>
    </row>
    <row r="1171" spans="21:23" x14ac:dyDescent="0.25">
      <c r="U1171" s="15" t="s">
        <v>1337</v>
      </c>
      <c r="V1171" s="15" t="s">
        <v>9827</v>
      </c>
      <c r="W1171" s="15" t="s">
        <v>288</v>
      </c>
    </row>
    <row r="1172" spans="21:23" x14ac:dyDescent="0.25">
      <c r="U1172" s="15" t="s">
        <v>1338</v>
      </c>
      <c r="V1172" s="15" t="s">
        <v>9828</v>
      </c>
      <c r="W1172" s="15" t="s">
        <v>200</v>
      </c>
    </row>
    <row r="1173" spans="21:23" x14ac:dyDescent="0.25">
      <c r="U1173" s="15" t="s">
        <v>1339</v>
      </c>
      <c r="V1173" s="15" t="s">
        <v>9829</v>
      </c>
      <c r="W1173" s="15" t="s">
        <v>140</v>
      </c>
    </row>
    <row r="1174" spans="21:23" x14ac:dyDescent="0.25">
      <c r="U1174" s="15" t="s">
        <v>1319</v>
      </c>
      <c r="V1174" s="15" t="s">
        <v>9830</v>
      </c>
      <c r="W1174" s="15" t="s">
        <v>222</v>
      </c>
    </row>
    <row r="1175" spans="21:23" x14ac:dyDescent="0.25">
      <c r="U1175" s="15" t="s">
        <v>1340</v>
      </c>
      <c r="V1175" s="15" t="s">
        <v>9831</v>
      </c>
      <c r="W1175" s="15" t="s">
        <v>726</v>
      </c>
    </row>
    <row r="1176" spans="21:23" x14ac:dyDescent="0.25">
      <c r="U1176" s="15" t="s">
        <v>1318</v>
      </c>
      <c r="V1176" s="15" t="s">
        <v>9832</v>
      </c>
      <c r="W1176" s="15" t="s">
        <v>192</v>
      </c>
    </row>
    <row r="1177" spans="21:23" x14ac:dyDescent="0.25">
      <c r="U1177" s="15" t="s">
        <v>1341</v>
      </c>
      <c r="V1177" s="15" t="s">
        <v>9833</v>
      </c>
      <c r="W1177" s="15" t="s">
        <v>208</v>
      </c>
    </row>
    <row r="1178" spans="21:23" x14ac:dyDescent="0.25">
      <c r="U1178" s="15" t="s">
        <v>1343</v>
      </c>
      <c r="V1178" s="15" t="s">
        <v>9834</v>
      </c>
      <c r="W1178" s="15" t="s">
        <v>208</v>
      </c>
    </row>
    <row r="1179" spans="21:23" x14ac:dyDescent="0.25">
      <c r="U1179" s="15" t="s">
        <v>1342</v>
      </c>
      <c r="V1179" s="15" t="s">
        <v>9835</v>
      </c>
      <c r="W1179" s="15" t="s">
        <v>3133</v>
      </c>
    </row>
    <row r="1180" spans="21:23" x14ac:dyDescent="0.25">
      <c r="U1180" s="15" t="s">
        <v>1344</v>
      </c>
      <c r="V1180" s="15" t="s">
        <v>9836</v>
      </c>
      <c r="W1180" s="15" t="s">
        <v>134</v>
      </c>
    </row>
    <row r="1181" spans="21:23" x14ac:dyDescent="0.25">
      <c r="U1181" s="15" t="s">
        <v>1345</v>
      </c>
      <c r="V1181" s="15" t="s">
        <v>9837</v>
      </c>
      <c r="W1181" s="15" t="s">
        <v>391</v>
      </c>
    </row>
    <row r="1182" spans="21:23" x14ac:dyDescent="0.25">
      <c r="U1182" s="15" t="s">
        <v>1347</v>
      </c>
      <c r="V1182" s="15" t="s">
        <v>9838</v>
      </c>
      <c r="W1182" s="15" t="s">
        <v>88</v>
      </c>
    </row>
    <row r="1183" spans="21:23" x14ac:dyDescent="0.25">
      <c r="U1183" s="15" t="s">
        <v>1348</v>
      </c>
      <c r="V1183" s="15" t="s">
        <v>9839</v>
      </c>
      <c r="W1183" s="15" t="s">
        <v>134</v>
      </c>
    </row>
    <row r="1184" spans="21:23" x14ac:dyDescent="0.25">
      <c r="U1184" s="15" t="s">
        <v>1349</v>
      </c>
      <c r="V1184" s="15" t="s">
        <v>9840</v>
      </c>
      <c r="W1184" s="15" t="s">
        <v>222</v>
      </c>
    </row>
    <row r="1185" spans="21:23" x14ac:dyDescent="0.25">
      <c r="U1185" s="15" t="s">
        <v>1320</v>
      </c>
      <c r="V1185" s="15" t="s">
        <v>9841</v>
      </c>
      <c r="W1185" s="15" t="s">
        <v>1321</v>
      </c>
    </row>
    <row r="1186" spans="21:23" x14ac:dyDescent="0.25">
      <c r="U1186" s="15" t="s">
        <v>1350</v>
      </c>
      <c r="V1186" s="15" t="s">
        <v>9842</v>
      </c>
      <c r="W1186" s="15" t="s">
        <v>391</v>
      </c>
    </row>
    <row r="1187" spans="21:23" x14ac:dyDescent="0.25">
      <c r="U1187" s="15" t="s">
        <v>1351</v>
      </c>
      <c r="V1187" s="15" t="s">
        <v>9843</v>
      </c>
      <c r="W1187" s="15" t="s">
        <v>103</v>
      </c>
    </row>
    <row r="1188" spans="21:23" x14ac:dyDescent="0.25">
      <c r="U1188" s="15" t="s">
        <v>1352</v>
      </c>
      <c r="V1188" s="15" t="s">
        <v>9844</v>
      </c>
      <c r="W1188" s="15" t="s">
        <v>288</v>
      </c>
    </row>
    <row r="1189" spans="21:23" x14ac:dyDescent="0.25">
      <c r="U1189" s="15" t="s">
        <v>1353</v>
      </c>
      <c r="V1189" s="15" t="s">
        <v>9845</v>
      </c>
      <c r="W1189" s="15" t="s">
        <v>336</v>
      </c>
    </row>
    <row r="1190" spans="21:23" x14ac:dyDescent="0.25">
      <c r="U1190" s="15" t="s">
        <v>1354</v>
      </c>
      <c r="V1190" s="15" t="s">
        <v>9846</v>
      </c>
      <c r="W1190" s="15" t="s">
        <v>210</v>
      </c>
    </row>
    <row r="1191" spans="21:23" x14ac:dyDescent="0.25">
      <c r="U1191" s="15" t="s">
        <v>1356</v>
      </c>
      <c r="V1191" s="15" t="s">
        <v>9847</v>
      </c>
      <c r="W1191" s="15" t="s">
        <v>107</v>
      </c>
    </row>
    <row r="1192" spans="21:23" x14ac:dyDescent="0.25">
      <c r="U1192" s="15" t="s">
        <v>1355</v>
      </c>
      <c r="V1192" s="15" t="s">
        <v>9848</v>
      </c>
      <c r="W1192" s="15" t="s">
        <v>112</v>
      </c>
    </row>
    <row r="1193" spans="21:23" x14ac:dyDescent="0.25">
      <c r="U1193" s="15" t="s">
        <v>1357</v>
      </c>
      <c r="V1193" s="15" t="s">
        <v>9849</v>
      </c>
      <c r="W1193" s="15" t="s">
        <v>73</v>
      </c>
    </row>
    <row r="1194" spans="21:23" x14ac:dyDescent="0.25">
      <c r="U1194" s="15" t="s">
        <v>1322</v>
      </c>
      <c r="V1194" s="15" t="s">
        <v>9850</v>
      </c>
      <c r="W1194" s="15" t="s">
        <v>73</v>
      </c>
    </row>
    <row r="1195" spans="21:23" x14ac:dyDescent="0.25">
      <c r="U1195" s="15" t="s">
        <v>1358</v>
      </c>
      <c r="V1195" s="15" t="s">
        <v>9851</v>
      </c>
      <c r="W1195" s="15" t="s">
        <v>159</v>
      </c>
    </row>
    <row r="1196" spans="21:23" x14ac:dyDescent="0.25">
      <c r="U1196" s="15" t="s">
        <v>1359</v>
      </c>
      <c r="V1196" s="15" t="s">
        <v>9852</v>
      </c>
      <c r="W1196" s="15" t="s">
        <v>726</v>
      </c>
    </row>
    <row r="1197" spans="21:23" x14ac:dyDescent="0.25">
      <c r="U1197" s="15" t="s">
        <v>1360</v>
      </c>
      <c r="V1197" s="15" t="s">
        <v>9853</v>
      </c>
      <c r="W1197" s="15" t="s">
        <v>217</v>
      </c>
    </row>
    <row r="1198" spans="21:23" x14ac:dyDescent="0.25">
      <c r="U1198" s="15" t="s">
        <v>1361</v>
      </c>
      <c r="V1198" s="15" t="s">
        <v>9854</v>
      </c>
      <c r="W1198" s="15" t="s">
        <v>97</v>
      </c>
    </row>
    <row r="1199" spans="21:23" x14ac:dyDescent="0.25">
      <c r="U1199" s="15" t="s">
        <v>1323</v>
      </c>
      <c r="V1199" s="15" t="s">
        <v>9855</v>
      </c>
      <c r="W1199" s="15" t="s">
        <v>270</v>
      </c>
    </row>
    <row r="1200" spans="21:23" x14ac:dyDescent="0.25">
      <c r="U1200" s="15" t="s">
        <v>1362</v>
      </c>
      <c r="V1200" s="15" t="s">
        <v>9856</v>
      </c>
      <c r="W1200" s="15" t="s">
        <v>330</v>
      </c>
    </row>
    <row r="1201" spans="21:23" x14ac:dyDescent="0.25">
      <c r="U1201" s="15" t="s">
        <v>1364</v>
      </c>
      <c r="V1201" s="15" t="s">
        <v>9857</v>
      </c>
      <c r="W1201" s="15" t="s">
        <v>94</v>
      </c>
    </row>
    <row r="1202" spans="21:23" x14ac:dyDescent="0.25">
      <c r="U1202" s="15" t="s">
        <v>1365</v>
      </c>
      <c r="V1202" s="15" t="s">
        <v>9858</v>
      </c>
      <c r="W1202" s="15" t="s">
        <v>179</v>
      </c>
    </row>
    <row r="1203" spans="21:23" x14ac:dyDescent="0.25">
      <c r="U1203" s="15" t="s">
        <v>1366</v>
      </c>
      <c r="V1203" s="15" t="s">
        <v>9859</v>
      </c>
      <c r="W1203" s="15" t="s">
        <v>124</v>
      </c>
    </row>
    <row r="1204" spans="21:23" x14ac:dyDescent="0.25">
      <c r="U1204" s="15" t="s">
        <v>1363</v>
      </c>
      <c r="V1204" s="15" t="s">
        <v>9860</v>
      </c>
      <c r="W1204" s="15" t="s">
        <v>100</v>
      </c>
    </row>
    <row r="1205" spans="21:23" x14ac:dyDescent="0.25">
      <c r="U1205" s="15" t="s">
        <v>1367</v>
      </c>
      <c r="V1205" s="15" t="s">
        <v>9861</v>
      </c>
      <c r="W1205" s="15" t="s">
        <v>153</v>
      </c>
    </row>
    <row r="1206" spans="21:23" x14ac:dyDescent="0.25">
      <c r="U1206" s="15" t="s">
        <v>1368</v>
      </c>
      <c r="V1206" s="15" t="s">
        <v>9862</v>
      </c>
      <c r="W1206" s="15" t="s">
        <v>100</v>
      </c>
    </row>
    <row r="1207" spans="21:23" x14ac:dyDescent="0.25">
      <c r="U1207" s="15" t="s">
        <v>1369</v>
      </c>
      <c r="V1207" s="15" t="s">
        <v>9863</v>
      </c>
      <c r="W1207" s="15" t="s">
        <v>88</v>
      </c>
    </row>
    <row r="1208" spans="21:23" x14ac:dyDescent="0.25">
      <c r="U1208" s="15" t="s">
        <v>1370</v>
      </c>
      <c r="V1208" s="15" t="s">
        <v>9864</v>
      </c>
      <c r="W1208" s="15" t="s">
        <v>105</v>
      </c>
    </row>
    <row r="1209" spans="21:23" x14ac:dyDescent="0.25">
      <c r="U1209" s="15" t="s">
        <v>1371</v>
      </c>
      <c r="V1209" s="15" t="s">
        <v>9865</v>
      </c>
      <c r="W1209" s="15" t="s">
        <v>153</v>
      </c>
    </row>
    <row r="1210" spans="21:23" x14ac:dyDescent="0.25">
      <c r="U1210" s="15" t="s">
        <v>1372</v>
      </c>
      <c r="V1210" s="15" t="s">
        <v>9866</v>
      </c>
      <c r="W1210" s="15" t="s">
        <v>245</v>
      </c>
    </row>
    <row r="1211" spans="21:23" x14ac:dyDescent="0.25">
      <c r="U1211" s="15" t="s">
        <v>1373</v>
      </c>
      <c r="V1211" s="15" t="s">
        <v>9867</v>
      </c>
      <c r="W1211" s="15" t="s">
        <v>1308</v>
      </c>
    </row>
    <row r="1212" spans="21:23" x14ac:dyDescent="0.25">
      <c r="U1212" s="15" t="s">
        <v>1375</v>
      </c>
      <c r="V1212" s="15" t="s">
        <v>9868</v>
      </c>
      <c r="W1212" s="15" t="s">
        <v>217</v>
      </c>
    </row>
    <row r="1213" spans="21:23" x14ac:dyDescent="0.25">
      <c r="U1213" s="15" t="s">
        <v>1374</v>
      </c>
      <c r="V1213" s="15" t="s">
        <v>9869</v>
      </c>
      <c r="W1213" s="15" t="s">
        <v>74</v>
      </c>
    </row>
    <row r="1214" spans="21:23" x14ac:dyDescent="0.25">
      <c r="U1214" s="15" t="s">
        <v>1376</v>
      </c>
      <c r="V1214" s="15" t="s">
        <v>9870</v>
      </c>
      <c r="W1214" s="15" t="s">
        <v>73</v>
      </c>
    </row>
    <row r="1215" spans="21:23" x14ac:dyDescent="0.25">
      <c r="U1215" s="15" t="s">
        <v>1377</v>
      </c>
      <c r="V1215" s="15" t="s">
        <v>9871</v>
      </c>
      <c r="W1215" s="15" t="s">
        <v>92</v>
      </c>
    </row>
    <row r="1216" spans="21:23" x14ac:dyDescent="0.25">
      <c r="U1216" s="15" t="s">
        <v>1378</v>
      </c>
      <c r="V1216" s="15" t="s">
        <v>9872</v>
      </c>
      <c r="W1216" s="15" t="s">
        <v>161</v>
      </c>
    </row>
    <row r="1217" spans="21:23" x14ac:dyDescent="0.25">
      <c r="U1217" s="15" t="s">
        <v>1379</v>
      </c>
      <c r="V1217" s="15" t="s">
        <v>9873</v>
      </c>
      <c r="W1217" s="15" t="s">
        <v>74</v>
      </c>
    </row>
    <row r="1218" spans="21:23" x14ac:dyDescent="0.25">
      <c r="U1218" s="15" t="s">
        <v>1380</v>
      </c>
      <c r="V1218" s="15" t="s">
        <v>9874</v>
      </c>
      <c r="W1218" s="15" t="s">
        <v>76</v>
      </c>
    </row>
    <row r="1219" spans="21:23" x14ac:dyDescent="0.25">
      <c r="U1219" s="15" t="s">
        <v>1381</v>
      </c>
      <c r="V1219" s="15" t="s">
        <v>9875</v>
      </c>
      <c r="W1219" s="15" t="s">
        <v>3354</v>
      </c>
    </row>
    <row r="1220" spans="21:23" x14ac:dyDescent="0.25">
      <c r="U1220" s="15" t="s">
        <v>4897</v>
      </c>
      <c r="V1220" s="15" t="s">
        <v>9876</v>
      </c>
      <c r="W1220" s="15" t="s">
        <v>2358</v>
      </c>
    </row>
    <row r="1221" spans="21:23" x14ac:dyDescent="0.25">
      <c r="U1221" s="15" t="s">
        <v>1382</v>
      </c>
      <c r="V1221" s="15" t="s">
        <v>9877</v>
      </c>
      <c r="W1221" s="15" t="s">
        <v>8678</v>
      </c>
    </row>
    <row r="1222" spans="21:23" x14ac:dyDescent="0.25">
      <c r="U1222" s="15" t="s">
        <v>1383</v>
      </c>
      <c r="V1222" s="15" t="s">
        <v>9878</v>
      </c>
      <c r="W1222" s="15" t="s">
        <v>7545</v>
      </c>
    </row>
    <row r="1223" spans="21:23" x14ac:dyDescent="0.25">
      <c r="U1223" s="15" t="s">
        <v>1384</v>
      </c>
      <c r="V1223" s="15" t="s">
        <v>9879</v>
      </c>
      <c r="W1223" s="15" t="s">
        <v>185</v>
      </c>
    </row>
    <row r="1224" spans="21:23" x14ac:dyDescent="0.25">
      <c r="U1224" s="15" t="s">
        <v>1385</v>
      </c>
      <c r="V1224" s="15" t="s">
        <v>9880</v>
      </c>
      <c r="W1224" s="15" t="s">
        <v>552</v>
      </c>
    </row>
    <row r="1225" spans="21:23" x14ac:dyDescent="0.25">
      <c r="U1225" s="15" t="s">
        <v>1386</v>
      </c>
      <c r="V1225" s="15" t="s">
        <v>9881</v>
      </c>
      <c r="W1225" s="15" t="s">
        <v>8678</v>
      </c>
    </row>
    <row r="1226" spans="21:23" x14ac:dyDescent="0.25">
      <c r="U1226" s="15" t="s">
        <v>1387</v>
      </c>
      <c r="V1226" s="15" t="s">
        <v>9882</v>
      </c>
      <c r="W1226" s="15" t="s">
        <v>74</v>
      </c>
    </row>
    <row r="1227" spans="21:23" x14ac:dyDescent="0.25">
      <c r="U1227" s="15" t="s">
        <v>1388</v>
      </c>
      <c r="V1227" s="15" t="s">
        <v>9883</v>
      </c>
      <c r="W1227" s="15" t="s">
        <v>97</v>
      </c>
    </row>
    <row r="1228" spans="21:23" x14ac:dyDescent="0.25">
      <c r="U1228" s="15" t="s">
        <v>1389</v>
      </c>
      <c r="V1228" s="15" t="s">
        <v>9884</v>
      </c>
      <c r="W1228" s="15" t="s">
        <v>115</v>
      </c>
    </row>
    <row r="1229" spans="21:23" x14ac:dyDescent="0.25">
      <c r="U1229" s="15" t="s">
        <v>1390</v>
      </c>
      <c r="V1229" s="15" t="s">
        <v>9885</v>
      </c>
      <c r="W1229" s="15" t="s">
        <v>103</v>
      </c>
    </row>
    <row r="1230" spans="21:23" x14ac:dyDescent="0.25">
      <c r="U1230" s="15" t="s">
        <v>1391</v>
      </c>
      <c r="V1230" s="15" t="s">
        <v>9886</v>
      </c>
      <c r="W1230" s="15" t="s">
        <v>132</v>
      </c>
    </row>
    <row r="1231" spans="21:23" x14ac:dyDescent="0.25">
      <c r="U1231" s="15" t="s">
        <v>1392</v>
      </c>
      <c r="V1231" s="15" t="s">
        <v>9887</v>
      </c>
      <c r="W1231" s="15" t="s">
        <v>978</v>
      </c>
    </row>
    <row r="1232" spans="21:23" x14ac:dyDescent="0.25">
      <c r="U1232" s="15" t="s">
        <v>1394</v>
      </c>
      <c r="V1232" s="15" t="s">
        <v>9888</v>
      </c>
      <c r="W1232" s="15" t="s">
        <v>122</v>
      </c>
    </row>
    <row r="1233" spans="21:23" x14ac:dyDescent="0.25">
      <c r="U1233" s="15" t="s">
        <v>1393</v>
      </c>
      <c r="V1233" s="15" t="s">
        <v>9889</v>
      </c>
      <c r="W1233" s="15" t="s">
        <v>217</v>
      </c>
    </row>
    <row r="1234" spans="21:23" x14ac:dyDescent="0.25">
      <c r="U1234" s="15" t="s">
        <v>1395</v>
      </c>
      <c r="V1234" s="15" t="s">
        <v>9890</v>
      </c>
      <c r="W1234" s="15" t="s">
        <v>978</v>
      </c>
    </row>
    <row r="1235" spans="21:23" x14ac:dyDescent="0.25">
      <c r="U1235" s="15" t="s">
        <v>1396</v>
      </c>
      <c r="V1235" s="15" t="s">
        <v>9891</v>
      </c>
      <c r="W1235" s="15" t="s">
        <v>126</v>
      </c>
    </row>
    <row r="1236" spans="21:23" x14ac:dyDescent="0.25">
      <c r="U1236" s="15" t="s">
        <v>1397</v>
      </c>
      <c r="V1236" s="15" t="s">
        <v>9892</v>
      </c>
      <c r="W1236" s="15" t="s">
        <v>161</v>
      </c>
    </row>
    <row r="1237" spans="21:23" x14ac:dyDescent="0.25">
      <c r="U1237" s="15" t="s">
        <v>1398</v>
      </c>
      <c r="V1237" s="15" t="s">
        <v>9893</v>
      </c>
      <c r="W1237" s="15" t="s">
        <v>150</v>
      </c>
    </row>
    <row r="1238" spans="21:23" x14ac:dyDescent="0.25">
      <c r="U1238" s="15" t="s">
        <v>1399</v>
      </c>
      <c r="V1238" s="15" t="s">
        <v>9894</v>
      </c>
      <c r="W1238" s="15" t="s">
        <v>8884</v>
      </c>
    </row>
    <row r="1239" spans="21:23" x14ac:dyDescent="0.25">
      <c r="U1239" s="15" t="s">
        <v>1400</v>
      </c>
      <c r="V1239" s="15" t="s">
        <v>9895</v>
      </c>
      <c r="W1239" s="15" t="s">
        <v>83</v>
      </c>
    </row>
    <row r="1240" spans="21:23" x14ac:dyDescent="0.25">
      <c r="U1240" s="15" t="s">
        <v>1401</v>
      </c>
      <c r="V1240" s="15" t="s">
        <v>9896</v>
      </c>
      <c r="W1240" s="15" t="s">
        <v>94</v>
      </c>
    </row>
    <row r="1241" spans="21:23" x14ac:dyDescent="0.25">
      <c r="U1241" s="15" t="s">
        <v>1403</v>
      </c>
      <c r="V1241" s="15" t="s">
        <v>9897</v>
      </c>
      <c r="W1241" s="15" t="s">
        <v>97</v>
      </c>
    </row>
    <row r="1242" spans="21:23" x14ac:dyDescent="0.25">
      <c r="U1242" s="15" t="s">
        <v>1404</v>
      </c>
      <c r="V1242" s="15" t="s">
        <v>9898</v>
      </c>
      <c r="W1242" s="15" t="s">
        <v>9899</v>
      </c>
    </row>
    <row r="1243" spans="21:23" x14ac:dyDescent="0.25">
      <c r="U1243" s="15" t="s">
        <v>1405</v>
      </c>
      <c r="V1243" s="15" t="s">
        <v>9900</v>
      </c>
      <c r="W1243" s="15" t="s">
        <v>2358</v>
      </c>
    </row>
    <row r="1244" spans="21:23" x14ac:dyDescent="0.25">
      <c r="U1244" s="15" t="s">
        <v>1406</v>
      </c>
      <c r="V1244" s="15" t="s">
        <v>9901</v>
      </c>
      <c r="W1244" s="15" t="s">
        <v>74</v>
      </c>
    </row>
    <row r="1245" spans="21:23" x14ac:dyDescent="0.25">
      <c r="U1245" s="15" t="s">
        <v>1408</v>
      </c>
      <c r="V1245" s="15" t="s">
        <v>9902</v>
      </c>
      <c r="W1245" s="15" t="s">
        <v>144</v>
      </c>
    </row>
    <row r="1246" spans="21:23" x14ac:dyDescent="0.25">
      <c r="U1246" s="15" t="s">
        <v>1409</v>
      </c>
      <c r="V1246" s="15" t="s">
        <v>9903</v>
      </c>
      <c r="W1246" s="15" t="s">
        <v>8689</v>
      </c>
    </row>
    <row r="1247" spans="21:23" x14ac:dyDescent="0.25">
      <c r="U1247" s="15" t="s">
        <v>1407</v>
      </c>
      <c r="V1247" s="15" t="s">
        <v>9904</v>
      </c>
      <c r="W1247" s="15" t="s">
        <v>2358</v>
      </c>
    </row>
    <row r="1248" spans="21:23" x14ac:dyDescent="0.25">
      <c r="U1248" s="15" t="s">
        <v>3904</v>
      </c>
      <c r="V1248" s="15" t="s">
        <v>9905</v>
      </c>
      <c r="W1248" s="15" t="s">
        <v>124</v>
      </c>
    </row>
    <row r="1249" spans="21:23" x14ac:dyDescent="0.25">
      <c r="U1249" s="15" t="s">
        <v>1410</v>
      </c>
      <c r="V1249" s="15" t="s">
        <v>9906</v>
      </c>
      <c r="W1249" s="15" t="s">
        <v>3354</v>
      </c>
    </row>
    <row r="1250" spans="21:23" x14ac:dyDescent="0.25">
      <c r="U1250" s="15" t="s">
        <v>1411</v>
      </c>
      <c r="V1250" s="15" t="s">
        <v>9907</v>
      </c>
      <c r="W1250" s="15" t="s">
        <v>882</v>
      </c>
    </row>
    <row r="1251" spans="21:23" x14ac:dyDescent="0.25">
      <c r="U1251" s="15" t="s">
        <v>1412</v>
      </c>
      <c r="V1251" s="15" t="s">
        <v>9908</v>
      </c>
      <c r="W1251" s="15" t="s">
        <v>124</v>
      </c>
    </row>
    <row r="1252" spans="21:23" x14ac:dyDescent="0.25">
      <c r="U1252" s="15" t="s">
        <v>1413</v>
      </c>
      <c r="V1252" s="15" t="s">
        <v>9909</v>
      </c>
      <c r="W1252" s="15" t="s">
        <v>2384</v>
      </c>
    </row>
    <row r="1253" spans="21:23" x14ac:dyDescent="0.25">
      <c r="U1253" s="15" t="s">
        <v>1414</v>
      </c>
      <c r="V1253" s="15" t="s">
        <v>9910</v>
      </c>
      <c r="W1253" s="15" t="s">
        <v>74</v>
      </c>
    </row>
    <row r="1254" spans="21:23" x14ac:dyDescent="0.25">
      <c r="U1254" s="15" t="s">
        <v>1415</v>
      </c>
      <c r="V1254" s="15" t="s">
        <v>9911</v>
      </c>
      <c r="W1254" s="15" t="s">
        <v>78</v>
      </c>
    </row>
    <row r="1255" spans="21:23" x14ac:dyDescent="0.25">
      <c r="U1255" s="15" t="s">
        <v>1416</v>
      </c>
      <c r="V1255" s="15" t="s">
        <v>9912</v>
      </c>
      <c r="W1255" s="15" t="s">
        <v>220</v>
      </c>
    </row>
    <row r="1256" spans="21:23" x14ac:dyDescent="0.25">
      <c r="U1256" s="15" t="s">
        <v>1417</v>
      </c>
      <c r="V1256" s="15" t="s">
        <v>9913</v>
      </c>
      <c r="W1256" s="15" t="s">
        <v>78</v>
      </c>
    </row>
    <row r="1257" spans="21:23" x14ac:dyDescent="0.25">
      <c r="U1257" s="15" t="s">
        <v>1418</v>
      </c>
      <c r="V1257" s="15" t="s">
        <v>9914</v>
      </c>
      <c r="W1257" s="15" t="s">
        <v>391</v>
      </c>
    </row>
    <row r="1258" spans="21:23" x14ac:dyDescent="0.25">
      <c r="U1258" s="15" t="s">
        <v>1419</v>
      </c>
      <c r="V1258" s="15" t="s">
        <v>9915</v>
      </c>
      <c r="W1258" s="15" t="s">
        <v>163</v>
      </c>
    </row>
    <row r="1259" spans="21:23" x14ac:dyDescent="0.25">
      <c r="U1259" s="15" t="s">
        <v>1420</v>
      </c>
      <c r="V1259" s="15" t="s">
        <v>9916</v>
      </c>
      <c r="W1259" s="15" t="s">
        <v>103</v>
      </c>
    </row>
    <row r="1260" spans="21:23" x14ac:dyDescent="0.25">
      <c r="U1260" s="15" t="s">
        <v>1421</v>
      </c>
      <c r="V1260" s="15" t="s">
        <v>9917</v>
      </c>
      <c r="W1260" s="15" t="s">
        <v>288</v>
      </c>
    </row>
    <row r="1261" spans="21:23" x14ac:dyDescent="0.25">
      <c r="U1261" s="15" t="s">
        <v>1422</v>
      </c>
      <c r="V1261" s="15" t="s">
        <v>9918</v>
      </c>
      <c r="W1261" s="15" t="s">
        <v>447</v>
      </c>
    </row>
    <row r="1262" spans="21:23" x14ac:dyDescent="0.25">
      <c r="U1262" s="15" t="s">
        <v>1423</v>
      </c>
      <c r="V1262" s="15" t="s">
        <v>9919</v>
      </c>
      <c r="W1262" s="15" t="s">
        <v>606</v>
      </c>
    </row>
    <row r="1263" spans="21:23" x14ac:dyDescent="0.25">
      <c r="U1263" s="15" t="s">
        <v>1424</v>
      </c>
      <c r="V1263" s="15" t="s">
        <v>9920</v>
      </c>
      <c r="W1263" s="15" t="s">
        <v>336</v>
      </c>
    </row>
    <row r="1264" spans="21:23" x14ac:dyDescent="0.25">
      <c r="U1264" s="15" t="s">
        <v>1425</v>
      </c>
      <c r="V1264" s="15" t="s">
        <v>9921</v>
      </c>
      <c r="W1264" s="15" t="s">
        <v>124</v>
      </c>
    </row>
    <row r="1265" spans="21:23" x14ac:dyDescent="0.25">
      <c r="U1265" s="15" t="s">
        <v>1426</v>
      </c>
      <c r="V1265" s="15" t="s">
        <v>9922</v>
      </c>
      <c r="W1265" s="15" t="s">
        <v>120</v>
      </c>
    </row>
    <row r="1266" spans="21:23" x14ac:dyDescent="0.25">
      <c r="U1266" s="15" t="s">
        <v>1427</v>
      </c>
      <c r="V1266" s="15" t="s">
        <v>9923</v>
      </c>
      <c r="W1266" s="15" t="s">
        <v>97</v>
      </c>
    </row>
    <row r="1267" spans="21:23" x14ac:dyDescent="0.25">
      <c r="U1267" s="15" t="s">
        <v>1428</v>
      </c>
      <c r="V1267" s="15" t="s">
        <v>9924</v>
      </c>
      <c r="W1267" s="15" t="s">
        <v>78</v>
      </c>
    </row>
    <row r="1268" spans="21:23" x14ac:dyDescent="0.25">
      <c r="U1268" s="15" t="s">
        <v>1429</v>
      </c>
      <c r="V1268" s="15" t="s">
        <v>9925</v>
      </c>
      <c r="W1268" s="15" t="s">
        <v>8681</v>
      </c>
    </row>
    <row r="1269" spans="21:23" x14ac:dyDescent="0.25">
      <c r="U1269" s="15" t="s">
        <v>1430</v>
      </c>
      <c r="V1269" s="15" t="s">
        <v>9926</v>
      </c>
      <c r="W1269" s="15" t="s">
        <v>97</v>
      </c>
    </row>
    <row r="1270" spans="21:23" x14ac:dyDescent="0.25">
      <c r="U1270" s="15" t="s">
        <v>1431</v>
      </c>
      <c r="V1270" s="15" t="s">
        <v>9927</v>
      </c>
      <c r="W1270" s="15" t="s">
        <v>97</v>
      </c>
    </row>
    <row r="1271" spans="21:23" x14ac:dyDescent="0.25">
      <c r="U1271" s="15" t="s">
        <v>1432</v>
      </c>
      <c r="V1271" s="15" t="s">
        <v>9928</v>
      </c>
      <c r="W1271" s="15" t="s">
        <v>142</v>
      </c>
    </row>
    <row r="1272" spans="21:23" x14ac:dyDescent="0.25">
      <c r="U1272" s="15" t="s">
        <v>1433</v>
      </c>
      <c r="V1272" s="15" t="s">
        <v>9929</v>
      </c>
      <c r="W1272" s="15" t="s">
        <v>150</v>
      </c>
    </row>
    <row r="1273" spans="21:23" x14ac:dyDescent="0.25">
      <c r="U1273" s="15" t="s">
        <v>5456</v>
      </c>
      <c r="V1273" s="15" t="s">
        <v>9930</v>
      </c>
      <c r="W1273" s="15" t="s">
        <v>179</v>
      </c>
    </row>
    <row r="1274" spans="21:23" x14ac:dyDescent="0.25">
      <c r="U1274" s="15" t="s">
        <v>1436</v>
      </c>
      <c r="V1274" s="15" t="s">
        <v>9931</v>
      </c>
      <c r="W1274" s="15" t="s">
        <v>8678</v>
      </c>
    </row>
    <row r="1275" spans="21:23" x14ac:dyDescent="0.25">
      <c r="U1275" s="15" t="s">
        <v>1434</v>
      </c>
      <c r="V1275" s="15" t="s">
        <v>9932</v>
      </c>
      <c r="W1275" s="15" t="s">
        <v>117</v>
      </c>
    </row>
    <row r="1276" spans="21:23" x14ac:dyDescent="0.25">
      <c r="U1276" s="15" t="s">
        <v>1435</v>
      </c>
      <c r="V1276" s="15" t="s">
        <v>9933</v>
      </c>
      <c r="W1276" s="15" t="s">
        <v>142</v>
      </c>
    </row>
    <row r="1277" spans="21:23" x14ac:dyDescent="0.25">
      <c r="U1277" s="15" t="s">
        <v>1437</v>
      </c>
      <c r="V1277" s="15" t="s">
        <v>9934</v>
      </c>
      <c r="W1277" s="15" t="s">
        <v>105</v>
      </c>
    </row>
    <row r="1278" spans="21:23" x14ac:dyDescent="0.25">
      <c r="U1278" s="15" t="s">
        <v>1438</v>
      </c>
      <c r="V1278" s="15" t="s">
        <v>9935</v>
      </c>
      <c r="W1278" s="15" t="s">
        <v>1321</v>
      </c>
    </row>
    <row r="1279" spans="21:23" x14ac:dyDescent="0.25">
      <c r="U1279" s="15" t="s">
        <v>1439</v>
      </c>
      <c r="V1279" s="15" t="s">
        <v>9936</v>
      </c>
      <c r="W1279" s="15" t="s">
        <v>381</v>
      </c>
    </row>
    <row r="1280" spans="21:23" x14ac:dyDescent="0.25">
      <c r="U1280" s="15" t="s">
        <v>1440</v>
      </c>
      <c r="V1280" s="15" t="s">
        <v>9937</v>
      </c>
      <c r="W1280" s="15" t="s">
        <v>8722</v>
      </c>
    </row>
    <row r="1281" spans="21:23" x14ac:dyDescent="0.25">
      <c r="U1281" s="15" t="s">
        <v>1441</v>
      </c>
      <c r="V1281" s="15" t="s">
        <v>9938</v>
      </c>
      <c r="W1281" s="15" t="s">
        <v>97</v>
      </c>
    </row>
    <row r="1282" spans="21:23" x14ac:dyDescent="0.25">
      <c r="U1282" s="15" t="s">
        <v>1442</v>
      </c>
      <c r="V1282" s="15" t="s">
        <v>9939</v>
      </c>
      <c r="W1282" s="15" t="s">
        <v>92</v>
      </c>
    </row>
    <row r="1283" spans="21:23" x14ac:dyDescent="0.25">
      <c r="U1283" s="15" t="s">
        <v>1443</v>
      </c>
      <c r="V1283" s="15" t="s">
        <v>9940</v>
      </c>
      <c r="W1283" s="15" t="s">
        <v>81</v>
      </c>
    </row>
    <row r="1284" spans="21:23" x14ac:dyDescent="0.25">
      <c r="U1284" s="15" t="s">
        <v>1444</v>
      </c>
      <c r="V1284" s="15" t="s">
        <v>9941</v>
      </c>
      <c r="W1284" s="15" t="s">
        <v>117</v>
      </c>
    </row>
    <row r="1285" spans="21:23" x14ac:dyDescent="0.25">
      <c r="U1285" s="15" t="s">
        <v>1445</v>
      </c>
      <c r="V1285" s="15" t="s">
        <v>9942</v>
      </c>
      <c r="W1285" s="15" t="s">
        <v>97</v>
      </c>
    </row>
    <row r="1286" spans="21:23" x14ac:dyDescent="0.25">
      <c r="U1286" s="15" t="s">
        <v>1448</v>
      </c>
      <c r="V1286" s="15" t="s">
        <v>9943</v>
      </c>
      <c r="W1286" s="15" t="s">
        <v>327</v>
      </c>
    </row>
    <row r="1287" spans="21:23" x14ac:dyDescent="0.25">
      <c r="U1287" s="15" t="s">
        <v>1446</v>
      </c>
      <c r="V1287" s="15" t="s">
        <v>9944</v>
      </c>
      <c r="W1287" s="15" t="s">
        <v>120</v>
      </c>
    </row>
    <row r="1288" spans="21:23" x14ac:dyDescent="0.25">
      <c r="U1288" s="15" t="s">
        <v>1447</v>
      </c>
      <c r="V1288" s="15" t="s">
        <v>9945</v>
      </c>
      <c r="W1288" s="15" t="s">
        <v>120</v>
      </c>
    </row>
    <row r="1289" spans="21:23" x14ac:dyDescent="0.25">
      <c r="U1289" s="15" t="s">
        <v>1449</v>
      </c>
      <c r="V1289" s="15" t="s">
        <v>9946</v>
      </c>
      <c r="W1289" s="15" t="s">
        <v>6711</v>
      </c>
    </row>
    <row r="1290" spans="21:23" x14ac:dyDescent="0.25">
      <c r="U1290" s="15" t="s">
        <v>1450</v>
      </c>
      <c r="V1290" s="15" t="s">
        <v>9947</v>
      </c>
      <c r="W1290" s="15" t="s">
        <v>8689</v>
      </c>
    </row>
    <row r="1291" spans="21:23" x14ac:dyDescent="0.25">
      <c r="U1291" s="15" t="s">
        <v>1451</v>
      </c>
      <c r="V1291" s="15" t="s">
        <v>9948</v>
      </c>
      <c r="W1291" s="15" t="s">
        <v>169</v>
      </c>
    </row>
    <row r="1292" spans="21:23" x14ac:dyDescent="0.25">
      <c r="U1292" s="15" t="s">
        <v>1452</v>
      </c>
      <c r="V1292" s="15" t="s">
        <v>9949</v>
      </c>
      <c r="W1292" s="15" t="s">
        <v>1321</v>
      </c>
    </row>
    <row r="1293" spans="21:23" x14ac:dyDescent="0.25">
      <c r="U1293" s="15" t="s">
        <v>1453</v>
      </c>
      <c r="V1293" s="15" t="s">
        <v>9950</v>
      </c>
      <c r="W1293" s="15" t="s">
        <v>120</v>
      </c>
    </row>
    <row r="1294" spans="21:23" x14ac:dyDescent="0.25">
      <c r="U1294" s="15" t="s">
        <v>1455</v>
      </c>
      <c r="V1294" s="15" t="s">
        <v>9951</v>
      </c>
      <c r="W1294" s="15" t="s">
        <v>124</v>
      </c>
    </row>
    <row r="1295" spans="21:23" x14ac:dyDescent="0.25">
      <c r="U1295" s="15" t="s">
        <v>1454</v>
      </c>
      <c r="V1295" s="15" t="s">
        <v>9952</v>
      </c>
      <c r="W1295" s="15" t="s">
        <v>8678</v>
      </c>
    </row>
    <row r="1296" spans="21:23" x14ac:dyDescent="0.25">
      <c r="U1296" s="15" t="s">
        <v>4003</v>
      </c>
      <c r="V1296" s="15" t="s">
        <v>9953</v>
      </c>
      <c r="W1296" s="15" t="s">
        <v>330</v>
      </c>
    </row>
    <row r="1297" spans="21:23" x14ac:dyDescent="0.25">
      <c r="U1297" s="15" t="s">
        <v>1456</v>
      </c>
      <c r="V1297" s="15" t="s">
        <v>9954</v>
      </c>
      <c r="W1297" s="15" t="s">
        <v>126</v>
      </c>
    </row>
    <row r="1298" spans="21:23" x14ac:dyDescent="0.25">
      <c r="U1298" s="15" t="s">
        <v>1457</v>
      </c>
      <c r="V1298" s="15" t="s">
        <v>9955</v>
      </c>
      <c r="W1298" s="15" t="s">
        <v>8678</v>
      </c>
    </row>
    <row r="1299" spans="21:23" x14ac:dyDescent="0.25">
      <c r="U1299" s="15" t="s">
        <v>1458</v>
      </c>
      <c r="V1299" s="15" t="s">
        <v>9956</v>
      </c>
      <c r="W1299" s="15" t="s">
        <v>94</v>
      </c>
    </row>
    <row r="1300" spans="21:23" x14ac:dyDescent="0.25">
      <c r="U1300" s="15" t="s">
        <v>1459</v>
      </c>
      <c r="V1300" s="15" t="s">
        <v>9957</v>
      </c>
      <c r="W1300" s="15" t="s">
        <v>381</v>
      </c>
    </row>
    <row r="1301" spans="21:23" x14ac:dyDescent="0.25">
      <c r="U1301" s="15" t="s">
        <v>1460</v>
      </c>
      <c r="V1301" s="15" t="s">
        <v>9958</v>
      </c>
      <c r="W1301" s="15" t="s">
        <v>978</v>
      </c>
    </row>
    <row r="1302" spans="21:23" x14ac:dyDescent="0.25">
      <c r="U1302" s="15" t="s">
        <v>1462</v>
      </c>
      <c r="V1302" s="15" t="s">
        <v>9959</v>
      </c>
      <c r="W1302" s="15" t="s">
        <v>142</v>
      </c>
    </row>
    <row r="1303" spans="21:23" x14ac:dyDescent="0.25">
      <c r="U1303" s="15" t="s">
        <v>1461</v>
      </c>
      <c r="V1303" s="15" t="s">
        <v>9960</v>
      </c>
      <c r="W1303" s="15" t="s">
        <v>159</v>
      </c>
    </row>
    <row r="1304" spans="21:23" x14ac:dyDescent="0.25">
      <c r="U1304" s="15" t="s">
        <v>1463</v>
      </c>
      <c r="V1304" s="15" t="s">
        <v>9961</v>
      </c>
      <c r="W1304" s="15" t="s">
        <v>100</v>
      </c>
    </row>
    <row r="1305" spans="21:23" x14ac:dyDescent="0.25">
      <c r="U1305" s="15" t="s">
        <v>1464</v>
      </c>
      <c r="V1305" s="15" t="s">
        <v>9962</v>
      </c>
      <c r="W1305" s="15" t="s">
        <v>117</v>
      </c>
    </row>
    <row r="1306" spans="21:23" x14ac:dyDescent="0.25">
      <c r="U1306" s="15" t="s">
        <v>1465</v>
      </c>
      <c r="V1306" s="15" t="s">
        <v>9963</v>
      </c>
      <c r="W1306" s="15" t="s">
        <v>144</v>
      </c>
    </row>
    <row r="1307" spans="21:23" x14ac:dyDescent="0.25">
      <c r="U1307" s="15" t="s">
        <v>1466</v>
      </c>
      <c r="V1307" s="15" t="s">
        <v>9964</v>
      </c>
      <c r="W1307" s="15" t="s">
        <v>150</v>
      </c>
    </row>
    <row r="1308" spans="21:23" x14ac:dyDescent="0.25">
      <c r="U1308" s="15" t="s">
        <v>1467</v>
      </c>
      <c r="V1308" s="15" t="s">
        <v>9965</v>
      </c>
      <c r="W1308" s="15" t="s">
        <v>105</v>
      </c>
    </row>
    <row r="1309" spans="21:23" x14ac:dyDescent="0.25">
      <c r="U1309" s="15" t="s">
        <v>1468</v>
      </c>
      <c r="V1309" s="15" t="s">
        <v>9966</v>
      </c>
      <c r="W1309" s="15" t="s">
        <v>74</v>
      </c>
    </row>
    <row r="1310" spans="21:23" x14ac:dyDescent="0.25">
      <c r="U1310" s="15" t="s">
        <v>1469</v>
      </c>
      <c r="V1310" s="15" t="s">
        <v>9967</v>
      </c>
      <c r="W1310" s="15" t="s">
        <v>92</v>
      </c>
    </row>
    <row r="1311" spans="21:23" x14ac:dyDescent="0.25">
      <c r="U1311" s="15" t="s">
        <v>1470</v>
      </c>
      <c r="V1311" s="15" t="s">
        <v>9968</v>
      </c>
      <c r="W1311" s="15" t="s">
        <v>3354</v>
      </c>
    </row>
    <row r="1312" spans="21:23" x14ac:dyDescent="0.25">
      <c r="U1312" s="15" t="s">
        <v>1471</v>
      </c>
      <c r="V1312" s="15" t="s">
        <v>9969</v>
      </c>
      <c r="W1312" s="15" t="s">
        <v>1308</v>
      </c>
    </row>
    <row r="1313" spans="21:23" x14ac:dyDescent="0.25">
      <c r="U1313" s="15" t="s">
        <v>1473</v>
      </c>
      <c r="V1313" s="15" t="s">
        <v>9970</v>
      </c>
      <c r="W1313" s="15" t="s">
        <v>156</v>
      </c>
    </row>
    <row r="1314" spans="21:23" x14ac:dyDescent="0.25">
      <c r="U1314" s="15" t="s">
        <v>1472</v>
      </c>
      <c r="V1314" s="15" t="s">
        <v>9971</v>
      </c>
      <c r="W1314" s="15" t="s">
        <v>150</v>
      </c>
    </row>
    <row r="1315" spans="21:23" x14ac:dyDescent="0.25">
      <c r="U1315" s="15" t="s">
        <v>1474</v>
      </c>
      <c r="V1315" s="15" t="s">
        <v>9972</v>
      </c>
      <c r="W1315" s="15" t="s">
        <v>117</v>
      </c>
    </row>
    <row r="1316" spans="21:23" x14ac:dyDescent="0.25">
      <c r="U1316" s="15" t="s">
        <v>1475</v>
      </c>
      <c r="V1316" s="15" t="s">
        <v>9973</v>
      </c>
      <c r="W1316" s="15" t="s">
        <v>193</v>
      </c>
    </row>
    <row r="1317" spans="21:23" x14ac:dyDescent="0.25">
      <c r="U1317" s="15" t="s">
        <v>1476</v>
      </c>
      <c r="V1317" s="15" t="s">
        <v>9974</v>
      </c>
      <c r="W1317" s="15" t="s">
        <v>105</v>
      </c>
    </row>
    <row r="1318" spans="21:23" x14ac:dyDescent="0.25">
      <c r="U1318" s="15" t="s">
        <v>1477</v>
      </c>
      <c r="V1318" s="15" t="s">
        <v>9975</v>
      </c>
      <c r="W1318" s="15" t="s">
        <v>136</v>
      </c>
    </row>
    <row r="1319" spans="21:23" x14ac:dyDescent="0.25">
      <c r="U1319" s="15" t="s">
        <v>1479</v>
      </c>
      <c r="V1319" s="15" t="s">
        <v>9976</v>
      </c>
      <c r="W1319" s="15" t="s">
        <v>128</v>
      </c>
    </row>
    <row r="1320" spans="21:23" x14ac:dyDescent="0.25">
      <c r="U1320" s="15" t="s">
        <v>1478</v>
      </c>
      <c r="V1320" s="15" t="s">
        <v>9977</v>
      </c>
      <c r="W1320" s="15" t="s">
        <v>161</v>
      </c>
    </row>
    <row r="1321" spans="21:23" x14ac:dyDescent="0.25">
      <c r="U1321" s="15" t="s">
        <v>1480</v>
      </c>
      <c r="V1321" s="15" t="s">
        <v>9978</v>
      </c>
      <c r="W1321" s="15" t="s">
        <v>94</v>
      </c>
    </row>
    <row r="1322" spans="21:23" x14ac:dyDescent="0.25">
      <c r="U1322" s="15" t="s">
        <v>1481</v>
      </c>
      <c r="V1322" s="15" t="s">
        <v>9979</v>
      </c>
      <c r="W1322" s="15" t="s">
        <v>94</v>
      </c>
    </row>
    <row r="1323" spans="21:23" x14ac:dyDescent="0.25">
      <c r="U1323" s="15" t="s">
        <v>1482</v>
      </c>
      <c r="V1323" s="15" t="s">
        <v>9980</v>
      </c>
      <c r="W1323" s="15" t="s">
        <v>6711</v>
      </c>
    </row>
    <row r="1324" spans="21:23" x14ac:dyDescent="0.25">
      <c r="U1324" s="15" t="s">
        <v>1483</v>
      </c>
      <c r="V1324" s="15" t="s">
        <v>9981</v>
      </c>
      <c r="W1324" s="15" t="s">
        <v>245</v>
      </c>
    </row>
    <row r="1325" spans="21:23" x14ac:dyDescent="0.25">
      <c r="U1325" s="15" t="s">
        <v>1484</v>
      </c>
      <c r="V1325" s="15" t="s">
        <v>9982</v>
      </c>
      <c r="W1325" s="15" t="s">
        <v>97</v>
      </c>
    </row>
    <row r="1326" spans="21:23" x14ac:dyDescent="0.25">
      <c r="U1326" s="15" t="s">
        <v>1485</v>
      </c>
      <c r="V1326" s="15" t="s">
        <v>9983</v>
      </c>
      <c r="W1326" s="15" t="s">
        <v>222</v>
      </c>
    </row>
    <row r="1327" spans="21:23" x14ac:dyDescent="0.25">
      <c r="U1327" s="15" t="s">
        <v>1486</v>
      </c>
      <c r="V1327" s="15" t="s">
        <v>9984</v>
      </c>
      <c r="W1327" s="15" t="s">
        <v>130</v>
      </c>
    </row>
    <row r="1328" spans="21:23" x14ac:dyDescent="0.25">
      <c r="U1328" s="15" t="s">
        <v>1487</v>
      </c>
      <c r="V1328" s="15" t="s">
        <v>9985</v>
      </c>
      <c r="W1328" s="15" t="s">
        <v>8722</v>
      </c>
    </row>
    <row r="1329" spans="21:23" x14ac:dyDescent="0.25">
      <c r="U1329" s="15" t="s">
        <v>1488</v>
      </c>
      <c r="V1329" s="15" t="s">
        <v>9986</v>
      </c>
      <c r="W1329" s="15" t="s">
        <v>78</v>
      </c>
    </row>
    <row r="1330" spans="21:23" x14ac:dyDescent="0.25">
      <c r="U1330" s="15" t="s">
        <v>1489</v>
      </c>
      <c r="V1330" s="15" t="s">
        <v>9987</v>
      </c>
      <c r="W1330" s="15" t="s">
        <v>150</v>
      </c>
    </row>
    <row r="1331" spans="21:23" x14ac:dyDescent="0.25">
      <c r="U1331" s="15" t="s">
        <v>1490</v>
      </c>
      <c r="V1331" s="15" t="s">
        <v>9988</v>
      </c>
      <c r="W1331" s="15" t="s">
        <v>882</v>
      </c>
    </row>
    <row r="1332" spans="21:23" x14ac:dyDescent="0.25">
      <c r="U1332" s="15" t="s">
        <v>1491</v>
      </c>
      <c r="V1332" s="15" t="s">
        <v>9989</v>
      </c>
      <c r="W1332" s="15" t="s">
        <v>74</v>
      </c>
    </row>
    <row r="1333" spans="21:23" x14ac:dyDescent="0.25">
      <c r="U1333" s="15" t="s">
        <v>1492</v>
      </c>
      <c r="V1333" s="15" t="s">
        <v>9990</v>
      </c>
      <c r="W1333" s="15" t="s">
        <v>210</v>
      </c>
    </row>
    <row r="1334" spans="21:23" x14ac:dyDescent="0.25">
      <c r="U1334" s="15" t="s">
        <v>1493</v>
      </c>
      <c r="V1334" s="15" t="s">
        <v>9991</v>
      </c>
      <c r="W1334" s="15" t="s">
        <v>8678</v>
      </c>
    </row>
    <row r="1335" spans="21:23" x14ac:dyDescent="0.25">
      <c r="U1335" s="15" t="s">
        <v>1496</v>
      </c>
      <c r="V1335" s="15" t="s">
        <v>9992</v>
      </c>
      <c r="W1335" s="15" t="s">
        <v>144</v>
      </c>
    </row>
    <row r="1336" spans="21:23" x14ac:dyDescent="0.25">
      <c r="U1336" s="15" t="s">
        <v>7919</v>
      </c>
      <c r="V1336" s="15" t="s">
        <v>9993</v>
      </c>
      <c r="W1336" s="15" t="s">
        <v>81</v>
      </c>
    </row>
    <row r="1337" spans="21:23" x14ac:dyDescent="0.25">
      <c r="U1337" s="15" t="s">
        <v>1495</v>
      </c>
      <c r="V1337" s="15" t="s">
        <v>9994</v>
      </c>
      <c r="W1337" s="15" t="s">
        <v>159</v>
      </c>
    </row>
    <row r="1338" spans="21:23" x14ac:dyDescent="0.25">
      <c r="U1338" s="15" t="s">
        <v>1494</v>
      </c>
      <c r="V1338" s="15" t="s">
        <v>9995</v>
      </c>
      <c r="W1338" s="15" t="s">
        <v>217</v>
      </c>
    </row>
    <row r="1339" spans="21:23" x14ac:dyDescent="0.25">
      <c r="U1339" s="15" t="s">
        <v>1497</v>
      </c>
      <c r="V1339" s="15" t="s">
        <v>9996</v>
      </c>
      <c r="W1339" s="15" t="s">
        <v>78</v>
      </c>
    </row>
    <row r="1340" spans="21:23" x14ac:dyDescent="0.25">
      <c r="U1340" s="15" t="s">
        <v>1498</v>
      </c>
      <c r="V1340" s="15" t="s">
        <v>9997</v>
      </c>
      <c r="W1340" s="15" t="s">
        <v>88</v>
      </c>
    </row>
    <row r="1341" spans="21:23" x14ac:dyDescent="0.25">
      <c r="U1341" s="15" t="s">
        <v>1499</v>
      </c>
      <c r="V1341" s="15" t="s">
        <v>9998</v>
      </c>
      <c r="W1341" s="15" t="s">
        <v>327</v>
      </c>
    </row>
    <row r="1342" spans="21:23" x14ac:dyDescent="0.25">
      <c r="U1342" s="15" t="s">
        <v>1500</v>
      </c>
      <c r="V1342" s="15" t="s">
        <v>9999</v>
      </c>
      <c r="W1342" s="15" t="s">
        <v>9621</v>
      </c>
    </row>
    <row r="1343" spans="21:23" x14ac:dyDescent="0.25">
      <c r="U1343" s="15" t="s">
        <v>1501</v>
      </c>
      <c r="V1343" s="15" t="s">
        <v>10000</v>
      </c>
      <c r="W1343" s="15" t="s">
        <v>944</v>
      </c>
    </row>
    <row r="1344" spans="21:23" x14ac:dyDescent="0.25">
      <c r="U1344" s="15" t="s">
        <v>1502</v>
      </c>
      <c r="V1344" s="15" t="s">
        <v>10001</v>
      </c>
      <c r="W1344" s="15" t="s">
        <v>332</v>
      </c>
    </row>
    <row r="1345" spans="21:23" x14ac:dyDescent="0.25">
      <c r="U1345" s="15" t="s">
        <v>1503</v>
      </c>
      <c r="V1345" s="15" t="s">
        <v>10002</v>
      </c>
      <c r="W1345" s="15" t="s">
        <v>882</v>
      </c>
    </row>
    <row r="1346" spans="21:23" x14ac:dyDescent="0.25">
      <c r="U1346" s="15" t="s">
        <v>1504</v>
      </c>
      <c r="V1346" s="15" t="s">
        <v>10003</v>
      </c>
      <c r="W1346" s="15" t="s">
        <v>94</v>
      </c>
    </row>
    <row r="1347" spans="21:23" x14ac:dyDescent="0.25">
      <c r="U1347" s="15" t="s">
        <v>1506</v>
      </c>
      <c r="V1347" s="15" t="s">
        <v>10004</v>
      </c>
      <c r="W1347" s="15" t="s">
        <v>161</v>
      </c>
    </row>
    <row r="1348" spans="21:23" x14ac:dyDescent="0.25">
      <c r="U1348" s="15" t="s">
        <v>1507</v>
      </c>
      <c r="V1348" s="15" t="s">
        <v>10005</v>
      </c>
      <c r="W1348" s="15" t="s">
        <v>128</v>
      </c>
    </row>
    <row r="1349" spans="21:23" x14ac:dyDescent="0.25">
      <c r="U1349" s="15" t="s">
        <v>1508</v>
      </c>
      <c r="V1349" s="15" t="s">
        <v>10006</v>
      </c>
      <c r="W1349" s="15" t="s">
        <v>159</v>
      </c>
    </row>
    <row r="1350" spans="21:23" x14ac:dyDescent="0.25">
      <c r="U1350" s="15" t="s">
        <v>1509</v>
      </c>
      <c r="V1350" s="15" t="s">
        <v>10007</v>
      </c>
      <c r="W1350" s="15" t="s">
        <v>336</v>
      </c>
    </row>
    <row r="1351" spans="21:23" x14ac:dyDescent="0.25">
      <c r="U1351" s="15" t="s">
        <v>1510</v>
      </c>
      <c r="V1351" s="15" t="s">
        <v>10008</v>
      </c>
      <c r="W1351" s="15" t="s">
        <v>74</v>
      </c>
    </row>
    <row r="1352" spans="21:23" x14ac:dyDescent="0.25">
      <c r="U1352" s="15" t="s">
        <v>1511</v>
      </c>
      <c r="V1352" s="15" t="s">
        <v>10009</v>
      </c>
      <c r="W1352" s="15" t="s">
        <v>3539</v>
      </c>
    </row>
    <row r="1353" spans="21:23" x14ac:dyDescent="0.25">
      <c r="U1353" s="15" t="s">
        <v>1512</v>
      </c>
      <c r="V1353" s="15" t="s">
        <v>10010</v>
      </c>
      <c r="W1353" s="15" t="s">
        <v>144</v>
      </c>
    </row>
    <row r="1354" spans="21:23" x14ac:dyDescent="0.25">
      <c r="U1354" s="15" t="s">
        <v>1513</v>
      </c>
      <c r="V1354" s="15" t="s">
        <v>10011</v>
      </c>
      <c r="W1354" s="15" t="s">
        <v>161</v>
      </c>
    </row>
    <row r="1355" spans="21:23" x14ac:dyDescent="0.25">
      <c r="U1355" s="15" t="s">
        <v>1514</v>
      </c>
      <c r="V1355" s="15" t="s">
        <v>10012</v>
      </c>
      <c r="W1355" s="15" t="s">
        <v>332</v>
      </c>
    </row>
    <row r="1356" spans="21:23" x14ac:dyDescent="0.25">
      <c r="U1356" s="15" t="s">
        <v>1515</v>
      </c>
      <c r="V1356" s="15" t="s">
        <v>10013</v>
      </c>
      <c r="W1356" s="15" t="s">
        <v>332</v>
      </c>
    </row>
    <row r="1357" spans="21:23" x14ac:dyDescent="0.25">
      <c r="U1357" s="15" t="s">
        <v>1516</v>
      </c>
      <c r="V1357" s="15" t="s">
        <v>10014</v>
      </c>
      <c r="W1357" s="15" t="s">
        <v>144</v>
      </c>
    </row>
    <row r="1358" spans="21:23" x14ac:dyDescent="0.25">
      <c r="U1358" s="15" t="s">
        <v>1517</v>
      </c>
      <c r="V1358" s="15" t="s">
        <v>10015</v>
      </c>
      <c r="W1358" s="15" t="s">
        <v>9276</v>
      </c>
    </row>
    <row r="1359" spans="21:23" x14ac:dyDescent="0.25">
      <c r="U1359" s="15" t="s">
        <v>1518</v>
      </c>
      <c r="V1359" s="15" t="s">
        <v>10016</v>
      </c>
      <c r="W1359" s="15" t="s">
        <v>166</v>
      </c>
    </row>
    <row r="1360" spans="21:23" x14ac:dyDescent="0.25">
      <c r="U1360" s="15" t="s">
        <v>1519</v>
      </c>
      <c r="V1360" s="15" t="s">
        <v>10017</v>
      </c>
      <c r="W1360" s="15" t="s">
        <v>115</v>
      </c>
    </row>
    <row r="1361" spans="21:23" x14ac:dyDescent="0.25">
      <c r="U1361" s="15" t="s">
        <v>1520</v>
      </c>
      <c r="V1361" s="15" t="s">
        <v>10018</v>
      </c>
      <c r="W1361" s="15" t="s">
        <v>92</v>
      </c>
    </row>
    <row r="1362" spans="21:23" x14ac:dyDescent="0.25">
      <c r="U1362" s="15" t="s">
        <v>1521</v>
      </c>
      <c r="V1362" s="15" t="s">
        <v>10019</v>
      </c>
      <c r="W1362" s="15" t="s">
        <v>74</v>
      </c>
    </row>
    <row r="1363" spans="21:23" x14ac:dyDescent="0.25">
      <c r="U1363" s="15" t="s">
        <v>1522</v>
      </c>
      <c r="V1363" s="15" t="s">
        <v>10020</v>
      </c>
      <c r="W1363" s="15" t="s">
        <v>78</v>
      </c>
    </row>
    <row r="1364" spans="21:23" x14ac:dyDescent="0.25">
      <c r="U1364" s="15" t="s">
        <v>1523</v>
      </c>
      <c r="V1364" s="15" t="s">
        <v>10021</v>
      </c>
      <c r="W1364" s="15" t="s">
        <v>105</v>
      </c>
    </row>
    <row r="1365" spans="21:23" x14ac:dyDescent="0.25">
      <c r="U1365" s="15" t="s">
        <v>1524</v>
      </c>
      <c r="V1365" s="15" t="s">
        <v>10022</v>
      </c>
      <c r="W1365" s="15" t="s">
        <v>288</v>
      </c>
    </row>
    <row r="1366" spans="21:23" x14ac:dyDescent="0.25">
      <c r="U1366" s="15" t="s">
        <v>1525</v>
      </c>
      <c r="V1366" s="15" t="s">
        <v>10023</v>
      </c>
      <c r="W1366" s="15" t="s">
        <v>105</v>
      </c>
    </row>
    <row r="1367" spans="21:23" x14ac:dyDescent="0.25">
      <c r="U1367" s="15" t="s">
        <v>1526</v>
      </c>
      <c r="V1367" s="15" t="s">
        <v>10024</v>
      </c>
      <c r="W1367" s="15" t="s">
        <v>332</v>
      </c>
    </row>
    <row r="1368" spans="21:23" x14ac:dyDescent="0.25">
      <c r="U1368" s="15" t="s">
        <v>1527</v>
      </c>
      <c r="V1368" s="15" t="s">
        <v>10025</v>
      </c>
      <c r="W1368" s="15" t="s">
        <v>100</v>
      </c>
    </row>
    <row r="1369" spans="21:23" x14ac:dyDescent="0.25">
      <c r="U1369" s="15" t="s">
        <v>1528</v>
      </c>
      <c r="V1369" s="15" t="s">
        <v>10026</v>
      </c>
      <c r="W1369" s="15" t="s">
        <v>245</v>
      </c>
    </row>
    <row r="1370" spans="21:23" x14ac:dyDescent="0.25">
      <c r="U1370" s="15" t="s">
        <v>1529</v>
      </c>
      <c r="V1370" s="15" t="s">
        <v>10027</v>
      </c>
      <c r="W1370" s="15" t="s">
        <v>78</v>
      </c>
    </row>
    <row r="1371" spans="21:23" x14ac:dyDescent="0.25">
      <c r="U1371" s="15" t="s">
        <v>1530</v>
      </c>
      <c r="V1371" s="15" t="s">
        <v>10028</v>
      </c>
      <c r="W1371" s="15" t="s">
        <v>552</v>
      </c>
    </row>
    <row r="1372" spans="21:23" x14ac:dyDescent="0.25">
      <c r="U1372" s="15" t="s">
        <v>1531</v>
      </c>
      <c r="V1372" s="15" t="s">
        <v>10029</v>
      </c>
      <c r="W1372" s="15" t="s">
        <v>200</v>
      </c>
    </row>
    <row r="1373" spans="21:23" x14ac:dyDescent="0.25">
      <c r="U1373" s="15" t="s">
        <v>1532</v>
      </c>
      <c r="V1373" s="15" t="s">
        <v>10030</v>
      </c>
      <c r="W1373" s="15" t="s">
        <v>9621</v>
      </c>
    </row>
    <row r="1374" spans="21:23" x14ac:dyDescent="0.25">
      <c r="U1374" s="15" t="s">
        <v>1533</v>
      </c>
      <c r="V1374" s="15" t="s">
        <v>10031</v>
      </c>
      <c r="W1374" s="15" t="s">
        <v>128</v>
      </c>
    </row>
    <row r="1375" spans="21:23" x14ac:dyDescent="0.25">
      <c r="U1375" s="15" t="s">
        <v>1534</v>
      </c>
      <c r="V1375" s="15" t="s">
        <v>10032</v>
      </c>
      <c r="W1375" s="15" t="s">
        <v>74</v>
      </c>
    </row>
    <row r="1376" spans="21:23" x14ac:dyDescent="0.25">
      <c r="U1376" s="15" t="s">
        <v>1535</v>
      </c>
      <c r="V1376" s="15" t="s">
        <v>10033</v>
      </c>
      <c r="W1376" s="15" t="s">
        <v>126</v>
      </c>
    </row>
    <row r="1377" spans="21:23" x14ac:dyDescent="0.25">
      <c r="U1377" s="15" t="s">
        <v>1536</v>
      </c>
      <c r="V1377" s="15" t="s">
        <v>10034</v>
      </c>
      <c r="W1377" s="15" t="s">
        <v>9899</v>
      </c>
    </row>
    <row r="1378" spans="21:23" x14ac:dyDescent="0.25">
      <c r="U1378" s="15" t="s">
        <v>1537</v>
      </c>
      <c r="V1378" s="15" t="s">
        <v>10035</v>
      </c>
      <c r="W1378" s="15" t="s">
        <v>73</v>
      </c>
    </row>
    <row r="1379" spans="21:23" x14ac:dyDescent="0.25">
      <c r="U1379" s="15" t="s">
        <v>1538</v>
      </c>
      <c r="V1379" s="15" t="s">
        <v>10036</v>
      </c>
      <c r="W1379" s="15" t="s">
        <v>882</v>
      </c>
    </row>
    <row r="1380" spans="21:23" x14ac:dyDescent="0.25">
      <c r="U1380" s="15" t="s">
        <v>1539</v>
      </c>
      <c r="V1380" s="15" t="s">
        <v>10037</v>
      </c>
      <c r="W1380" s="15" t="s">
        <v>8722</v>
      </c>
    </row>
    <row r="1381" spans="21:23" x14ac:dyDescent="0.25">
      <c r="U1381" s="15" t="s">
        <v>1540</v>
      </c>
      <c r="V1381" s="15" t="s">
        <v>10038</v>
      </c>
      <c r="W1381" s="15" t="s">
        <v>270</v>
      </c>
    </row>
    <row r="1382" spans="21:23" x14ac:dyDescent="0.25">
      <c r="U1382" s="15" t="s">
        <v>1541</v>
      </c>
      <c r="V1382" s="15" t="s">
        <v>10039</v>
      </c>
      <c r="W1382" s="15" t="s">
        <v>150</v>
      </c>
    </row>
    <row r="1383" spans="21:23" x14ac:dyDescent="0.25">
      <c r="U1383" s="15" t="s">
        <v>1542</v>
      </c>
      <c r="V1383" s="15" t="s">
        <v>10040</v>
      </c>
      <c r="W1383" s="15" t="s">
        <v>115</v>
      </c>
    </row>
    <row r="1384" spans="21:23" x14ac:dyDescent="0.25">
      <c r="U1384" s="15" t="s">
        <v>1543</v>
      </c>
      <c r="V1384" s="15" t="s">
        <v>10041</v>
      </c>
      <c r="W1384" s="15" t="s">
        <v>150</v>
      </c>
    </row>
    <row r="1385" spans="21:23" x14ac:dyDescent="0.25">
      <c r="U1385" s="15" t="s">
        <v>1544</v>
      </c>
      <c r="V1385" s="15" t="s">
        <v>10042</v>
      </c>
      <c r="W1385" s="15" t="s">
        <v>142</v>
      </c>
    </row>
    <row r="1386" spans="21:23" x14ac:dyDescent="0.25">
      <c r="U1386" s="15" t="s">
        <v>1546</v>
      </c>
      <c r="V1386" s="15" t="s">
        <v>10043</v>
      </c>
      <c r="W1386" s="15" t="s">
        <v>882</v>
      </c>
    </row>
    <row r="1387" spans="21:23" x14ac:dyDescent="0.25">
      <c r="U1387" s="15" t="s">
        <v>1545</v>
      </c>
      <c r="V1387" s="15" t="s">
        <v>10044</v>
      </c>
      <c r="W1387" s="15" t="s">
        <v>882</v>
      </c>
    </row>
    <row r="1388" spans="21:23" x14ac:dyDescent="0.25">
      <c r="U1388" s="15" t="s">
        <v>1547</v>
      </c>
      <c r="V1388" s="15" t="s">
        <v>10045</v>
      </c>
      <c r="W1388" s="15" t="s">
        <v>6247</v>
      </c>
    </row>
    <row r="1389" spans="21:23" x14ac:dyDescent="0.25">
      <c r="U1389" s="15" t="s">
        <v>1548</v>
      </c>
      <c r="V1389" s="15" t="s">
        <v>10046</v>
      </c>
      <c r="W1389" s="15" t="s">
        <v>2030</v>
      </c>
    </row>
    <row r="1390" spans="21:23" x14ac:dyDescent="0.25">
      <c r="U1390" s="15" t="s">
        <v>1549</v>
      </c>
      <c r="V1390" s="15" t="s">
        <v>10047</v>
      </c>
      <c r="W1390" s="15" t="s">
        <v>8689</v>
      </c>
    </row>
    <row r="1391" spans="21:23" x14ac:dyDescent="0.25">
      <c r="U1391" s="15" t="s">
        <v>1550</v>
      </c>
      <c r="V1391" s="15" t="s">
        <v>10048</v>
      </c>
      <c r="W1391" s="15" t="s">
        <v>163</v>
      </c>
    </row>
    <row r="1392" spans="21:23" x14ac:dyDescent="0.25">
      <c r="U1392" s="15" t="s">
        <v>1551</v>
      </c>
      <c r="V1392" s="15" t="s">
        <v>10049</v>
      </c>
      <c r="W1392" s="15" t="s">
        <v>115</v>
      </c>
    </row>
    <row r="1393" spans="21:23" x14ac:dyDescent="0.25">
      <c r="U1393" s="15" t="s">
        <v>1552</v>
      </c>
      <c r="V1393" s="15" t="s">
        <v>10050</v>
      </c>
      <c r="W1393" s="15" t="s">
        <v>2384</v>
      </c>
    </row>
    <row r="1394" spans="21:23" x14ac:dyDescent="0.25">
      <c r="U1394" s="15" t="s">
        <v>1553</v>
      </c>
      <c r="V1394" s="15" t="s">
        <v>10051</v>
      </c>
      <c r="W1394" s="15" t="s">
        <v>117</v>
      </c>
    </row>
    <row r="1395" spans="21:23" x14ac:dyDescent="0.25">
      <c r="U1395" s="15" t="s">
        <v>1554</v>
      </c>
      <c r="V1395" s="15" t="s">
        <v>10052</v>
      </c>
      <c r="W1395" s="15" t="s">
        <v>144</v>
      </c>
    </row>
    <row r="1396" spans="21:23" x14ac:dyDescent="0.25">
      <c r="U1396" s="15" t="s">
        <v>1555</v>
      </c>
      <c r="V1396" s="15" t="s">
        <v>10053</v>
      </c>
      <c r="W1396" s="15" t="s">
        <v>726</v>
      </c>
    </row>
    <row r="1397" spans="21:23" x14ac:dyDescent="0.25">
      <c r="U1397" s="15" t="s">
        <v>1556</v>
      </c>
      <c r="V1397" s="15" t="s">
        <v>10054</v>
      </c>
      <c r="W1397" s="15" t="s">
        <v>76</v>
      </c>
    </row>
    <row r="1398" spans="21:23" x14ac:dyDescent="0.25">
      <c r="U1398" s="15" t="s">
        <v>1557</v>
      </c>
      <c r="V1398" s="15" t="s">
        <v>10055</v>
      </c>
      <c r="W1398" s="15" t="s">
        <v>126</v>
      </c>
    </row>
    <row r="1399" spans="21:23" x14ac:dyDescent="0.25">
      <c r="U1399" s="15" t="s">
        <v>1558</v>
      </c>
      <c r="V1399" s="15" t="s">
        <v>10056</v>
      </c>
      <c r="W1399" s="15" t="s">
        <v>8</v>
      </c>
    </row>
    <row r="1400" spans="21:23" x14ac:dyDescent="0.25">
      <c r="U1400" s="15" t="s">
        <v>2628</v>
      </c>
      <c r="V1400" s="15" t="s">
        <v>10057</v>
      </c>
      <c r="W1400" s="15" t="s">
        <v>217</v>
      </c>
    </row>
    <row r="1401" spans="21:23" x14ac:dyDescent="0.25">
      <c r="U1401" s="15" t="s">
        <v>1559</v>
      </c>
      <c r="V1401" s="15" t="s">
        <v>10058</v>
      </c>
      <c r="W1401" s="15" t="s">
        <v>255</v>
      </c>
    </row>
    <row r="1402" spans="21:23" x14ac:dyDescent="0.25">
      <c r="U1402" s="15" t="s">
        <v>1562</v>
      </c>
      <c r="V1402" s="15" t="s">
        <v>10059</v>
      </c>
      <c r="W1402" s="15" t="s">
        <v>83</v>
      </c>
    </row>
    <row r="1403" spans="21:23" x14ac:dyDescent="0.25">
      <c r="U1403" s="15" t="s">
        <v>1560</v>
      </c>
      <c r="V1403" s="15" t="s">
        <v>10060</v>
      </c>
      <c r="W1403" s="15" t="s">
        <v>6711</v>
      </c>
    </row>
    <row r="1404" spans="21:23" x14ac:dyDescent="0.25">
      <c r="U1404" s="15" t="s">
        <v>1561</v>
      </c>
      <c r="V1404" s="15" t="s">
        <v>10061</v>
      </c>
      <c r="W1404" s="15" t="s">
        <v>124</v>
      </c>
    </row>
    <row r="1405" spans="21:23" x14ac:dyDescent="0.25">
      <c r="U1405" s="15" t="s">
        <v>1563</v>
      </c>
      <c r="V1405" s="15" t="s">
        <v>10062</v>
      </c>
      <c r="W1405" s="15" t="s">
        <v>245</v>
      </c>
    </row>
    <row r="1406" spans="21:23" x14ac:dyDescent="0.25">
      <c r="U1406" s="15" t="s">
        <v>1564</v>
      </c>
      <c r="V1406" s="15" t="s">
        <v>10063</v>
      </c>
      <c r="W1406" s="15" t="s">
        <v>8689</v>
      </c>
    </row>
    <row r="1407" spans="21:23" x14ac:dyDescent="0.25">
      <c r="U1407" s="15" t="s">
        <v>1565</v>
      </c>
      <c r="V1407" s="15" t="s">
        <v>10064</v>
      </c>
      <c r="W1407" s="15" t="s">
        <v>425</v>
      </c>
    </row>
    <row r="1408" spans="21:23" x14ac:dyDescent="0.25">
      <c r="U1408" s="15" t="s">
        <v>1566</v>
      </c>
      <c r="V1408" s="15" t="s">
        <v>10065</v>
      </c>
      <c r="W1408" s="15" t="s">
        <v>190</v>
      </c>
    </row>
    <row r="1409" spans="21:23" x14ac:dyDescent="0.25">
      <c r="U1409" s="15" t="s">
        <v>1567</v>
      </c>
      <c r="V1409" s="15" t="s">
        <v>10066</v>
      </c>
      <c r="W1409" s="15" t="s">
        <v>144</v>
      </c>
    </row>
    <row r="1410" spans="21:23" x14ac:dyDescent="0.25">
      <c r="U1410" s="15" t="s">
        <v>1568</v>
      </c>
      <c r="V1410" s="15" t="s">
        <v>10067</v>
      </c>
      <c r="W1410" s="15" t="s">
        <v>3534</v>
      </c>
    </row>
    <row r="1411" spans="21:23" x14ac:dyDescent="0.25">
      <c r="U1411" s="15" t="s">
        <v>1569</v>
      </c>
      <c r="V1411" s="15" t="s">
        <v>10068</v>
      </c>
      <c r="W1411" s="15" t="s">
        <v>3534</v>
      </c>
    </row>
    <row r="1412" spans="21:23" x14ac:dyDescent="0.25">
      <c r="U1412" s="15" t="s">
        <v>1570</v>
      </c>
      <c r="V1412" s="15" t="s">
        <v>10069</v>
      </c>
      <c r="W1412" s="15" t="s">
        <v>144</v>
      </c>
    </row>
    <row r="1413" spans="21:23" x14ac:dyDescent="0.25">
      <c r="U1413" s="15" t="s">
        <v>1571</v>
      </c>
      <c r="V1413" s="15" t="s">
        <v>10070</v>
      </c>
      <c r="W1413" s="15" t="s">
        <v>94</v>
      </c>
    </row>
    <row r="1414" spans="21:23" x14ac:dyDescent="0.25">
      <c r="U1414" s="15" t="s">
        <v>1572</v>
      </c>
      <c r="V1414" s="15" t="s">
        <v>10071</v>
      </c>
      <c r="W1414" s="15" t="s">
        <v>97</v>
      </c>
    </row>
    <row r="1415" spans="21:23" x14ac:dyDescent="0.25">
      <c r="U1415" s="15" t="s">
        <v>1573</v>
      </c>
      <c r="V1415" s="15" t="s">
        <v>10072</v>
      </c>
      <c r="W1415" s="15" t="s">
        <v>190</v>
      </c>
    </row>
    <row r="1416" spans="21:23" x14ac:dyDescent="0.25">
      <c r="U1416" s="15" t="s">
        <v>1574</v>
      </c>
      <c r="V1416" s="15" t="s">
        <v>10073</v>
      </c>
      <c r="W1416" s="15" t="s">
        <v>94</v>
      </c>
    </row>
    <row r="1417" spans="21:23" x14ac:dyDescent="0.25">
      <c r="U1417" s="15" t="s">
        <v>1575</v>
      </c>
      <c r="V1417" s="15" t="s">
        <v>10074</v>
      </c>
      <c r="W1417" s="15" t="s">
        <v>2384</v>
      </c>
    </row>
    <row r="1418" spans="21:23" x14ac:dyDescent="0.25">
      <c r="U1418" s="15" t="s">
        <v>1576</v>
      </c>
      <c r="V1418" s="15" t="s">
        <v>10075</v>
      </c>
      <c r="W1418" s="15" t="s">
        <v>144</v>
      </c>
    </row>
    <row r="1419" spans="21:23" x14ac:dyDescent="0.25">
      <c r="U1419" s="15" t="s">
        <v>1577</v>
      </c>
      <c r="V1419" s="15" t="s">
        <v>10076</v>
      </c>
      <c r="W1419" s="15" t="s">
        <v>73</v>
      </c>
    </row>
    <row r="1420" spans="21:23" x14ac:dyDescent="0.25">
      <c r="U1420" s="15" t="s">
        <v>1578</v>
      </c>
      <c r="V1420" s="15" t="s">
        <v>10077</v>
      </c>
      <c r="W1420" s="15" t="s">
        <v>76</v>
      </c>
    </row>
    <row r="1421" spans="21:23" x14ac:dyDescent="0.25">
      <c r="U1421" s="15" t="s">
        <v>1579</v>
      </c>
      <c r="V1421" s="15" t="s">
        <v>10078</v>
      </c>
      <c r="W1421" s="15" t="s">
        <v>78</v>
      </c>
    </row>
    <row r="1422" spans="21:23" x14ac:dyDescent="0.25">
      <c r="U1422" s="15" t="s">
        <v>1580</v>
      </c>
      <c r="V1422" s="15" t="s">
        <v>10079</v>
      </c>
      <c r="W1422" s="15" t="s">
        <v>83</v>
      </c>
    </row>
    <row r="1423" spans="21:23" x14ac:dyDescent="0.25">
      <c r="U1423" s="15" t="s">
        <v>1581</v>
      </c>
      <c r="V1423" s="15" t="s">
        <v>10080</v>
      </c>
      <c r="W1423" s="15" t="s">
        <v>150</v>
      </c>
    </row>
    <row r="1424" spans="21:23" x14ac:dyDescent="0.25">
      <c r="U1424" s="15" t="s">
        <v>1582</v>
      </c>
      <c r="V1424" s="15" t="s">
        <v>10081</v>
      </c>
      <c r="W1424" s="15" t="s">
        <v>100</v>
      </c>
    </row>
    <row r="1425" spans="21:23" x14ac:dyDescent="0.25">
      <c r="U1425" s="15" t="s">
        <v>1583</v>
      </c>
      <c r="V1425" s="15" t="s">
        <v>10082</v>
      </c>
      <c r="W1425" s="15" t="s">
        <v>9276</v>
      </c>
    </row>
    <row r="1426" spans="21:23" x14ac:dyDescent="0.25">
      <c r="U1426" s="15" t="s">
        <v>1584</v>
      </c>
      <c r="V1426" s="15" t="s">
        <v>10083</v>
      </c>
      <c r="W1426" s="15" t="s">
        <v>134</v>
      </c>
    </row>
    <row r="1427" spans="21:23" x14ac:dyDescent="0.25">
      <c r="U1427" s="15" t="s">
        <v>1585</v>
      </c>
      <c r="V1427" s="15" t="s">
        <v>10084</v>
      </c>
      <c r="W1427" s="15" t="s">
        <v>83</v>
      </c>
    </row>
    <row r="1428" spans="21:23" x14ac:dyDescent="0.25">
      <c r="U1428" s="15" t="s">
        <v>1586</v>
      </c>
      <c r="V1428" s="15" t="s">
        <v>10085</v>
      </c>
      <c r="W1428" s="15" t="s">
        <v>105</v>
      </c>
    </row>
    <row r="1429" spans="21:23" x14ac:dyDescent="0.25">
      <c r="U1429" s="15" t="s">
        <v>1591</v>
      </c>
      <c r="V1429" s="15" t="s">
        <v>10086</v>
      </c>
      <c r="W1429" s="15" t="s">
        <v>83</v>
      </c>
    </row>
    <row r="1430" spans="21:23" x14ac:dyDescent="0.25">
      <c r="U1430" s="15" t="s">
        <v>1592</v>
      </c>
      <c r="V1430" s="15" t="s">
        <v>10087</v>
      </c>
      <c r="W1430" s="15" t="s">
        <v>3133</v>
      </c>
    </row>
    <row r="1431" spans="21:23" x14ac:dyDescent="0.25">
      <c r="U1431" s="15" t="s">
        <v>1593</v>
      </c>
      <c r="V1431" s="15" t="s">
        <v>10088</v>
      </c>
      <c r="W1431" s="15" t="s">
        <v>8</v>
      </c>
    </row>
    <row r="1432" spans="21:23" x14ac:dyDescent="0.25">
      <c r="U1432" s="15" t="s">
        <v>1594</v>
      </c>
      <c r="V1432" s="15" t="s">
        <v>10089</v>
      </c>
      <c r="W1432" s="15" t="s">
        <v>83</v>
      </c>
    </row>
    <row r="1433" spans="21:23" x14ac:dyDescent="0.25">
      <c r="U1433" s="15" t="s">
        <v>1595</v>
      </c>
      <c r="V1433" s="15" t="s">
        <v>10090</v>
      </c>
      <c r="W1433" s="15" t="s">
        <v>92</v>
      </c>
    </row>
    <row r="1434" spans="21:23" x14ac:dyDescent="0.25">
      <c r="U1434" s="15" t="s">
        <v>1596</v>
      </c>
      <c r="V1434" s="15" t="s">
        <v>10091</v>
      </c>
      <c r="W1434" s="15" t="s">
        <v>74</v>
      </c>
    </row>
    <row r="1435" spans="21:23" x14ac:dyDescent="0.25">
      <c r="U1435" s="15" t="s">
        <v>1597</v>
      </c>
      <c r="V1435" s="15" t="s">
        <v>10092</v>
      </c>
      <c r="W1435" s="15" t="s">
        <v>103</v>
      </c>
    </row>
    <row r="1436" spans="21:23" x14ac:dyDescent="0.25">
      <c r="U1436" s="15" t="s">
        <v>1598</v>
      </c>
      <c r="V1436" s="15" t="s">
        <v>10093</v>
      </c>
      <c r="W1436" s="15" t="s">
        <v>120</v>
      </c>
    </row>
    <row r="1437" spans="21:23" x14ac:dyDescent="0.25">
      <c r="U1437" s="15" t="s">
        <v>1587</v>
      </c>
      <c r="V1437" s="15" t="s">
        <v>10094</v>
      </c>
      <c r="W1437" s="15" t="s">
        <v>144</v>
      </c>
    </row>
    <row r="1438" spans="21:23" x14ac:dyDescent="0.25">
      <c r="U1438" s="15" t="s">
        <v>1599</v>
      </c>
      <c r="V1438" s="15" t="s">
        <v>10095</v>
      </c>
      <c r="W1438" s="15" t="s">
        <v>134</v>
      </c>
    </row>
    <row r="1439" spans="21:23" x14ac:dyDescent="0.25">
      <c r="U1439" s="15" t="s">
        <v>1588</v>
      </c>
      <c r="V1439" s="15" t="s">
        <v>10096</v>
      </c>
      <c r="W1439" s="15" t="s">
        <v>105</v>
      </c>
    </row>
    <row r="1440" spans="21:23" x14ac:dyDescent="0.25">
      <c r="U1440" s="15" t="s">
        <v>1600</v>
      </c>
      <c r="V1440" s="15" t="s">
        <v>10097</v>
      </c>
      <c r="W1440" s="15" t="s">
        <v>208</v>
      </c>
    </row>
    <row r="1441" spans="21:23" x14ac:dyDescent="0.25">
      <c r="U1441" s="15" t="s">
        <v>1604</v>
      </c>
      <c r="V1441" s="15" t="s">
        <v>10098</v>
      </c>
      <c r="W1441" s="15" t="s">
        <v>882</v>
      </c>
    </row>
    <row r="1442" spans="21:23" x14ac:dyDescent="0.25">
      <c r="U1442" s="15" t="s">
        <v>1601</v>
      </c>
      <c r="V1442" s="15" t="s">
        <v>10099</v>
      </c>
      <c r="W1442" s="15" t="s">
        <v>978</v>
      </c>
    </row>
    <row r="1443" spans="21:23" x14ac:dyDescent="0.25">
      <c r="U1443" s="15" t="s">
        <v>1603</v>
      </c>
      <c r="V1443" s="15" t="s">
        <v>10100</v>
      </c>
      <c r="W1443" s="15" t="s">
        <v>73</v>
      </c>
    </row>
    <row r="1444" spans="21:23" x14ac:dyDescent="0.25">
      <c r="U1444" s="15" t="s">
        <v>1605</v>
      </c>
      <c r="V1444" s="15" t="s">
        <v>10101</v>
      </c>
      <c r="W1444" s="15" t="s">
        <v>606</v>
      </c>
    </row>
    <row r="1445" spans="21:23" x14ac:dyDescent="0.25">
      <c r="U1445" s="15" t="s">
        <v>1607</v>
      </c>
      <c r="V1445" s="15" t="s">
        <v>10102</v>
      </c>
      <c r="W1445" s="15" t="s">
        <v>327</v>
      </c>
    </row>
    <row r="1446" spans="21:23" x14ac:dyDescent="0.25">
      <c r="U1446" s="15" t="s">
        <v>1608</v>
      </c>
      <c r="V1446" s="15" t="s">
        <v>10103</v>
      </c>
      <c r="W1446" s="15" t="s">
        <v>330</v>
      </c>
    </row>
    <row r="1447" spans="21:23" x14ac:dyDescent="0.25">
      <c r="U1447" s="15" t="s">
        <v>1602</v>
      </c>
      <c r="V1447" s="15" t="s">
        <v>10104</v>
      </c>
      <c r="W1447" s="15" t="s">
        <v>120</v>
      </c>
    </row>
    <row r="1448" spans="21:23" x14ac:dyDescent="0.25">
      <c r="U1448" s="15" t="s">
        <v>1609</v>
      </c>
      <c r="V1448" s="15" t="s">
        <v>10105</v>
      </c>
      <c r="W1448" s="15" t="s">
        <v>144</v>
      </c>
    </row>
    <row r="1449" spans="21:23" x14ac:dyDescent="0.25">
      <c r="U1449" s="15" t="s">
        <v>1610</v>
      </c>
      <c r="V1449" s="15" t="s">
        <v>10106</v>
      </c>
      <c r="W1449" s="15" t="s">
        <v>8</v>
      </c>
    </row>
    <row r="1450" spans="21:23" x14ac:dyDescent="0.25">
      <c r="U1450" s="15" t="s">
        <v>1606</v>
      </c>
      <c r="V1450" s="15" t="s">
        <v>10107</v>
      </c>
      <c r="W1450" s="15" t="s">
        <v>144</v>
      </c>
    </row>
    <row r="1451" spans="21:23" x14ac:dyDescent="0.25">
      <c r="U1451" s="15" t="s">
        <v>1611</v>
      </c>
      <c r="V1451" s="15" t="s">
        <v>10108</v>
      </c>
      <c r="W1451" s="15" t="s">
        <v>156</v>
      </c>
    </row>
    <row r="1452" spans="21:23" x14ac:dyDescent="0.25">
      <c r="U1452" s="15" t="s">
        <v>1614</v>
      </c>
      <c r="V1452" s="15" t="s">
        <v>10109</v>
      </c>
      <c r="W1452" s="15" t="s">
        <v>1802</v>
      </c>
    </row>
    <row r="1453" spans="21:23" x14ac:dyDescent="0.25">
      <c r="U1453" s="15" t="s">
        <v>1615</v>
      </c>
      <c r="V1453" s="15" t="s">
        <v>10110</v>
      </c>
      <c r="W1453" s="15" t="s">
        <v>103</v>
      </c>
    </row>
    <row r="1454" spans="21:23" x14ac:dyDescent="0.25">
      <c r="U1454" s="15" t="s">
        <v>1612</v>
      </c>
      <c r="V1454" s="15" t="s">
        <v>10111</v>
      </c>
      <c r="W1454" s="15" t="s">
        <v>120</v>
      </c>
    </row>
    <row r="1455" spans="21:23" x14ac:dyDescent="0.25">
      <c r="U1455" s="15" t="s">
        <v>1613</v>
      </c>
      <c r="V1455" s="15" t="s">
        <v>10112</v>
      </c>
      <c r="W1455" s="15" t="s">
        <v>120</v>
      </c>
    </row>
    <row r="1456" spans="21:23" x14ac:dyDescent="0.25">
      <c r="U1456" s="15" t="s">
        <v>1616</v>
      </c>
      <c r="V1456" s="15" t="s">
        <v>10113</v>
      </c>
      <c r="W1456" s="15" t="s">
        <v>120</v>
      </c>
    </row>
    <row r="1457" spans="21:23" x14ac:dyDescent="0.25">
      <c r="U1457" s="15" t="s">
        <v>1617</v>
      </c>
      <c r="V1457" s="15" t="s">
        <v>10114</v>
      </c>
      <c r="W1457" s="15" t="s">
        <v>330</v>
      </c>
    </row>
    <row r="1458" spans="21:23" x14ac:dyDescent="0.25">
      <c r="U1458" s="15" t="s">
        <v>1618</v>
      </c>
      <c r="V1458" s="15" t="s">
        <v>10115</v>
      </c>
      <c r="W1458" s="15" t="s">
        <v>255</v>
      </c>
    </row>
    <row r="1459" spans="21:23" x14ac:dyDescent="0.25">
      <c r="U1459" s="15" t="s">
        <v>1619</v>
      </c>
      <c r="V1459" s="15" t="s">
        <v>10116</v>
      </c>
      <c r="W1459" s="15" t="s">
        <v>94</v>
      </c>
    </row>
    <row r="1460" spans="21:23" x14ac:dyDescent="0.25">
      <c r="U1460" s="15" t="s">
        <v>1590</v>
      </c>
      <c r="V1460" s="15" t="s">
        <v>10117</v>
      </c>
      <c r="W1460" s="15" t="s">
        <v>103</v>
      </c>
    </row>
    <row r="1461" spans="21:23" x14ac:dyDescent="0.25">
      <c r="U1461" s="15" t="s">
        <v>1621</v>
      </c>
      <c r="V1461" s="15" t="s">
        <v>10118</v>
      </c>
      <c r="W1461" s="15" t="s">
        <v>83</v>
      </c>
    </row>
    <row r="1462" spans="21:23" x14ac:dyDescent="0.25">
      <c r="U1462" s="15" t="s">
        <v>1622</v>
      </c>
      <c r="V1462" s="15" t="s">
        <v>10119</v>
      </c>
      <c r="W1462" s="15" t="s">
        <v>8</v>
      </c>
    </row>
    <row r="1463" spans="21:23" x14ac:dyDescent="0.25">
      <c r="U1463" s="15" t="s">
        <v>1623</v>
      </c>
      <c r="V1463" s="15" t="s">
        <v>10120</v>
      </c>
      <c r="W1463" s="15" t="s">
        <v>120</v>
      </c>
    </row>
    <row r="1464" spans="21:23" x14ac:dyDescent="0.25">
      <c r="U1464" s="15" t="s">
        <v>1624</v>
      </c>
      <c r="V1464" s="15" t="s">
        <v>10121</v>
      </c>
      <c r="W1464" s="15" t="s">
        <v>1802</v>
      </c>
    </row>
    <row r="1465" spans="21:23" x14ac:dyDescent="0.25">
      <c r="U1465" s="15" t="s">
        <v>1625</v>
      </c>
      <c r="V1465" s="15" t="s">
        <v>10122</v>
      </c>
      <c r="W1465" s="15" t="s">
        <v>120</v>
      </c>
    </row>
    <row r="1466" spans="21:23" x14ac:dyDescent="0.25">
      <c r="U1466" s="15" t="s">
        <v>1626</v>
      </c>
      <c r="V1466" s="15" t="s">
        <v>10123</v>
      </c>
      <c r="W1466" s="15" t="s">
        <v>122</v>
      </c>
    </row>
    <row r="1467" spans="21:23" x14ac:dyDescent="0.25">
      <c r="U1467" s="15" t="s">
        <v>1627</v>
      </c>
      <c r="V1467" s="15" t="s">
        <v>10124</v>
      </c>
      <c r="W1467" s="15" t="s">
        <v>144</v>
      </c>
    </row>
    <row r="1468" spans="21:23" x14ac:dyDescent="0.25">
      <c r="U1468" s="15" t="s">
        <v>7905</v>
      </c>
      <c r="V1468" s="15" t="s">
        <v>10125</v>
      </c>
      <c r="W1468" s="15" t="s">
        <v>115</v>
      </c>
    </row>
    <row r="1469" spans="21:23" x14ac:dyDescent="0.25">
      <c r="U1469" s="15" t="s">
        <v>1630</v>
      </c>
      <c r="V1469" s="15" t="s">
        <v>10126</v>
      </c>
      <c r="W1469" s="15" t="s">
        <v>245</v>
      </c>
    </row>
    <row r="1470" spans="21:23" x14ac:dyDescent="0.25">
      <c r="U1470" s="15" t="s">
        <v>1628</v>
      </c>
      <c r="V1470" s="15" t="s">
        <v>10127</v>
      </c>
      <c r="W1470" s="15" t="s">
        <v>159</v>
      </c>
    </row>
    <row r="1471" spans="21:23" x14ac:dyDescent="0.25">
      <c r="U1471" s="15" t="s">
        <v>1629</v>
      </c>
      <c r="V1471" s="15" t="s">
        <v>10128</v>
      </c>
      <c r="W1471" s="15" t="s">
        <v>88</v>
      </c>
    </row>
    <row r="1472" spans="21:23" x14ac:dyDescent="0.25">
      <c r="U1472" s="15" t="s">
        <v>1631</v>
      </c>
      <c r="V1472" s="15" t="s">
        <v>10129</v>
      </c>
      <c r="W1472" s="15" t="s">
        <v>122</v>
      </c>
    </row>
    <row r="1473" spans="21:23" x14ac:dyDescent="0.25">
      <c r="U1473" s="15" t="s">
        <v>1632</v>
      </c>
      <c r="V1473" s="15" t="s">
        <v>10130</v>
      </c>
      <c r="W1473" s="15" t="s">
        <v>1802</v>
      </c>
    </row>
    <row r="1474" spans="21:23" x14ac:dyDescent="0.25">
      <c r="U1474" s="15" t="s">
        <v>1633</v>
      </c>
      <c r="V1474" s="15" t="s">
        <v>10131</v>
      </c>
      <c r="W1474" s="15" t="s">
        <v>122</v>
      </c>
    </row>
    <row r="1475" spans="21:23" x14ac:dyDescent="0.25">
      <c r="U1475" s="15" t="s">
        <v>1589</v>
      </c>
      <c r="V1475" s="15" t="s">
        <v>10132</v>
      </c>
      <c r="W1475" s="15" t="s">
        <v>73</v>
      </c>
    </row>
    <row r="1476" spans="21:23" x14ac:dyDescent="0.25">
      <c r="U1476" s="15" t="s">
        <v>5547</v>
      </c>
      <c r="V1476" s="15" t="s">
        <v>10133</v>
      </c>
      <c r="W1476" s="15" t="s">
        <v>120</v>
      </c>
    </row>
    <row r="1477" spans="21:23" x14ac:dyDescent="0.25">
      <c r="U1477" s="15" t="s">
        <v>7454</v>
      </c>
      <c r="V1477" s="15" t="s">
        <v>10134</v>
      </c>
      <c r="W1477" s="15" t="s">
        <v>8884</v>
      </c>
    </row>
    <row r="1478" spans="21:23" x14ac:dyDescent="0.25">
      <c r="U1478" s="15" t="s">
        <v>1634</v>
      </c>
      <c r="V1478" s="15" t="s">
        <v>10135</v>
      </c>
      <c r="W1478" s="15" t="s">
        <v>105</v>
      </c>
    </row>
    <row r="1479" spans="21:23" x14ac:dyDescent="0.25">
      <c r="U1479" s="15" t="s">
        <v>1635</v>
      </c>
      <c r="V1479" s="15" t="s">
        <v>10136</v>
      </c>
      <c r="W1479" s="15" t="s">
        <v>245</v>
      </c>
    </row>
    <row r="1480" spans="21:23" x14ac:dyDescent="0.25">
      <c r="U1480" s="15" t="s">
        <v>1636</v>
      </c>
      <c r="V1480" s="15" t="s">
        <v>10137</v>
      </c>
      <c r="W1480" s="15" t="s">
        <v>142</v>
      </c>
    </row>
    <row r="1481" spans="21:23" x14ac:dyDescent="0.25">
      <c r="U1481" s="15" t="s">
        <v>1637</v>
      </c>
      <c r="V1481" s="15" t="s">
        <v>10138</v>
      </c>
      <c r="W1481" s="15" t="s">
        <v>3133</v>
      </c>
    </row>
    <row r="1482" spans="21:23" x14ac:dyDescent="0.25">
      <c r="U1482" s="15" t="s">
        <v>1638</v>
      </c>
      <c r="V1482" s="15" t="s">
        <v>10139</v>
      </c>
      <c r="W1482" s="15" t="s">
        <v>8</v>
      </c>
    </row>
    <row r="1483" spans="21:23" x14ac:dyDescent="0.25">
      <c r="U1483" s="15" t="s">
        <v>1639</v>
      </c>
      <c r="V1483" s="15" t="s">
        <v>10140</v>
      </c>
      <c r="W1483" s="15" t="s">
        <v>882</v>
      </c>
    </row>
    <row r="1484" spans="21:23" x14ac:dyDescent="0.25">
      <c r="U1484" s="15" t="s">
        <v>1640</v>
      </c>
      <c r="V1484" s="15" t="s">
        <v>10141</v>
      </c>
      <c r="W1484" s="15" t="s">
        <v>159</v>
      </c>
    </row>
    <row r="1485" spans="21:23" x14ac:dyDescent="0.25">
      <c r="U1485" s="15" t="s">
        <v>1641</v>
      </c>
      <c r="V1485" s="15" t="s">
        <v>10142</v>
      </c>
      <c r="W1485" s="15" t="s">
        <v>136</v>
      </c>
    </row>
    <row r="1486" spans="21:23" x14ac:dyDescent="0.25">
      <c r="U1486" s="15" t="s">
        <v>1642</v>
      </c>
      <c r="V1486" s="15" t="s">
        <v>10143</v>
      </c>
      <c r="W1486" s="15" t="s">
        <v>159</v>
      </c>
    </row>
    <row r="1487" spans="21:23" x14ac:dyDescent="0.25">
      <c r="U1487" s="15" t="s">
        <v>1643</v>
      </c>
      <c r="V1487" s="15" t="s">
        <v>10144</v>
      </c>
      <c r="W1487" s="15" t="s">
        <v>159</v>
      </c>
    </row>
    <row r="1488" spans="21:23" x14ac:dyDescent="0.25">
      <c r="U1488" s="15" t="s">
        <v>1645</v>
      </c>
      <c r="V1488" s="15" t="s">
        <v>10145</v>
      </c>
      <c r="W1488" s="15" t="s">
        <v>944</v>
      </c>
    </row>
    <row r="1489" spans="21:23" x14ac:dyDescent="0.25">
      <c r="U1489" s="15" t="s">
        <v>1644</v>
      </c>
      <c r="V1489" s="15" t="s">
        <v>10146</v>
      </c>
      <c r="W1489" s="15" t="s">
        <v>332</v>
      </c>
    </row>
    <row r="1490" spans="21:23" x14ac:dyDescent="0.25">
      <c r="U1490" s="15" t="s">
        <v>1646</v>
      </c>
      <c r="V1490" s="15" t="s">
        <v>10147</v>
      </c>
      <c r="W1490" s="15" t="s">
        <v>217</v>
      </c>
    </row>
    <row r="1491" spans="21:23" x14ac:dyDescent="0.25">
      <c r="U1491" s="15" t="s">
        <v>1647</v>
      </c>
      <c r="V1491" s="15" t="s">
        <v>10148</v>
      </c>
      <c r="W1491" s="15" t="s">
        <v>124</v>
      </c>
    </row>
    <row r="1492" spans="21:23" x14ac:dyDescent="0.25">
      <c r="U1492" s="15" t="s">
        <v>1649</v>
      </c>
      <c r="V1492" s="15" t="s">
        <v>10149</v>
      </c>
      <c r="W1492" s="15" t="s">
        <v>1308</v>
      </c>
    </row>
    <row r="1493" spans="21:23" x14ac:dyDescent="0.25">
      <c r="U1493" s="15" t="s">
        <v>1650</v>
      </c>
      <c r="V1493" s="15" t="s">
        <v>10150</v>
      </c>
      <c r="W1493" s="15" t="s">
        <v>2358</v>
      </c>
    </row>
    <row r="1494" spans="21:23" x14ac:dyDescent="0.25">
      <c r="U1494" s="15" t="s">
        <v>1651</v>
      </c>
      <c r="V1494" s="15" t="s">
        <v>10151</v>
      </c>
      <c r="W1494" s="15" t="s">
        <v>105</v>
      </c>
    </row>
    <row r="1495" spans="21:23" x14ac:dyDescent="0.25">
      <c r="U1495" s="15" t="s">
        <v>1652</v>
      </c>
      <c r="V1495" s="15" t="s">
        <v>10152</v>
      </c>
      <c r="W1495" s="15" t="s">
        <v>126</v>
      </c>
    </row>
    <row r="1496" spans="21:23" x14ac:dyDescent="0.25">
      <c r="U1496" s="15" t="s">
        <v>1653</v>
      </c>
      <c r="V1496" s="15" t="s">
        <v>10153</v>
      </c>
      <c r="W1496" s="15" t="s">
        <v>3539</v>
      </c>
    </row>
    <row r="1497" spans="21:23" x14ac:dyDescent="0.25">
      <c r="U1497" s="15" t="s">
        <v>1654</v>
      </c>
      <c r="V1497" s="15" t="s">
        <v>10154</v>
      </c>
      <c r="W1497" s="15" t="s">
        <v>76</v>
      </c>
    </row>
    <row r="1498" spans="21:23" x14ac:dyDescent="0.25">
      <c r="U1498" s="15" t="s">
        <v>1656</v>
      </c>
      <c r="V1498" s="15" t="s">
        <v>10155</v>
      </c>
      <c r="W1498" s="15" t="s">
        <v>222</v>
      </c>
    </row>
    <row r="1499" spans="21:23" x14ac:dyDescent="0.25">
      <c r="U1499" s="15" t="s">
        <v>1655</v>
      </c>
      <c r="V1499" s="15" t="s">
        <v>10156</v>
      </c>
      <c r="W1499" s="15" t="s">
        <v>7545</v>
      </c>
    </row>
    <row r="1500" spans="21:23" x14ac:dyDescent="0.25">
      <c r="U1500" s="15" t="s">
        <v>1657</v>
      </c>
      <c r="V1500" s="15" t="s">
        <v>10157</v>
      </c>
      <c r="W1500" s="15" t="s">
        <v>144</v>
      </c>
    </row>
    <row r="1501" spans="21:23" x14ac:dyDescent="0.25">
      <c r="U1501" s="15" t="s">
        <v>1658</v>
      </c>
      <c r="V1501" s="15" t="s">
        <v>10158</v>
      </c>
      <c r="W1501" s="15" t="s">
        <v>3539</v>
      </c>
    </row>
    <row r="1502" spans="21:23" x14ac:dyDescent="0.25">
      <c r="U1502" s="15" t="s">
        <v>1659</v>
      </c>
      <c r="V1502" s="15" t="s">
        <v>10159</v>
      </c>
      <c r="W1502" s="15" t="s">
        <v>217</v>
      </c>
    </row>
    <row r="1503" spans="21:23" x14ac:dyDescent="0.25">
      <c r="U1503" s="15" t="s">
        <v>1660</v>
      </c>
      <c r="V1503" s="15" t="s">
        <v>10160</v>
      </c>
      <c r="W1503" s="15" t="s">
        <v>159</v>
      </c>
    </row>
    <row r="1504" spans="21:23" x14ac:dyDescent="0.25">
      <c r="U1504" s="15" t="s">
        <v>1661</v>
      </c>
      <c r="V1504" s="15" t="s">
        <v>10161</v>
      </c>
      <c r="W1504" s="15" t="s">
        <v>150</v>
      </c>
    </row>
    <row r="1505" spans="21:23" x14ac:dyDescent="0.25">
      <c r="U1505" s="15" t="s">
        <v>1662</v>
      </c>
      <c r="V1505" s="15" t="s">
        <v>10162</v>
      </c>
      <c r="W1505" s="15" t="s">
        <v>132</v>
      </c>
    </row>
    <row r="1506" spans="21:23" x14ac:dyDescent="0.25">
      <c r="U1506" s="15" t="s">
        <v>1663</v>
      </c>
      <c r="V1506" s="15" t="s">
        <v>10163</v>
      </c>
      <c r="W1506" s="15" t="s">
        <v>882</v>
      </c>
    </row>
    <row r="1507" spans="21:23" x14ac:dyDescent="0.25">
      <c r="U1507" s="15" t="s">
        <v>1665</v>
      </c>
      <c r="V1507" s="15" t="s">
        <v>10164</v>
      </c>
      <c r="W1507" s="15" t="s">
        <v>606</v>
      </c>
    </row>
    <row r="1508" spans="21:23" x14ac:dyDescent="0.25">
      <c r="U1508" s="15" t="s">
        <v>1666</v>
      </c>
      <c r="V1508" s="15" t="s">
        <v>10165</v>
      </c>
      <c r="W1508" s="15" t="s">
        <v>332</v>
      </c>
    </row>
    <row r="1509" spans="21:23" x14ac:dyDescent="0.25">
      <c r="U1509" s="15" t="s">
        <v>1667</v>
      </c>
      <c r="V1509" s="15" t="s">
        <v>10166</v>
      </c>
      <c r="W1509" s="15" t="s">
        <v>74</v>
      </c>
    </row>
    <row r="1510" spans="21:23" x14ac:dyDescent="0.25">
      <c r="U1510" s="15" t="s">
        <v>1668</v>
      </c>
      <c r="V1510" s="15" t="s">
        <v>10167</v>
      </c>
      <c r="W1510" s="15" t="s">
        <v>217</v>
      </c>
    </row>
    <row r="1511" spans="21:23" x14ac:dyDescent="0.25">
      <c r="U1511" s="15" t="s">
        <v>1669</v>
      </c>
      <c r="V1511" s="15" t="s">
        <v>10168</v>
      </c>
      <c r="W1511" s="15" t="s">
        <v>74</v>
      </c>
    </row>
    <row r="1512" spans="21:23" x14ac:dyDescent="0.25">
      <c r="U1512" s="15" t="s">
        <v>1670</v>
      </c>
      <c r="V1512" s="15" t="s">
        <v>10169</v>
      </c>
      <c r="W1512" s="15" t="s">
        <v>222</v>
      </c>
    </row>
    <row r="1513" spans="21:23" x14ac:dyDescent="0.25">
      <c r="U1513" s="15" t="s">
        <v>1673</v>
      </c>
      <c r="V1513" s="15" t="s">
        <v>10170</v>
      </c>
      <c r="W1513" s="15" t="s">
        <v>1802</v>
      </c>
    </row>
    <row r="1514" spans="21:23" x14ac:dyDescent="0.25">
      <c r="U1514" s="15" t="s">
        <v>1671</v>
      </c>
      <c r="V1514" s="15" t="s">
        <v>10171</v>
      </c>
      <c r="W1514" s="15" t="s">
        <v>103</v>
      </c>
    </row>
    <row r="1515" spans="21:23" x14ac:dyDescent="0.25">
      <c r="U1515" s="15" t="s">
        <v>1674</v>
      </c>
      <c r="V1515" s="15" t="s">
        <v>10172</v>
      </c>
      <c r="W1515" s="15" t="s">
        <v>74</v>
      </c>
    </row>
    <row r="1516" spans="21:23" x14ac:dyDescent="0.25">
      <c r="U1516" s="15" t="s">
        <v>1672</v>
      </c>
      <c r="V1516" s="15" t="s">
        <v>10173</v>
      </c>
      <c r="W1516" s="15" t="s">
        <v>1802</v>
      </c>
    </row>
    <row r="1517" spans="21:23" x14ac:dyDescent="0.25">
      <c r="U1517" s="15" t="s">
        <v>1675</v>
      </c>
      <c r="V1517" s="15" t="s">
        <v>10174</v>
      </c>
      <c r="W1517" s="15" t="s">
        <v>169</v>
      </c>
    </row>
    <row r="1518" spans="21:23" x14ac:dyDescent="0.25">
      <c r="U1518" s="15" t="s">
        <v>1676</v>
      </c>
      <c r="V1518" s="15" t="s">
        <v>10175</v>
      </c>
      <c r="W1518" s="15" t="s">
        <v>105</v>
      </c>
    </row>
    <row r="1519" spans="21:23" x14ac:dyDescent="0.25">
      <c r="U1519" s="15" t="s">
        <v>1677</v>
      </c>
      <c r="V1519" s="15" t="s">
        <v>10176</v>
      </c>
      <c r="W1519" s="15" t="s">
        <v>327</v>
      </c>
    </row>
    <row r="1520" spans="21:23" x14ac:dyDescent="0.25">
      <c r="U1520" s="15" t="s">
        <v>1678</v>
      </c>
      <c r="V1520" s="15" t="s">
        <v>10177</v>
      </c>
      <c r="W1520" s="15" t="s">
        <v>161</v>
      </c>
    </row>
    <row r="1521" spans="21:23" x14ac:dyDescent="0.25">
      <c r="U1521" s="15" t="s">
        <v>1679</v>
      </c>
      <c r="V1521" s="15" t="s">
        <v>10178</v>
      </c>
      <c r="W1521" s="15" t="s">
        <v>255</v>
      </c>
    </row>
    <row r="1522" spans="21:23" x14ac:dyDescent="0.25">
      <c r="U1522" s="15" t="s">
        <v>1680</v>
      </c>
      <c r="V1522" s="15" t="s">
        <v>10179</v>
      </c>
      <c r="W1522" s="15" t="s">
        <v>9276</v>
      </c>
    </row>
    <row r="1523" spans="21:23" x14ac:dyDescent="0.25">
      <c r="U1523" s="15" t="s">
        <v>1741</v>
      </c>
      <c r="V1523" s="15" t="s">
        <v>10180</v>
      </c>
      <c r="W1523" s="15" t="s">
        <v>330</v>
      </c>
    </row>
    <row r="1524" spans="21:23" x14ac:dyDescent="0.25">
      <c r="U1524" s="15" t="s">
        <v>1681</v>
      </c>
      <c r="V1524" s="15" t="s">
        <v>10181</v>
      </c>
      <c r="W1524" s="15" t="s">
        <v>150</v>
      </c>
    </row>
    <row r="1525" spans="21:23" x14ac:dyDescent="0.25">
      <c r="U1525" s="15" t="s">
        <v>1682</v>
      </c>
      <c r="V1525" s="15" t="s">
        <v>10182</v>
      </c>
      <c r="W1525" s="15" t="s">
        <v>78</v>
      </c>
    </row>
    <row r="1526" spans="21:23" x14ac:dyDescent="0.25">
      <c r="U1526" s="15" t="s">
        <v>1683</v>
      </c>
      <c r="V1526" s="15" t="s">
        <v>10183</v>
      </c>
      <c r="W1526" s="15" t="s">
        <v>78</v>
      </c>
    </row>
    <row r="1527" spans="21:23" x14ac:dyDescent="0.25">
      <c r="U1527" s="15" t="s">
        <v>1684</v>
      </c>
      <c r="V1527" s="15" t="s">
        <v>10184</v>
      </c>
      <c r="W1527" s="15" t="s">
        <v>150</v>
      </c>
    </row>
    <row r="1528" spans="21:23" x14ac:dyDescent="0.25">
      <c r="U1528" s="15" t="s">
        <v>1686</v>
      </c>
      <c r="V1528" s="15" t="s">
        <v>10185</v>
      </c>
      <c r="W1528" s="15" t="s">
        <v>425</v>
      </c>
    </row>
    <row r="1529" spans="21:23" x14ac:dyDescent="0.25">
      <c r="U1529" s="15" t="s">
        <v>1685</v>
      </c>
      <c r="V1529" s="15" t="s">
        <v>10186</v>
      </c>
      <c r="W1529" s="15" t="s">
        <v>159</v>
      </c>
    </row>
    <row r="1530" spans="21:23" x14ac:dyDescent="0.25">
      <c r="U1530" s="15" t="s">
        <v>1687</v>
      </c>
      <c r="V1530" s="15" t="s">
        <v>10187</v>
      </c>
      <c r="W1530" s="15" t="s">
        <v>282</v>
      </c>
    </row>
    <row r="1531" spans="21:23" x14ac:dyDescent="0.25">
      <c r="U1531" s="15" t="s">
        <v>1688</v>
      </c>
      <c r="V1531" s="15" t="s">
        <v>10188</v>
      </c>
      <c r="W1531" s="15" t="s">
        <v>25</v>
      </c>
    </row>
    <row r="1532" spans="21:23" x14ac:dyDescent="0.25">
      <c r="U1532" s="15" t="s">
        <v>1689</v>
      </c>
      <c r="V1532" s="15" t="s">
        <v>10189</v>
      </c>
      <c r="W1532" s="15" t="s">
        <v>83</v>
      </c>
    </row>
    <row r="1533" spans="21:23" x14ac:dyDescent="0.25">
      <c r="U1533" s="15" t="s">
        <v>1691</v>
      </c>
      <c r="V1533" s="15" t="s">
        <v>10190</v>
      </c>
      <c r="W1533" s="15" t="s">
        <v>882</v>
      </c>
    </row>
    <row r="1534" spans="21:23" x14ac:dyDescent="0.25">
      <c r="U1534" s="15" t="s">
        <v>1690</v>
      </c>
      <c r="V1534" s="15" t="s">
        <v>10191</v>
      </c>
      <c r="W1534" s="15" t="s">
        <v>217</v>
      </c>
    </row>
    <row r="1535" spans="21:23" x14ac:dyDescent="0.25">
      <c r="U1535" s="15" t="s">
        <v>1692</v>
      </c>
      <c r="V1535" s="15" t="s">
        <v>10192</v>
      </c>
      <c r="W1535" s="15" t="s">
        <v>76</v>
      </c>
    </row>
    <row r="1536" spans="21:23" x14ac:dyDescent="0.25">
      <c r="U1536" s="15" t="s">
        <v>1693</v>
      </c>
      <c r="V1536" s="15" t="s">
        <v>10193</v>
      </c>
      <c r="W1536" s="15" t="s">
        <v>159</v>
      </c>
    </row>
    <row r="1537" spans="21:23" x14ac:dyDescent="0.25">
      <c r="U1537" s="15" t="s">
        <v>1694</v>
      </c>
      <c r="V1537" s="15" t="s">
        <v>10194</v>
      </c>
      <c r="W1537" s="15" t="s">
        <v>3354</v>
      </c>
    </row>
    <row r="1538" spans="21:23" x14ac:dyDescent="0.25">
      <c r="U1538" s="15" t="s">
        <v>1695</v>
      </c>
      <c r="V1538" s="15" t="s">
        <v>10195</v>
      </c>
      <c r="W1538" s="15" t="s">
        <v>235</v>
      </c>
    </row>
    <row r="1539" spans="21:23" x14ac:dyDescent="0.25">
      <c r="U1539" s="15" t="s">
        <v>1696</v>
      </c>
      <c r="V1539" s="15" t="s">
        <v>10196</v>
      </c>
      <c r="W1539" s="15" t="s">
        <v>200</v>
      </c>
    </row>
    <row r="1540" spans="21:23" x14ac:dyDescent="0.25">
      <c r="U1540" s="15" t="s">
        <v>1697</v>
      </c>
      <c r="V1540" s="15" t="s">
        <v>10197</v>
      </c>
      <c r="W1540" s="15" t="s">
        <v>3539</v>
      </c>
    </row>
    <row r="1541" spans="21:23" x14ac:dyDescent="0.25">
      <c r="U1541" s="15" t="s">
        <v>1701</v>
      </c>
      <c r="V1541" s="15" t="s">
        <v>10198</v>
      </c>
      <c r="W1541" s="15" t="s">
        <v>92</v>
      </c>
    </row>
    <row r="1542" spans="21:23" x14ac:dyDescent="0.25">
      <c r="U1542" s="15" t="s">
        <v>1700</v>
      </c>
      <c r="V1542" s="15" t="s">
        <v>10199</v>
      </c>
      <c r="W1542" s="15" t="s">
        <v>136</v>
      </c>
    </row>
    <row r="1543" spans="21:23" x14ac:dyDescent="0.25">
      <c r="U1543" s="15" t="s">
        <v>1704</v>
      </c>
      <c r="V1543" s="15" t="s">
        <v>10200</v>
      </c>
      <c r="W1543" s="15" t="s">
        <v>882</v>
      </c>
    </row>
    <row r="1544" spans="21:23" x14ac:dyDescent="0.25">
      <c r="U1544" s="15" t="s">
        <v>1698</v>
      </c>
      <c r="V1544" s="15" t="s">
        <v>10201</v>
      </c>
      <c r="W1544" s="15" t="s">
        <v>115</v>
      </c>
    </row>
    <row r="1545" spans="21:23" x14ac:dyDescent="0.25">
      <c r="U1545" s="15" t="s">
        <v>1699</v>
      </c>
      <c r="V1545" s="15" t="s">
        <v>10202</v>
      </c>
      <c r="W1545" s="15" t="s">
        <v>76</v>
      </c>
    </row>
    <row r="1546" spans="21:23" x14ac:dyDescent="0.25">
      <c r="U1546" s="15" t="s">
        <v>1702</v>
      </c>
      <c r="V1546" s="15" t="s">
        <v>10203</v>
      </c>
      <c r="W1546" s="15" t="s">
        <v>882</v>
      </c>
    </row>
    <row r="1547" spans="21:23" x14ac:dyDescent="0.25">
      <c r="U1547" s="15" t="s">
        <v>1705</v>
      </c>
      <c r="V1547" s="15" t="s">
        <v>10204</v>
      </c>
      <c r="W1547" s="15" t="s">
        <v>552</v>
      </c>
    </row>
    <row r="1548" spans="21:23" x14ac:dyDescent="0.25">
      <c r="U1548" s="15" t="s">
        <v>1706</v>
      </c>
      <c r="V1548" s="15" t="s">
        <v>10205</v>
      </c>
      <c r="W1548" s="15" t="s">
        <v>150</v>
      </c>
    </row>
    <row r="1549" spans="21:23" x14ac:dyDescent="0.25">
      <c r="U1549" s="15" t="s">
        <v>5150</v>
      </c>
      <c r="V1549" s="15" t="s">
        <v>10206</v>
      </c>
      <c r="W1549" s="15" t="s">
        <v>76</v>
      </c>
    </row>
    <row r="1550" spans="21:23" x14ac:dyDescent="0.25">
      <c r="U1550" s="15" t="s">
        <v>1707</v>
      </c>
      <c r="V1550" s="15" t="s">
        <v>10207</v>
      </c>
      <c r="W1550" s="15" t="s">
        <v>76</v>
      </c>
    </row>
    <row r="1551" spans="21:23" x14ac:dyDescent="0.25">
      <c r="U1551" s="15" t="s">
        <v>1708</v>
      </c>
      <c r="V1551" s="15" t="s">
        <v>10208</v>
      </c>
      <c r="W1551" s="15" t="s">
        <v>78</v>
      </c>
    </row>
    <row r="1552" spans="21:23" x14ac:dyDescent="0.25">
      <c r="U1552" s="15" t="s">
        <v>1710</v>
      </c>
      <c r="V1552" s="15" t="s">
        <v>10209</v>
      </c>
      <c r="W1552" s="15" t="s">
        <v>3354</v>
      </c>
    </row>
    <row r="1553" spans="21:23" x14ac:dyDescent="0.25">
      <c r="U1553" s="15" t="s">
        <v>1709</v>
      </c>
      <c r="V1553" s="15" t="s">
        <v>10210</v>
      </c>
      <c r="W1553" s="15" t="s">
        <v>3539</v>
      </c>
    </row>
    <row r="1554" spans="21:23" x14ac:dyDescent="0.25">
      <c r="U1554" s="15" t="s">
        <v>1711</v>
      </c>
      <c r="V1554" s="15" t="s">
        <v>10211</v>
      </c>
      <c r="W1554" s="15" t="s">
        <v>144</v>
      </c>
    </row>
    <row r="1555" spans="21:23" x14ac:dyDescent="0.25">
      <c r="U1555" s="15" t="s">
        <v>1712</v>
      </c>
      <c r="V1555" s="15" t="s">
        <v>10212</v>
      </c>
      <c r="W1555" s="15" t="s">
        <v>144</v>
      </c>
    </row>
    <row r="1556" spans="21:23" x14ac:dyDescent="0.25">
      <c r="U1556" s="15" t="s">
        <v>1713</v>
      </c>
      <c r="V1556" s="15" t="s">
        <v>10213</v>
      </c>
      <c r="W1556" s="15" t="s">
        <v>76</v>
      </c>
    </row>
    <row r="1557" spans="21:23" x14ac:dyDescent="0.25">
      <c r="U1557" s="15" t="s">
        <v>1714</v>
      </c>
      <c r="V1557" s="15" t="s">
        <v>10214</v>
      </c>
      <c r="W1557" s="15" t="s">
        <v>3133</v>
      </c>
    </row>
    <row r="1558" spans="21:23" x14ac:dyDescent="0.25">
      <c r="U1558" s="15" t="s">
        <v>1715</v>
      </c>
      <c r="V1558" s="15" t="s">
        <v>10215</v>
      </c>
      <c r="W1558" s="15" t="s">
        <v>190</v>
      </c>
    </row>
    <row r="1559" spans="21:23" x14ac:dyDescent="0.25">
      <c r="U1559" s="15" t="s">
        <v>1716</v>
      </c>
      <c r="V1559" s="15" t="s">
        <v>10216</v>
      </c>
      <c r="W1559" s="15" t="s">
        <v>217</v>
      </c>
    </row>
    <row r="1560" spans="21:23" x14ac:dyDescent="0.25">
      <c r="U1560" s="15" t="s">
        <v>1732</v>
      </c>
      <c r="V1560" s="15" t="s">
        <v>10217</v>
      </c>
      <c r="W1560" s="15" t="s">
        <v>220</v>
      </c>
    </row>
    <row r="1561" spans="21:23" x14ac:dyDescent="0.25">
      <c r="U1561" s="15" t="s">
        <v>1717</v>
      </c>
      <c r="V1561" s="15" t="s">
        <v>10218</v>
      </c>
      <c r="W1561" s="15" t="s">
        <v>156</v>
      </c>
    </row>
    <row r="1562" spans="21:23" x14ac:dyDescent="0.25">
      <c r="U1562" s="15" t="s">
        <v>1718</v>
      </c>
      <c r="V1562" s="15" t="s">
        <v>10219</v>
      </c>
      <c r="W1562" s="15" t="s">
        <v>1321</v>
      </c>
    </row>
    <row r="1563" spans="21:23" x14ac:dyDescent="0.25">
      <c r="U1563" s="15" t="s">
        <v>1719</v>
      </c>
      <c r="V1563" s="15" t="s">
        <v>10220</v>
      </c>
      <c r="W1563" s="15" t="s">
        <v>74</v>
      </c>
    </row>
    <row r="1564" spans="21:23" x14ac:dyDescent="0.25">
      <c r="U1564" s="15" t="s">
        <v>1720</v>
      </c>
      <c r="V1564" s="15" t="s">
        <v>10221</v>
      </c>
      <c r="W1564" s="15" t="s">
        <v>94</v>
      </c>
    </row>
    <row r="1565" spans="21:23" x14ac:dyDescent="0.25">
      <c r="U1565" s="15" t="s">
        <v>1722</v>
      </c>
      <c r="V1565" s="15" t="s">
        <v>10222</v>
      </c>
      <c r="W1565" s="15" t="s">
        <v>3354</v>
      </c>
    </row>
    <row r="1566" spans="21:23" x14ac:dyDescent="0.25">
      <c r="U1566" s="15" t="s">
        <v>1723</v>
      </c>
      <c r="V1566" s="15" t="s">
        <v>10223</v>
      </c>
      <c r="W1566" s="15" t="s">
        <v>74</v>
      </c>
    </row>
    <row r="1567" spans="21:23" x14ac:dyDescent="0.25">
      <c r="U1567" s="15" t="s">
        <v>1721</v>
      </c>
      <c r="V1567" s="15" t="s">
        <v>10224</v>
      </c>
      <c r="W1567" s="15" t="s">
        <v>3354</v>
      </c>
    </row>
    <row r="1568" spans="21:23" x14ac:dyDescent="0.25">
      <c r="U1568" s="15" t="s">
        <v>1724</v>
      </c>
      <c r="V1568" s="15" t="s">
        <v>10225</v>
      </c>
      <c r="W1568" s="15" t="s">
        <v>217</v>
      </c>
    </row>
    <row r="1569" spans="21:23" x14ac:dyDescent="0.25">
      <c r="U1569" s="15" t="s">
        <v>1863</v>
      </c>
      <c r="V1569" s="15" t="s">
        <v>10226</v>
      </c>
      <c r="W1569" s="15" t="s">
        <v>142</v>
      </c>
    </row>
    <row r="1570" spans="21:23" x14ac:dyDescent="0.25">
      <c r="U1570" s="15" t="s">
        <v>1725</v>
      </c>
      <c r="V1570" s="15" t="s">
        <v>10227</v>
      </c>
      <c r="W1570" s="15" t="s">
        <v>76</v>
      </c>
    </row>
    <row r="1571" spans="21:23" x14ac:dyDescent="0.25">
      <c r="U1571" s="15" t="s">
        <v>1726</v>
      </c>
      <c r="V1571" s="15" t="s">
        <v>10228</v>
      </c>
      <c r="W1571" s="15" t="s">
        <v>217</v>
      </c>
    </row>
    <row r="1572" spans="21:23" x14ac:dyDescent="0.25">
      <c r="U1572" s="15" t="s">
        <v>1727</v>
      </c>
      <c r="V1572" s="15" t="s">
        <v>10229</v>
      </c>
      <c r="W1572" s="15" t="s">
        <v>117</v>
      </c>
    </row>
    <row r="1573" spans="21:23" x14ac:dyDescent="0.25">
      <c r="U1573" s="15" t="s">
        <v>1778</v>
      </c>
      <c r="V1573" s="15" t="s">
        <v>10230</v>
      </c>
      <c r="W1573" s="15" t="s">
        <v>73</v>
      </c>
    </row>
    <row r="1574" spans="21:23" x14ac:dyDescent="0.25">
      <c r="U1574" s="15" t="s">
        <v>1728</v>
      </c>
      <c r="V1574" s="15" t="s">
        <v>10231</v>
      </c>
      <c r="W1574" s="15" t="s">
        <v>92</v>
      </c>
    </row>
    <row r="1575" spans="21:23" x14ac:dyDescent="0.25">
      <c r="U1575" s="15" t="s">
        <v>1779</v>
      </c>
      <c r="V1575" s="15" t="s">
        <v>10232</v>
      </c>
      <c r="W1575" s="15" t="s">
        <v>122</v>
      </c>
    </row>
    <row r="1576" spans="21:23" x14ac:dyDescent="0.25">
      <c r="U1576" s="15" t="s">
        <v>1780</v>
      </c>
      <c r="V1576" s="15" t="s">
        <v>10233</v>
      </c>
      <c r="W1576" s="15" t="s">
        <v>188</v>
      </c>
    </row>
    <row r="1577" spans="21:23" x14ac:dyDescent="0.25">
      <c r="U1577" s="15" t="s">
        <v>1781</v>
      </c>
      <c r="V1577" s="15" t="s">
        <v>10234</v>
      </c>
      <c r="W1577" s="15" t="s">
        <v>270</v>
      </c>
    </row>
    <row r="1578" spans="21:23" x14ac:dyDescent="0.25">
      <c r="U1578" s="15" t="s">
        <v>1782</v>
      </c>
      <c r="V1578" s="15" t="s">
        <v>10235</v>
      </c>
      <c r="W1578" s="15" t="s">
        <v>944</v>
      </c>
    </row>
    <row r="1579" spans="21:23" x14ac:dyDescent="0.25">
      <c r="U1579" s="15" t="s">
        <v>1729</v>
      </c>
      <c r="V1579" s="15" t="s">
        <v>10236</v>
      </c>
      <c r="W1579" s="15" t="s">
        <v>3354</v>
      </c>
    </row>
    <row r="1580" spans="21:23" x14ac:dyDescent="0.25">
      <c r="U1580" s="15" t="s">
        <v>1730</v>
      </c>
      <c r="V1580" s="15" t="s">
        <v>10237</v>
      </c>
      <c r="W1580" s="15" t="s">
        <v>282</v>
      </c>
    </row>
    <row r="1581" spans="21:23" x14ac:dyDescent="0.25">
      <c r="U1581" s="15" t="s">
        <v>1783</v>
      </c>
      <c r="V1581" s="15" t="s">
        <v>10238</v>
      </c>
      <c r="W1581" s="15" t="s">
        <v>134</v>
      </c>
    </row>
    <row r="1582" spans="21:23" x14ac:dyDescent="0.25">
      <c r="U1582" s="15" t="s">
        <v>1784</v>
      </c>
      <c r="V1582" s="15" t="s">
        <v>10239</v>
      </c>
      <c r="W1582" s="15" t="s">
        <v>288</v>
      </c>
    </row>
    <row r="1583" spans="21:23" x14ac:dyDescent="0.25">
      <c r="U1583" s="15" t="s">
        <v>1785</v>
      </c>
      <c r="V1583" s="15" t="s">
        <v>10240</v>
      </c>
      <c r="W1583" s="15" t="s">
        <v>103</v>
      </c>
    </row>
    <row r="1584" spans="21:23" x14ac:dyDescent="0.25">
      <c r="U1584" s="15" t="s">
        <v>6860</v>
      </c>
      <c r="V1584" s="15" t="s">
        <v>10241</v>
      </c>
      <c r="W1584" s="15" t="s">
        <v>8838</v>
      </c>
    </row>
    <row r="1585" spans="21:23" x14ac:dyDescent="0.25">
      <c r="U1585" s="15" t="s">
        <v>1786</v>
      </c>
      <c r="V1585" s="15" t="s">
        <v>10242</v>
      </c>
      <c r="W1585" s="15" t="s">
        <v>117</v>
      </c>
    </row>
    <row r="1586" spans="21:23" x14ac:dyDescent="0.25">
      <c r="U1586" s="15" t="s">
        <v>1787</v>
      </c>
      <c r="V1586" s="15" t="s">
        <v>10243</v>
      </c>
      <c r="W1586" s="15" t="s">
        <v>327</v>
      </c>
    </row>
    <row r="1587" spans="21:23" x14ac:dyDescent="0.25">
      <c r="U1587" s="15" t="s">
        <v>1788</v>
      </c>
      <c r="V1587" s="15" t="s">
        <v>10244</v>
      </c>
      <c r="W1587" s="15" t="s">
        <v>288</v>
      </c>
    </row>
    <row r="1588" spans="21:23" x14ac:dyDescent="0.25">
      <c r="U1588" s="15" t="s">
        <v>1734</v>
      </c>
      <c r="V1588" s="15" t="s">
        <v>10245</v>
      </c>
      <c r="W1588" s="15" t="s">
        <v>330</v>
      </c>
    </row>
    <row r="1589" spans="21:23" x14ac:dyDescent="0.25">
      <c r="U1589" s="15" t="s">
        <v>1735</v>
      </c>
      <c r="V1589" s="15" t="s">
        <v>10246</v>
      </c>
      <c r="W1589" s="15" t="s">
        <v>122</v>
      </c>
    </row>
    <row r="1590" spans="21:23" x14ac:dyDescent="0.25">
      <c r="U1590" s="15" t="s">
        <v>1736</v>
      </c>
      <c r="V1590" s="15" t="s">
        <v>10247</v>
      </c>
      <c r="W1590" s="15" t="s">
        <v>156</v>
      </c>
    </row>
    <row r="1591" spans="21:23" x14ac:dyDescent="0.25">
      <c r="U1591" s="15" t="s">
        <v>1840</v>
      </c>
      <c r="V1591" s="15" t="s">
        <v>10248</v>
      </c>
      <c r="W1591" s="15" t="s">
        <v>150</v>
      </c>
    </row>
    <row r="1592" spans="21:23" x14ac:dyDescent="0.25">
      <c r="U1592" s="15" t="s">
        <v>1789</v>
      </c>
      <c r="V1592" s="15" t="s">
        <v>10249</v>
      </c>
      <c r="W1592" s="15" t="s">
        <v>4507</v>
      </c>
    </row>
    <row r="1593" spans="21:23" x14ac:dyDescent="0.25">
      <c r="U1593" s="15" t="s">
        <v>1790</v>
      </c>
      <c r="V1593" s="15" t="s">
        <v>10250</v>
      </c>
      <c r="W1593" s="15" t="s">
        <v>94</v>
      </c>
    </row>
    <row r="1594" spans="21:23" x14ac:dyDescent="0.25">
      <c r="U1594" s="15" t="s">
        <v>1737</v>
      </c>
      <c r="V1594" s="15" t="s">
        <v>10251</v>
      </c>
      <c r="W1594" s="15" t="s">
        <v>8689</v>
      </c>
    </row>
    <row r="1595" spans="21:23" x14ac:dyDescent="0.25">
      <c r="U1595" s="15" t="s">
        <v>1738</v>
      </c>
      <c r="V1595" s="15" t="s">
        <v>10252</v>
      </c>
      <c r="W1595" s="15" t="s">
        <v>97</v>
      </c>
    </row>
    <row r="1596" spans="21:23" x14ac:dyDescent="0.25">
      <c r="U1596" s="15" t="s">
        <v>1739</v>
      </c>
      <c r="V1596" s="15" t="s">
        <v>10253</v>
      </c>
      <c r="W1596" s="15" t="s">
        <v>447</v>
      </c>
    </row>
    <row r="1597" spans="21:23" x14ac:dyDescent="0.25">
      <c r="U1597" s="15" t="s">
        <v>1740</v>
      </c>
      <c r="V1597" s="15" t="s">
        <v>10254</v>
      </c>
      <c r="W1597" s="15" t="s">
        <v>330</v>
      </c>
    </row>
    <row r="1598" spans="21:23" x14ac:dyDescent="0.25">
      <c r="U1598" s="15" t="s">
        <v>1791</v>
      </c>
      <c r="V1598" s="15" t="s">
        <v>10255</v>
      </c>
      <c r="W1598" s="15" t="s">
        <v>120</v>
      </c>
    </row>
    <row r="1599" spans="21:23" x14ac:dyDescent="0.25">
      <c r="U1599" s="15" t="s">
        <v>1742</v>
      </c>
      <c r="V1599" s="15" t="s">
        <v>10256</v>
      </c>
      <c r="W1599" s="15" t="s">
        <v>97</v>
      </c>
    </row>
    <row r="1600" spans="21:23" x14ac:dyDescent="0.25">
      <c r="U1600" s="15" t="s">
        <v>1743</v>
      </c>
      <c r="V1600" s="15" t="s">
        <v>10257</v>
      </c>
      <c r="W1600" s="15" t="s">
        <v>107</v>
      </c>
    </row>
    <row r="1601" spans="21:23" x14ac:dyDescent="0.25">
      <c r="U1601" s="15" t="s">
        <v>1744</v>
      </c>
      <c r="V1601" s="15" t="s">
        <v>10258</v>
      </c>
      <c r="W1601" s="15" t="s">
        <v>130</v>
      </c>
    </row>
    <row r="1602" spans="21:23" x14ac:dyDescent="0.25">
      <c r="U1602" s="15" t="s">
        <v>1745</v>
      </c>
      <c r="V1602" s="15" t="s">
        <v>10259</v>
      </c>
      <c r="W1602" s="15" t="s">
        <v>142</v>
      </c>
    </row>
    <row r="1603" spans="21:23" x14ac:dyDescent="0.25">
      <c r="U1603" s="15" t="s">
        <v>1746</v>
      </c>
      <c r="V1603" s="15" t="s">
        <v>10260</v>
      </c>
      <c r="W1603" s="15" t="s">
        <v>97</v>
      </c>
    </row>
    <row r="1604" spans="21:23" x14ac:dyDescent="0.25">
      <c r="U1604" s="15" t="s">
        <v>1747</v>
      </c>
      <c r="V1604" s="15" t="s">
        <v>10261</v>
      </c>
      <c r="W1604" s="15" t="s">
        <v>105</v>
      </c>
    </row>
    <row r="1605" spans="21:23" x14ac:dyDescent="0.25">
      <c r="U1605" s="15" t="s">
        <v>1748</v>
      </c>
      <c r="V1605" s="15" t="s">
        <v>10262</v>
      </c>
      <c r="W1605" s="15" t="s">
        <v>2358</v>
      </c>
    </row>
    <row r="1606" spans="21:23" x14ac:dyDescent="0.25">
      <c r="U1606" s="15" t="s">
        <v>1792</v>
      </c>
      <c r="V1606" s="15" t="s">
        <v>10263</v>
      </c>
      <c r="W1606" s="15" t="s">
        <v>188</v>
      </c>
    </row>
    <row r="1607" spans="21:23" x14ac:dyDescent="0.25">
      <c r="U1607" s="15" t="s">
        <v>1793</v>
      </c>
      <c r="V1607" s="15" t="s">
        <v>10264</v>
      </c>
      <c r="W1607" s="15" t="s">
        <v>169</v>
      </c>
    </row>
    <row r="1608" spans="21:23" x14ac:dyDescent="0.25">
      <c r="U1608" s="15" t="s">
        <v>1749</v>
      </c>
      <c r="V1608" s="15" t="s">
        <v>10265</v>
      </c>
      <c r="W1608" s="15" t="s">
        <v>381</v>
      </c>
    </row>
    <row r="1609" spans="21:23" x14ac:dyDescent="0.25">
      <c r="U1609" s="15" t="s">
        <v>1794</v>
      </c>
      <c r="V1609" s="15" t="s">
        <v>10266</v>
      </c>
      <c r="W1609" s="15" t="s">
        <v>424</v>
      </c>
    </row>
    <row r="1610" spans="21:23" x14ac:dyDescent="0.25">
      <c r="U1610" s="15" t="s">
        <v>1795</v>
      </c>
      <c r="V1610" s="15" t="s">
        <v>10267</v>
      </c>
      <c r="W1610" s="15" t="s">
        <v>92</v>
      </c>
    </row>
    <row r="1611" spans="21:23" x14ac:dyDescent="0.25">
      <c r="U1611" s="15" t="s">
        <v>1798</v>
      </c>
      <c r="V1611" s="15" t="s">
        <v>10268</v>
      </c>
      <c r="W1611" s="15" t="s">
        <v>208</v>
      </c>
    </row>
    <row r="1612" spans="21:23" x14ac:dyDescent="0.25">
      <c r="U1612" s="15" t="s">
        <v>1796</v>
      </c>
      <c r="V1612" s="15" t="s">
        <v>10269</v>
      </c>
      <c r="W1612" s="15" t="s">
        <v>726</v>
      </c>
    </row>
    <row r="1613" spans="21:23" x14ac:dyDescent="0.25">
      <c r="U1613" s="15" t="s">
        <v>1967</v>
      </c>
      <c r="V1613" s="15" t="s">
        <v>10270</v>
      </c>
      <c r="W1613" s="15" t="s">
        <v>115</v>
      </c>
    </row>
    <row r="1614" spans="21:23" x14ac:dyDescent="0.25">
      <c r="U1614" s="15" t="s">
        <v>1776</v>
      </c>
      <c r="V1614" s="15" t="s">
        <v>10271</v>
      </c>
      <c r="W1614" s="15" t="s">
        <v>210</v>
      </c>
    </row>
    <row r="1615" spans="21:23" x14ac:dyDescent="0.25">
      <c r="U1615" s="15" t="s">
        <v>1800</v>
      </c>
      <c r="V1615" s="15" t="s">
        <v>10272</v>
      </c>
      <c r="W1615" s="15" t="s">
        <v>327</v>
      </c>
    </row>
    <row r="1616" spans="21:23" x14ac:dyDescent="0.25">
      <c r="U1616" s="15" t="s">
        <v>1797</v>
      </c>
      <c r="V1616" s="15" t="s">
        <v>10273</v>
      </c>
      <c r="W1616" s="15" t="s">
        <v>606</v>
      </c>
    </row>
    <row r="1617" spans="21:23" x14ac:dyDescent="0.25">
      <c r="U1617" s="15" t="s">
        <v>1750</v>
      </c>
      <c r="V1617" s="15" t="s">
        <v>10274</v>
      </c>
      <c r="W1617" s="15" t="s">
        <v>83</v>
      </c>
    </row>
    <row r="1618" spans="21:23" x14ac:dyDescent="0.25">
      <c r="U1618" s="15" t="s">
        <v>1751</v>
      </c>
      <c r="V1618" s="15" t="s">
        <v>10275</v>
      </c>
      <c r="W1618" s="15" t="s">
        <v>120</v>
      </c>
    </row>
    <row r="1619" spans="21:23" x14ac:dyDescent="0.25">
      <c r="U1619" s="15" t="s">
        <v>1752</v>
      </c>
      <c r="V1619" s="15" t="s">
        <v>10276</v>
      </c>
      <c r="W1619" s="15" t="s">
        <v>124</v>
      </c>
    </row>
    <row r="1620" spans="21:23" x14ac:dyDescent="0.25">
      <c r="U1620" s="15" t="s">
        <v>1753</v>
      </c>
      <c r="V1620" s="15" t="s">
        <v>10277</v>
      </c>
      <c r="W1620" s="15" t="s">
        <v>573</v>
      </c>
    </row>
    <row r="1621" spans="21:23" x14ac:dyDescent="0.25">
      <c r="U1621" s="15" t="s">
        <v>1754</v>
      </c>
      <c r="V1621" s="15" t="s">
        <v>10278</v>
      </c>
      <c r="W1621" s="15" t="s">
        <v>122</v>
      </c>
    </row>
    <row r="1622" spans="21:23" x14ac:dyDescent="0.25">
      <c r="U1622" s="15" t="s">
        <v>1803</v>
      </c>
      <c r="V1622" s="15" t="s">
        <v>10279</v>
      </c>
      <c r="W1622" s="15" t="s">
        <v>190</v>
      </c>
    </row>
    <row r="1623" spans="21:23" x14ac:dyDescent="0.25">
      <c r="U1623" s="15" t="s">
        <v>1804</v>
      </c>
      <c r="V1623" s="15" t="s">
        <v>10280</v>
      </c>
      <c r="W1623" s="15" t="s">
        <v>88</v>
      </c>
    </row>
    <row r="1624" spans="21:23" x14ac:dyDescent="0.25">
      <c r="U1624" s="15" t="s">
        <v>1755</v>
      </c>
      <c r="V1624" s="15" t="s">
        <v>10281</v>
      </c>
      <c r="W1624" s="15" t="s">
        <v>330</v>
      </c>
    </row>
    <row r="1625" spans="21:23" x14ac:dyDescent="0.25">
      <c r="U1625" s="15" t="s">
        <v>1805</v>
      </c>
      <c r="V1625" s="15" t="s">
        <v>10282</v>
      </c>
      <c r="W1625" s="15" t="s">
        <v>153</v>
      </c>
    </row>
    <row r="1626" spans="21:23" x14ac:dyDescent="0.25">
      <c r="U1626" s="15" t="s">
        <v>1806</v>
      </c>
      <c r="V1626" s="15" t="s">
        <v>10283</v>
      </c>
      <c r="W1626" s="15" t="s">
        <v>83</v>
      </c>
    </row>
    <row r="1627" spans="21:23" x14ac:dyDescent="0.25">
      <c r="U1627" s="15" t="s">
        <v>1807</v>
      </c>
      <c r="V1627" s="15" t="s">
        <v>10284</v>
      </c>
      <c r="W1627" s="15" t="s">
        <v>103</v>
      </c>
    </row>
    <row r="1628" spans="21:23" x14ac:dyDescent="0.25">
      <c r="U1628" s="15" t="s">
        <v>1808</v>
      </c>
      <c r="V1628" s="15" t="s">
        <v>10285</v>
      </c>
      <c r="W1628" s="15" t="s">
        <v>97</v>
      </c>
    </row>
    <row r="1629" spans="21:23" x14ac:dyDescent="0.25">
      <c r="U1629" s="15" t="s">
        <v>1809</v>
      </c>
      <c r="V1629" s="15" t="s">
        <v>10286</v>
      </c>
      <c r="W1629" s="15" t="s">
        <v>3354</v>
      </c>
    </row>
    <row r="1630" spans="21:23" x14ac:dyDescent="0.25">
      <c r="U1630" s="15" t="s">
        <v>1810</v>
      </c>
      <c r="V1630" s="15" t="s">
        <v>10287</v>
      </c>
      <c r="W1630" s="15" t="s">
        <v>220</v>
      </c>
    </row>
    <row r="1631" spans="21:23" x14ac:dyDescent="0.25">
      <c r="U1631" s="15" t="s">
        <v>1812</v>
      </c>
      <c r="V1631" s="15" t="s">
        <v>10288</v>
      </c>
      <c r="W1631" s="15" t="s">
        <v>159</v>
      </c>
    </row>
    <row r="1632" spans="21:23" x14ac:dyDescent="0.25">
      <c r="U1632" s="15" t="s">
        <v>1811</v>
      </c>
      <c r="V1632" s="15" t="s">
        <v>10289</v>
      </c>
      <c r="W1632" s="15" t="s">
        <v>266</v>
      </c>
    </row>
    <row r="1633" spans="21:23" x14ac:dyDescent="0.25">
      <c r="U1633" s="15" t="s">
        <v>1813</v>
      </c>
      <c r="V1633" s="15" t="s">
        <v>10290</v>
      </c>
      <c r="W1633" s="15" t="s">
        <v>74</v>
      </c>
    </row>
    <row r="1634" spans="21:23" x14ac:dyDescent="0.25">
      <c r="U1634" s="15" t="s">
        <v>1814</v>
      </c>
      <c r="V1634" s="15" t="s">
        <v>10291</v>
      </c>
      <c r="W1634" s="15" t="s">
        <v>136</v>
      </c>
    </row>
    <row r="1635" spans="21:23" x14ac:dyDescent="0.25">
      <c r="U1635" s="15" t="s">
        <v>1815</v>
      </c>
      <c r="V1635" s="15" t="s">
        <v>10292</v>
      </c>
      <c r="W1635" s="15" t="s">
        <v>288</v>
      </c>
    </row>
    <row r="1636" spans="21:23" x14ac:dyDescent="0.25">
      <c r="U1636" s="15" t="s">
        <v>1816</v>
      </c>
      <c r="V1636" s="15" t="s">
        <v>10293</v>
      </c>
      <c r="W1636" s="15" t="s">
        <v>6247</v>
      </c>
    </row>
    <row r="1637" spans="21:23" x14ac:dyDescent="0.25">
      <c r="U1637" s="15" t="s">
        <v>1817</v>
      </c>
      <c r="V1637" s="15" t="s">
        <v>10294</v>
      </c>
      <c r="W1637" s="15" t="s">
        <v>144</v>
      </c>
    </row>
    <row r="1638" spans="21:23" x14ac:dyDescent="0.25">
      <c r="U1638" s="15" t="s">
        <v>1818</v>
      </c>
      <c r="V1638" s="15" t="s">
        <v>10295</v>
      </c>
      <c r="W1638" s="15" t="s">
        <v>882</v>
      </c>
    </row>
    <row r="1639" spans="21:23" x14ac:dyDescent="0.25">
      <c r="U1639" s="15" t="s">
        <v>1820</v>
      </c>
      <c r="V1639" s="15" t="s">
        <v>10296</v>
      </c>
      <c r="W1639" s="15" t="s">
        <v>255</v>
      </c>
    </row>
    <row r="1640" spans="21:23" x14ac:dyDescent="0.25">
      <c r="U1640" s="15" t="s">
        <v>1819</v>
      </c>
      <c r="V1640" s="15" t="s">
        <v>10297</v>
      </c>
      <c r="W1640" s="15" t="s">
        <v>144</v>
      </c>
    </row>
    <row r="1641" spans="21:23" x14ac:dyDescent="0.25">
      <c r="U1641" s="15" t="s">
        <v>1821</v>
      </c>
      <c r="V1641" s="15" t="s">
        <v>10298</v>
      </c>
      <c r="W1641" s="15" t="s">
        <v>210</v>
      </c>
    </row>
    <row r="1642" spans="21:23" x14ac:dyDescent="0.25">
      <c r="U1642" s="15" t="s">
        <v>1822</v>
      </c>
      <c r="V1642" s="15" t="s">
        <v>10299</v>
      </c>
      <c r="W1642" s="15" t="s">
        <v>163</v>
      </c>
    </row>
    <row r="1643" spans="21:23" x14ac:dyDescent="0.25">
      <c r="U1643" s="15" t="s">
        <v>1823</v>
      </c>
      <c r="V1643" s="15" t="s">
        <v>10300</v>
      </c>
      <c r="W1643" s="15" t="s">
        <v>447</v>
      </c>
    </row>
    <row r="1644" spans="21:23" x14ac:dyDescent="0.25">
      <c r="U1644" s="15" t="s">
        <v>1824</v>
      </c>
      <c r="V1644" s="15" t="s">
        <v>10301</v>
      </c>
      <c r="W1644" s="15" t="s">
        <v>144</v>
      </c>
    </row>
    <row r="1645" spans="21:23" x14ac:dyDescent="0.25">
      <c r="U1645" s="15" t="s">
        <v>1825</v>
      </c>
      <c r="V1645" s="15" t="s">
        <v>10302</v>
      </c>
      <c r="W1645" s="15" t="s">
        <v>8</v>
      </c>
    </row>
    <row r="1646" spans="21:23" x14ac:dyDescent="0.25">
      <c r="U1646" s="15" t="s">
        <v>1827</v>
      </c>
      <c r="V1646" s="15" t="s">
        <v>10303</v>
      </c>
      <c r="W1646" s="15" t="s">
        <v>188</v>
      </c>
    </row>
    <row r="1647" spans="21:23" x14ac:dyDescent="0.25">
      <c r="U1647" s="15" t="s">
        <v>1826</v>
      </c>
      <c r="V1647" s="15" t="s">
        <v>10304</v>
      </c>
      <c r="W1647" s="15" t="s">
        <v>120</v>
      </c>
    </row>
    <row r="1648" spans="21:23" x14ac:dyDescent="0.25">
      <c r="U1648" s="15" t="s">
        <v>1828</v>
      </c>
      <c r="V1648" s="15" t="s">
        <v>10305</v>
      </c>
      <c r="W1648" s="15" t="s">
        <v>3354</v>
      </c>
    </row>
    <row r="1649" spans="21:23" x14ac:dyDescent="0.25">
      <c r="U1649" s="15" t="s">
        <v>1829</v>
      </c>
      <c r="V1649" s="15" t="s">
        <v>10306</v>
      </c>
      <c r="W1649" s="15" t="s">
        <v>1308</v>
      </c>
    </row>
    <row r="1650" spans="21:23" x14ac:dyDescent="0.25">
      <c r="U1650" s="15" t="s">
        <v>1830</v>
      </c>
      <c r="V1650" s="15" t="s">
        <v>10307</v>
      </c>
      <c r="W1650" s="15" t="s">
        <v>144</v>
      </c>
    </row>
    <row r="1651" spans="21:23" x14ac:dyDescent="0.25">
      <c r="U1651" s="15" t="s">
        <v>1831</v>
      </c>
      <c r="V1651" s="15" t="s">
        <v>10308</v>
      </c>
      <c r="W1651" s="15" t="s">
        <v>217</v>
      </c>
    </row>
    <row r="1652" spans="21:23" x14ac:dyDescent="0.25">
      <c r="U1652" s="15" t="s">
        <v>1832</v>
      </c>
      <c r="V1652" s="15" t="s">
        <v>10309</v>
      </c>
      <c r="W1652" s="15" t="s">
        <v>144</v>
      </c>
    </row>
    <row r="1653" spans="21:23" x14ac:dyDescent="0.25">
      <c r="U1653" s="15" t="s">
        <v>1833</v>
      </c>
      <c r="V1653" s="15" t="s">
        <v>10310</v>
      </c>
      <c r="W1653" s="15" t="s">
        <v>144</v>
      </c>
    </row>
    <row r="1654" spans="21:23" x14ac:dyDescent="0.25">
      <c r="U1654" s="15" t="s">
        <v>1834</v>
      </c>
      <c r="V1654" s="15" t="s">
        <v>10311</v>
      </c>
      <c r="W1654" s="15" t="s">
        <v>3354</v>
      </c>
    </row>
    <row r="1655" spans="21:23" x14ac:dyDescent="0.25">
      <c r="U1655" s="15" t="s">
        <v>1835</v>
      </c>
      <c r="V1655" s="15" t="s">
        <v>10312</v>
      </c>
      <c r="W1655" s="15" t="s">
        <v>144</v>
      </c>
    </row>
    <row r="1656" spans="21:23" x14ac:dyDescent="0.25">
      <c r="U1656" s="15" t="s">
        <v>1837</v>
      </c>
      <c r="V1656" s="15" t="s">
        <v>10313</v>
      </c>
      <c r="W1656" s="15" t="s">
        <v>94</v>
      </c>
    </row>
    <row r="1657" spans="21:23" x14ac:dyDescent="0.25">
      <c r="U1657" s="15" t="s">
        <v>1836</v>
      </c>
      <c r="V1657" s="15" t="s">
        <v>10314</v>
      </c>
      <c r="W1657" s="15" t="s">
        <v>8</v>
      </c>
    </row>
    <row r="1658" spans="21:23" x14ac:dyDescent="0.25">
      <c r="U1658" s="15" t="s">
        <v>1838</v>
      </c>
      <c r="V1658" s="15" t="s">
        <v>10315</v>
      </c>
      <c r="W1658" s="15" t="s">
        <v>94</v>
      </c>
    </row>
    <row r="1659" spans="21:23" x14ac:dyDescent="0.25">
      <c r="U1659" s="15" t="s">
        <v>1839</v>
      </c>
      <c r="V1659" s="15" t="s">
        <v>10316</v>
      </c>
      <c r="W1659" s="15" t="s">
        <v>220</v>
      </c>
    </row>
    <row r="1660" spans="21:23" x14ac:dyDescent="0.25">
      <c r="U1660" s="15" t="s">
        <v>1841</v>
      </c>
      <c r="V1660" s="15" t="s">
        <v>10317</v>
      </c>
      <c r="W1660" s="15" t="s">
        <v>25</v>
      </c>
    </row>
    <row r="1661" spans="21:23" x14ac:dyDescent="0.25">
      <c r="U1661" s="15" t="s">
        <v>1843</v>
      </c>
      <c r="V1661" s="15" t="s">
        <v>10318</v>
      </c>
      <c r="W1661" s="15" t="s">
        <v>94</v>
      </c>
    </row>
    <row r="1662" spans="21:23" x14ac:dyDescent="0.25">
      <c r="U1662" s="15" t="s">
        <v>1842</v>
      </c>
      <c r="V1662" s="15" t="s">
        <v>10319</v>
      </c>
      <c r="W1662" s="15" t="s">
        <v>606</v>
      </c>
    </row>
    <row r="1663" spans="21:23" x14ac:dyDescent="0.25">
      <c r="U1663" s="15" t="s">
        <v>1844</v>
      </c>
      <c r="V1663" s="15" t="s">
        <v>10320</v>
      </c>
      <c r="W1663" s="15" t="s">
        <v>134</v>
      </c>
    </row>
    <row r="1664" spans="21:23" x14ac:dyDescent="0.25">
      <c r="U1664" s="15" t="s">
        <v>1845</v>
      </c>
      <c r="V1664" s="15" t="s">
        <v>10321</v>
      </c>
      <c r="W1664" s="15" t="s">
        <v>94</v>
      </c>
    </row>
    <row r="1665" spans="21:23" x14ac:dyDescent="0.25">
      <c r="U1665" s="15" t="s">
        <v>1846</v>
      </c>
      <c r="V1665" s="15" t="s">
        <v>10322</v>
      </c>
      <c r="W1665" s="15" t="s">
        <v>3133</v>
      </c>
    </row>
    <row r="1666" spans="21:23" x14ac:dyDescent="0.25">
      <c r="U1666" s="15" t="s">
        <v>1848</v>
      </c>
      <c r="V1666" s="15" t="s">
        <v>10323</v>
      </c>
      <c r="W1666" s="15" t="s">
        <v>105</v>
      </c>
    </row>
    <row r="1667" spans="21:23" x14ac:dyDescent="0.25">
      <c r="U1667" s="15" t="s">
        <v>1857</v>
      </c>
      <c r="V1667" s="15" t="s">
        <v>10324</v>
      </c>
      <c r="W1667" s="15" t="s">
        <v>882</v>
      </c>
    </row>
    <row r="1668" spans="21:23" x14ac:dyDescent="0.25">
      <c r="U1668" s="15" t="s">
        <v>1733</v>
      </c>
      <c r="V1668" s="15" t="s">
        <v>10325</v>
      </c>
      <c r="W1668" s="15" t="s">
        <v>100</v>
      </c>
    </row>
    <row r="1669" spans="21:23" x14ac:dyDescent="0.25">
      <c r="U1669" s="15" t="s">
        <v>1847</v>
      </c>
      <c r="V1669" s="15" t="s">
        <v>10326</v>
      </c>
      <c r="W1669" s="15" t="s">
        <v>217</v>
      </c>
    </row>
    <row r="1670" spans="21:23" x14ac:dyDescent="0.25">
      <c r="U1670" s="15" t="s">
        <v>1849</v>
      </c>
      <c r="V1670" s="15" t="s">
        <v>10327</v>
      </c>
      <c r="W1670" s="15" t="s">
        <v>330</v>
      </c>
    </row>
    <row r="1671" spans="21:23" x14ac:dyDescent="0.25">
      <c r="U1671" s="15" t="s">
        <v>1850</v>
      </c>
      <c r="V1671" s="15" t="s">
        <v>10328</v>
      </c>
      <c r="W1671" s="15" t="s">
        <v>235</v>
      </c>
    </row>
    <row r="1672" spans="21:23" x14ac:dyDescent="0.25">
      <c r="U1672" s="15" t="s">
        <v>1852</v>
      </c>
      <c r="V1672" s="15" t="s">
        <v>10329</v>
      </c>
      <c r="W1672" s="15" t="s">
        <v>3539</v>
      </c>
    </row>
    <row r="1673" spans="21:23" x14ac:dyDescent="0.25">
      <c r="U1673" s="15" t="s">
        <v>1853</v>
      </c>
      <c r="V1673" s="15" t="s">
        <v>10330</v>
      </c>
      <c r="W1673" s="15" t="s">
        <v>159</v>
      </c>
    </row>
    <row r="1674" spans="21:23" x14ac:dyDescent="0.25">
      <c r="U1674" s="15" t="s">
        <v>1854</v>
      </c>
      <c r="V1674" s="15" t="s">
        <v>10331</v>
      </c>
      <c r="W1674" s="15" t="s">
        <v>100</v>
      </c>
    </row>
    <row r="1675" spans="21:23" x14ac:dyDescent="0.25">
      <c r="U1675" s="15" t="s">
        <v>1855</v>
      </c>
      <c r="V1675" s="15" t="s">
        <v>10332</v>
      </c>
      <c r="W1675" s="15" t="s">
        <v>327</v>
      </c>
    </row>
    <row r="1676" spans="21:23" x14ac:dyDescent="0.25">
      <c r="U1676" s="15" t="s">
        <v>1856</v>
      </c>
      <c r="V1676" s="15" t="s">
        <v>10333</v>
      </c>
      <c r="W1676" s="15" t="s">
        <v>100</v>
      </c>
    </row>
    <row r="1677" spans="21:23" x14ac:dyDescent="0.25">
      <c r="U1677" s="15" t="s">
        <v>1858</v>
      </c>
      <c r="V1677" s="15" t="s">
        <v>10334</v>
      </c>
      <c r="W1677" s="15" t="s">
        <v>122</v>
      </c>
    </row>
    <row r="1678" spans="21:23" x14ac:dyDescent="0.25">
      <c r="U1678" s="15" t="s">
        <v>1867</v>
      </c>
      <c r="V1678" s="15" t="s">
        <v>10335</v>
      </c>
      <c r="W1678" s="15" t="s">
        <v>134</v>
      </c>
    </row>
    <row r="1679" spans="21:23" x14ac:dyDescent="0.25">
      <c r="U1679" s="15" t="s">
        <v>1859</v>
      </c>
      <c r="V1679" s="15" t="s">
        <v>10336</v>
      </c>
      <c r="W1679" s="15" t="s">
        <v>245</v>
      </c>
    </row>
    <row r="1680" spans="21:23" x14ac:dyDescent="0.25">
      <c r="U1680" s="15" t="s">
        <v>1860</v>
      </c>
      <c r="V1680" s="15" t="s">
        <v>10337</v>
      </c>
      <c r="W1680" s="15" t="s">
        <v>88</v>
      </c>
    </row>
    <row r="1681" spans="21:23" x14ac:dyDescent="0.25">
      <c r="U1681" s="15" t="s">
        <v>1774</v>
      </c>
      <c r="V1681" s="15" t="s">
        <v>10338</v>
      </c>
      <c r="W1681" s="15" t="s">
        <v>8689</v>
      </c>
    </row>
    <row r="1682" spans="21:23" x14ac:dyDescent="0.25">
      <c r="U1682" s="15" t="s">
        <v>1861</v>
      </c>
      <c r="V1682" s="15" t="s">
        <v>10339</v>
      </c>
      <c r="W1682" s="15" t="s">
        <v>88</v>
      </c>
    </row>
    <row r="1683" spans="21:23" x14ac:dyDescent="0.25">
      <c r="U1683" s="15" t="s">
        <v>1862</v>
      </c>
      <c r="V1683" s="15" t="s">
        <v>10340</v>
      </c>
      <c r="W1683" s="15" t="s">
        <v>245</v>
      </c>
    </row>
    <row r="1684" spans="21:23" x14ac:dyDescent="0.25">
      <c r="U1684" s="15" t="s">
        <v>1757</v>
      </c>
      <c r="V1684" s="15" t="s">
        <v>10341</v>
      </c>
      <c r="W1684" s="15" t="s">
        <v>124</v>
      </c>
    </row>
    <row r="1685" spans="21:23" x14ac:dyDescent="0.25">
      <c r="U1685" s="15" t="s">
        <v>1758</v>
      </c>
      <c r="V1685" s="15" t="s">
        <v>10342</v>
      </c>
      <c r="W1685" s="15" t="s">
        <v>330</v>
      </c>
    </row>
    <row r="1686" spans="21:23" x14ac:dyDescent="0.25">
      <c r="U1686" s="15" t="s">
        <v>1864</v>
      </c>
      <c r="V1686" s="15" t="s">
        <v>10343</v>
      </c>
      <c r="W1686" s="15" t="s">
        <v>94</v>
      </c>
    </row>
    <row r="1687" spans="21:23" x14ac:dyDescent="0.25">
      <c r="U1687" s="15" t="s">
        <v>1865</v>
      </c>
      <c r="V1687" s="15" t="s">
        <v>10344</v>
      </c>
      <c r="W1687" s="15" t="s">
        <v>78</v>
      </c>
    </row>
    <row r="1688" spans="21:23" x14ac:dyDescent="0.25">
      <c r="U1688" s="15" t="s">
        <v>1866</v>
      </c>
      <c r="V1688" s="15" t="s">
        <v>10345</v>
      </c>
      <c r="W1688" s="15" t="s">
        <v>153</v>
      </c>
    </row>
    <row r="1689" spans="21:23" x14ac:dyDescent="0.25">
      <c r="U1689" s="15" t="s">
        <v>1759</v>
      </c>
      <c r="V1689" s="15" t="s">
        <v>10346</v>
      </c>
      <c r="W1689" s="15" t="s">
        <v>117</v>
      </c>
    </row>
    <row r="1690" spans="21:23" x14ac:dyDescent="0.25">
      <c r="U1690" s="15" t="s">
        <v>1868</v>
      </c>
      <c r="V1690" s="15" t="s">
        <v>10347</v>
      </c>
      <c r="W1690" s="15" t="s">
        <v>88</v>
      </c>
    </row>
    <row r="1691" spans="21:23" x14ac:dyDescent="0.25">
      <c r="U1691" s="15" t="s">
        <v>1869</v>
      </c>
      <c r="V1691" s="15" t="s">
        <v>10348</v>
      </c>
      <c r="W1691" s="15" t="s">
        <v>142</v>
      </c>
    </row>
    <row r="1692" spans="21:23" x14ac:dyDescent="0.25">
      <c r="U1692" s="15" t="s">
        <v>1760</v>
      </c>
      <c r="V1692" s="15" t="s">
        <v>10349</v>
      </c>
      <c r="W1692" s="15" t="s">
        <v>105</v>
      </c>
    </row>
    <row r="1693" spans="21:23" x14ac:dyDescent="0.25">
      <c r="U1693" s="15" t="s">
        <v>1870</v>
      </c>
      <c r="V1693" s="15" t="s">
        <v>10350</v>
      </c>
      <c r="W1693" s="15" t="s">
        <v>217</v>
      </c>
    </row>
    <row r="1694" spans="21:23" x14ac:dyDescent="0.25">
      <c r="U1694" s="15" t="s">
        <v>1886</v>
      </c>
      <c r="V1694" s="15" t="s">
        <v>10351</v>
      </c>
      <c r="W1694" s="15" t="s">
        <v>94</v>
      </c>
    </row>
    <row r="1695" spans="21:23" x14ac:dyDescent="0.25">
      <c r="U1695" s="15" t="s">
        <v>1871</v>
      </c>
      <c r="V1695" s="15" t="s">
        <v>10352</v>
      </c>
      <c r="W1695" s="15" t="s">
        <v>153</v>
      </c>
    </row>
    <row r="1696" spans="21:23" x14ac:dyDescent="0.25">
      <c r="U1696" s="15" t="s">
        <v>1875</v>
      </c>
      <c r="V1696" s="15" t="s">
        <v>10353</v>
      </c>
      <c r="W1696" s="15" t="s">
        <v>100</v>
      </c>
    </row>
    <row r="1697" spans="21:23" x14ac:dyDescent="0.25">
      <c r="U1697" s="15" t="s">
        <v>1872</v>
      </c>
      <c r="V1697" s="15" t="s">
        <v>10354</v>
      </c>
      <c r="W1697" s="15" t="s">
        <v>7545</v>
      </c>
    </row>
    <row r="1698" spans="21:23" x14ac:dyDescent="0.25">
      <c r="U1698" s="15" t="s">
        <v>1873</v>
      </c>
      <c r="V1698" s="15" t="s">
        <v>10355</v>
      </c>
      <c r="W1698" s="15" t="s">
        <v>255</v>
      </c>
    </row>
    <row r="1699" spans="21:23" x14ac:dyDescent="0.25">
      <c r="U1699" s="15" t="s">
        <v>1874</v>
      </c>
      <c r="V1699" s="15" t="s">
        <v>10356</v>
      </c>
      <c r="W1699" s="15" t="s">
        <v>255</v>
      </c>
    </row>
    <row r="1700" spans="21:23" x14ac:dyDescent="0.25">
      <c r="U1700" s="15" t="s">
        <v>1876</v>
      </c>
      <c r="V1700" s="15" t="s">
        <v>10357</v>
      </c>
      <c r="W1700" s="15" t="s">
        <v>78</v>
      </c>
    </row>
    <row r="1701" spans="21:23" x14ac:dyDescent="0.25">
      <c r="U1701" s="15" t="s">
        <v>1885</v>
      </c>
      <c r="V1701" s="15" t="s">
        <v>10358</v>
      </c>
      <c r="W1701" s="15" t="s">
        <v>245</v>
      </c>
    </row>
    <row r="1702" spans="21:23" x14ac:dyDescent="0.25">
      <c r="U1702" s="15" t="s">
        <v>1894</v>
      </c>
      <c r="V1702" s="15" t="s">
        <v>10359</v>
      </c>
      <c r="W1702" s="15" t="s">
        <v>3133</v>
      </c>
    </row>
    <row r="1703" spans="21:23" x14ac:dyDescent="0.25">
      <c r="U1703" s="15" t="s">
        <v>1888</v>
      </c>
      <c r="V1703" s="15" t="s">
        <v>10360</v>
      </c>
      <c r="W1703" s="15" t="s">
        <v>2358</v>
      </c>
    </row>
    <row r="1704" spans="21:23" x14ac:dyDescent="0.25">
      <c r="U1704" s="15" t="s">
        <v>1884</v>
      </c>
      <c r="V1704" s="15" t="s">
        <v>10361</v>
      </c>
      <c r="W1704" s="15" t="s">
        <v>156</v>
      </c>
    </row>
    <row r="1705" spans="21:23" x14ac:dyDescent="0.25">
      <c r="U1705" s="15" t="s">
        <v>1877</v>
      </c>
      <c r="V1705" s="15" t="s">
        <v>10362</v>
      </c>
      <c r="W1705" s="15" t="s">
        <v>3354</v>
      </c>
    </row>
    <row r="1706" spans="21:23" x14ac:dyDescent="0.25">
      <c r="U1706" s="15" t="s">
        <v>1878</v>
      </c>
      <c r="V1706" s="15" t="s">
        <v>10363</v>
      </c>
      <c r="W1706" s="15" t="s">
        <v>25</v>
      </c>
    </row>
    <row r="1707" spans="21:23" x14ac:dyDescent="0.25">
      <c r="U1707" s="15" t="s">
        <v>1879</v>
      </c>
      <c r="V1707" s="15" t="s">
        <v>10364</v>
      </c>
      <c r="W1707" s="15" t="s">
        <v>1802</v>
      </c>
    </row>
    <row r="1708" spans="21:23" x14ac:dyDescent="0.25">
      <c r="U1708" s="15" t="s">
        <v>1880</v>
      </c>
      <c r="V1708" s="15" t="s">
        <v>10365</v>
      </c>
      <c r="W1708" s="15" t="s">
        <v>144</v>
      </c>
    </row>
    <row r="1709" spans="21:23" x14ac:dyDescent="0.25">
      <c r="U1709" s="15" t="s">
        <v>1881</v>
      </c>
      <c r="V1709" s="15" t="s">
        <v>10366</v>
      </c>
      <c r="W1709" s="15" t="s">
        <v>3354</v>
      </c>
    </row>
    <row r="1710" spans="21:23" x14ac:dyDescent="0.25">
      <c r="U1710" s="15" t="s">
        <v>1882</v>
      </c>
      <c r="V1710" s="15" t="s">
        <v>10367</v>
      </c>
      <c r="W1710" s="15" t="s">
        <v>103</v>
      </c>
    </row>
    <row r="1711" spans="21:23" x14ac:dyDescent="0.25">
      <c r="U1711" s="15" t="s">
        <v>1883</v>
      </c>
      <c r="V1711" s="15" t="s">
        <v>10368</v>
      </c>
      <c r="W1711" s="15" t="s">
        <v>3354</v>
      </c>
    </row>
    <row r="1712" spans="21:23" x14ac:dyDescent="0.25">
      <c r="U1712" s="15" t="s">
        <v>1887</v>
      </c>
      <c r="V1712" s="15" t="s">
        <v>10369</v>
      </c>
      <c r="W1712" s="15" t="s">
        <v>103</v>
      </c>
    </row>
    <row r="1713" spans="21:23" x14ac:dyDescent="0.25">
      <c r="U1713" s="15" t="s">
        <v>1889</v>
      </c>
      <c r="V1713" s="15" t="s">
        <v>10370</v>
      </c>
      <c r="W1713" s="15" t="s">
        <v>336</v>
      </c>
    </row>
    <row r="1714" spans="21:23" x14ac:dyDescent="0.25">
      <c r="U1714" s="15" t="s">
        <v>1890</v>
      </c>
      <c r="V1714" s="15" t="s">
        <v>10371</v>
      </c>
      <c r="W1714" s="15" t="s">
        <v>124</v>
      </c>
    </row>
    <row r="1715" spans="21:23" x14ac:dyDescent="0.25">
      <c r="U1715" s="15" t="s">
        <v>1892</v>
      </c>
      <c r="V1715" s="15" t="s">
        <v>10372</v>
      </c>
      <c r="W1715" s="15" t="s">
        <v>3534</v>
      </c>
    </row>
    <row r="1716" spans="21:23" x14ac:dyDescent="0.25">
      <c r="U1716" s="15" t="s">
        <v>1893</v>
      </c>
      <c r="V1716" s="15" t="s">
        <v>10373</v>
      </c>
      <c r="W1716" s="15" t="s">
        <v>74</v>
      </c>
    </row>
    <row r="1717" spans="21:23" x14ac:dyDescent="0.25">
      <c r="U1717" s="15" t="s">
        <v>1895</v>
      </c>
      <c r="V1717" s="15" t="s">
        <v>10374</v>
      </c>
      <c r="W1717" s="15" t="s">
        <v>726</v>
      </c>
    </row>
    <row r="1718" spans="21:23" x14ac:dyDescent="0.25">
      <c r="U1718" s="15" t="s">
        <v>1896</v>
      </c>
      <c r="V1718" s="15" t="s">
        <v>10375</v>
      </c>
      <c r="W1718" s="15" t="s">
        <v>144</v>
      </c>
    </row>
    <row r="1719" spans="21:23" x14ac:dyDescent="0.25">
      <c r="U1719" s="15" t="s">
        <v>1891</v>
      </c>
      <c r="V1719" s="15" t="s">
        <v>10376</v>
      </c>
      <c r="W1719" s="15" t="s">
        <v>606</v>
      </c>
    </row>
    <row r="1720" spans="21:23" x14ac:dyDescent="0.25">
      <c r="U1720" s="15" t="s">
        <v>1897</v>
      </c>
      <c r="V1720" s="15" t="s">
        <v>10377</v>
      </c>
      <c r="W1720" s="15" t="s">
        <v>208</v>
      </c>
    </row>
    <row r="1721" spans="21:23" x14ac:dyDescent="0.25">
      <c r="U1721" s="15" t="s">
        <v>1898</v>
      </c>
      <c r="V1721" s="15" t="s">
        <v>10378</v>
      </c>
      <c r="W1721" s="15" t="s">
        <v>8689</v>
      </c>
    </row>
    <row r="1722" spans="21:23" x14ac:dyDescent="0.25">
      <c r="U1722" s="15" t="s">
        <v>1899</v>
      </c>
      <c r="V1722" s="15" t="s">
        <v>10379</v>
      </c>
      <c r="W1722" s="15" t="s">
        <v>8689</v>
      </c>
    </row>
    <row r="1723" spans="21:23" x14ac:dyDescent="0.25">
      <c r="U1723" s="15" t="s">
        <v>1900</v>
      </c>
      <c r="V1723" s="15" t="s">
        <v>10380</v>
      </c>
      <c r="W1723" s="15" t="s">
        <v>188</v>
      </c>
    </row>
    <row r="1724" spans="21:23" x14ac:dyDescent="0.25">
      <c r="U1724" s="15" t="s">
        <v>1901</v>
      </c>
      <c r="V1724" s="15" t="s">
        <v>10381</v>
      </c>
      <c r="W1724" s="15" t="s">
        <v>208</v>
      </c>
    </row>
    <row r="1725" spans="21:23" x14ac:dyDescent="0.25">
      <c r="U1725" s="15" t="s">
        <v>1902</v>
      </c>
      <c r="V1725" s="15" t="s">
        <v>10382</v>
      </c>
      <c r="W1725" s="15" t="s">
        <v>112</v>
      </c>
    </row>
    <row r="1726" spans="21:23" x14ac:dyDescent="0.25">
      <c r="U1726" s="15" t="s">
        <v>1761</v>
      </c>
      <c r="V1726" s="15" t="s">
        <v>10383</v>
      </c>
      <c r="W1726" s="15" t="s">
        <v>132</v>
      </c>
    </row>
    <row r="1727" spans="21:23" x14ac:dyDescent="0.25">
      <c r="U1727" s="15" t="s">
        <v>1762</v>
      </c>
      <c r="V1727" s="15" t="s">
        <v>10384</v>
      </c>
      <c r="W1727" s="15" t="s">
        <v>3354</v>
      </c>
    </row>
    <row r="1728" spans="21:23" x14ac:dyDescent="0.25">
      <c r="U1728" s="15" t="s">
        <v>1903</v>
      </c>
      <c r="V1728" s="15" t="s">
        <v>10385</v>
      </c>
      <c r="W1728" s="15" t="s">
        <v>270</v>
      </c>
    </row>
    <row r="1729" spans="21:23" x14ac:dyDescent="0.25">
      <c r="U1729" s="15" t="s">
        <v>1763</v>
      </c>
      <c r="V1729" s="15" t="s">
        <v>10386</v>
      </c>
      <c r="W1729" s="15" t="s">
        <v>150</v>
      </c>
    </row>
    <row r="1730" spans="21:23" x14ac:dyDescent="0.25">
      <c r="U1730" s="15" t="s">
        <v>1764</v>
      </c>
      <c r="V1730" s="15" t="s">
        <v>10387</v>
      </c>
      <c r="W1730" s="15" t="s">
        <v>103</v>
      </c>
    </row>
    <row r="1731" spans="21:23" x14ac:dyDescent="0.25">
      <c r="U1731" s="15" t="s">
        <v>1765</v>
      </c>
      <c r="V1731" s="15" t="s">
        <v>10388</v>
      </c>
      <c r="W1731" s="15" t="s">
        <v>163</v>
      </c>
    </row>
    <row r="1732" spans="21:23" x14ac:dyDescent="0.25">
      <c r="U1732" s="15" t="s">
        <v>1766</v>
      </c>
      <c r="V1732" s="15" t="s">
        <v>10389</v>
      </c>
      <c r="W1732" s="15" t="s">
        <v>103</v>
      </c>
    </row>
    <row r="1733" spans="21:23" x14ac:dyDescent="0.25">
      <c r="U1733" s="15" t="s">
        <v>1767</v>
      </c>
      <c r="V1733" s="15" t="s">
        <v>10390</v>
      </c>
      <c r="W1733" s="15" t="s">
        <v>381</v>
      </c>
    </row>
    <row r="1734" spans="21:23" x14ac:dyDescent="0.25">
      <c r="U1734" s="15" t="s">
        <v>1768</v>
      </c>
      <c r="V1734" s="15" t="s">
        <v>10391</v>
      </c>
      <c r="W1734" s="15" t="s">
        <v>330</v>
      </c>
    </row>
    <row r="1735" spans="21:23" x14ac:dyDescent="0.25">
      <c r="U1735" s="15" t="s">
        <v>1769</v>
      </c>
      <c r="V1735" s="15" t="s">
        <v>10392</v>
      </c>
      <c r="W1735" s="15" t="s">
        <v>124</v>
      </c>
    </row>
    <row r="1736" spans="21:23" x14ac:dyDescent="0.25">
      <c r="U1736" s="15" t="s">
        <v>1904</v>
      </c>
      <c r="V1736" s="15" t="s">
        <v>10393</v>
      </c>
      <c r="W1736" s="15" t="s">
        <v>112</v>
      </c>
    </row>
    <row r="1737" spans="21:23" x14ac:dyDescent="0.25">
      <c r="U1737" s="15" t="s">
        <v>1771</v>
      </c>
      <c r="V1737" s="15" t="s">
        <v>10394</v>
      </c>
      <c r="W1737" s="15" t="s">
        <v>2358</v>
      </c>
    </row>
    <row r="1738" spans="21:23" x14ac:dyDescent="0.25">
      <c r="U1738" s="15" t="s">
        <v>1772</v>
      </c>
      <c r="V1738" s="15" t="s">
        <v>10395</v>
      </c>
      <c r="W1738" s="15" t="s">
        <v>8678</v>
      </c>
    </row>
    <row r="1739" spans="21:23" x14ac:dyDescent="0.25">
      <c r="U1739" s="15" t="s">
        <v>1770</v>
      </c>
      <c r="V1739" s="15" t="s">
        <v>10396</v>
      </c>
      <c r="W1739" s="15" t="s">
        <v>8689</v>
      </c>
    </row>
    <row r="1740" spans="21:23" x14ac:dyDescent="0.25">
      <c r="U1740" s="15" t="s">
        <v>1905</v>
      </c>
      <c r="V1740" s="15" t="s">
        <v>10397</v>
      </c>
      <c r="W1740" s="15" t="s">
        <v>88</v>
      </c>
    </row>
    <row r="1741" spans="21:23" x14ac:dyDescent="0.25">
      <c r="U1741" s="15" t="s">
        <v>1906</v>
      </c>
      <c r="V1741" s="15" t="s">
        <v>10398</v>
      </c>
      <c r="W1741" s="15" t="s">
        <v>166</v>
      </c>
    </row>
    <row r="1742" spans="21:23" x14ac:dyDescent="0.25">
      <c r="U1742" s="15" t="s">
        <v>1907</v>
      </c>
      <c r="V1742" s="15" t="s">
        <v>10399</v>
      </c>
      <c r="W1742" s="15" t="s">
        <v>882</v>
      </c>
    </row>
    <row r="1743" spans="21:23" x14ac:dyDescent="0.25">
      <c r="U1743" s="15" t="s">
        <v>1908</v>
      </c>
      <c r="V1743" s="15" t="s">
        <v>10400</v>
      </c>
      <c r="W1743" s="15" t="s">
        <v>144</v>
      </c>
    </row>
    <row r="1744" spans="21:23" x14ac:dyDescent="0.25">
      <c r="U1744" s="15" t="s">
        <v>1909</v>
      </c>
      <c r="V1744" s="15" t="s">
        <v>10401</v>
      </c>
      <c r="W1744" s="15" t="s">
        <v>185</v>
      </c>
    </row>
    <row r="1745" spans="21:23" x14ac:dyDescent="0.25">
      <c r="U1745" s="15" t="s">
        <v>1911</v>
      </c>
      <c r="V1745" s="15" t="s">
        <v>10402</v>
      </c>
      <c r="W1745" s="15" t="s">
        <v>944</v>
      </c>
    </row>
    <row r="1746" spans="21:23" x14ac:dyDescent="0.25">
      <c r="U1746" s="15" t="s">
        <v>1910</v>
      </c>
      <c r="V1746" s="15" t="s">
        <v>10403</v>
      </c>
      <c r="W1746" s="15" t="s">
        <v>97</v>
      </c>
    </row>
    <row r="1747" spans="21:23" x14ac:dyDescent="0.25">
      <c r="U1747" s="15" t="s">
        <v>1912</v>
      </c>
      <c r="V1747" s="15" t="s">
        <v>10404</v>
      </c>
      <c r="W1747" s="15" t="s">
        <v>97</v>
      </c>
    </row>
    <row r="1748" spans="21:23" x14ac:dyDescent="0.25">
      <c r="U1748" s="15" t="s">
        <v>1913</v>
      </c>
      <c r="V1748" s="15" t="s">
        <v>10405</v>
      </c>
      <c r="W1748" s="15" t="s">
        <v>208</v>
      </c>
    </row>
    <row r="1749" spans="21:23" x14ac:dyDescent="0.25">
      <c r="U1749" s="15" t="s">
        <v>1773</v>
      </c>
      <c r="V1749" s="15" t="s">
        <v>10406</v>
      </c>
      <c r="W1749" s="15" t="s">
        <v>192</v>
      </c>
    </row>
    <row r="1750" spans="21:23" x14ac:dyDescent="0.25">
      <c r="U1750" s="15" t="s">
        <v>1915</v>
      </c>
      <c r="V1750" s="15" t="s">
        <v>10407</v>
      </c>
      <c r="W1750" s="15" t="s">
        <v>92</v>
      </c>
    </row>
    <row r="1751" spans="21:23" x14ac:dyDescent="0.25">
      <c r="U1751" s="15" t="s">
        <v>1916</v>
      </c>
      <c r="V1751" s="15" t="s">
        <v>10408</v>
      </c>
      <c r="W1751" s="15" t="s">
        <v>208</v>
      </c>
    </row>
    <row r="1752" spans="21:23" x14ac:dyDescent="0.25">
      <c r="U1752" s="15" t="s">
        <v>1981</v>
      </c>
      <c r="V1752" s="15" t="s">
        <v>10409</v>
      </c>
      <c r="W1752" s="15" t="s">
        <v>161</v>
      </c>
    </row>
    <row r="1753" spans="21:23" x14ac:dyDescent="0.25">
      <c r="U1753" s="15" t="s">
        <v>1917</v>
      </c>
      <c r="V1753" s="15" t="s">
        <v>10410</v>
      </c>
      <c r="W1753" s="15" t="s">
        <v>266</v>
      </c>
    </row>
    <row r="1754" spans="21:23" x14ac:dyDescent="0.25">
      <c r="U1754" s="15" t="s">
        <v>1918</v>
      </c>
      <c r="V1754" s="15" t="s">
        <v>10411</v>
      </c>
      <c r="W1754" s="15" t="s">
        <v>726</v>
      </c>
    </row>
    <row r="1755" spans="21:23" x14ac:dyDescent="0.25">
      <c r="U1755" s="15" t="s">
        <v>1919</v>
      </c>
      <c r="V1755" s="15" t="s">
        <v>10412</v>
      </c>
      <c r="W1755" s="15" t="s">
        <v>163</v>
      </c>
    </row>
    <row r="1756" spans="21:23" x14ac:dyDescent="0.25">
      <c r="U1756" s="15" t="s">
        <v>1775</v>
      </c>
      <c r="V1756" s="15" t="s">
        <v>10413</v>
      </c>
      <c r="W1756" s="15" t="s">
        <v>573</v>
      </c>
    </row>
    <row r="1757" spans="21:23" x14ac:dyDescent="0.25">
      <c r="U1757" s="15" t="s">
        <v>1920</v>
      </c>
      <c r="V1757" s="15" t="s">
        <v>10414</v>
      </c>
      <c r="W1757" s="15" t="s">
        <v>120</v>
      </c>
    </row>
    <row r="1758" spans="21:23" x14ac:dyDescent="0.25">
      <c r="U1758" s="15" t="s">
        <v>1777</v>
      </c>
      <c r="V1758" s="15" t="s">
        <v>10415</v>
      </c>
      <c r="W1758" s="15" t="s">
        <v>105</v>
      </c>
    </row>
    <row r="1759" spans="21:23" x14ac:dyDescent="0.25">
      <c r="U1759" s="15" t="s">
        <v>1921</v>
      </c>
      <c r="V1759" s="15" t="s">
        <v>10416</v>
      </c>
      <c r="W1759" s="15" t="s">
        <v>330</v>
      </c>
    </row>
    <row r="1760" spans="21:23" x14ac:dyDescent="0.25">
      <c r="U1760" s="15" t="s">
        <v>1922</v>
      </c>
      <c r="V1760" s="15" t="s">
        <v>10417</v>
      </c>
      <c r="W1760" s="15" t="s">
        <v>117</v>
      </c>
    </row>
    <row r="1761" spans="21:23" x14ac:dyDescent="0.25">
      <c r="U1761" s="15" t="s">
        <v>1924</v>
      </c>
      <c r="V1761" s="15" t="s">
        <v>10418</v>
      </c>
      <c r="W1761" s="15" t="s">
        <v>192</v>
      </c>
    </row>
    <row r="1762" spans="21:23" x14ac:dyDescent="0.25">
      <c r="U1762" s="15" t="s">
        <v>1931</v>
      </c>
      <c r="V1762" s="15" t="s">
        <v>10419</v>
      </c>
      <c r="W1762" s="15" t="s">
        <v>330</v>
      </c>
    </row>
    <row r="1763" spans="21:23" x14ac:dyDescent="0.25">
      <c r="U1763" s="15" t="s">
        <v>1938</v>
      </c>
      <c r="V1763" s="15" t="s">
        <v>10420</v>
      </c>
      <c r="W1763" s="15" t="s">
        <v>107</v>
      </c>
    </row>
    <row r="1764" spans="21:23" x14ac:dyDescent="0.25">
      <c r="U1764" s="15" t="s">
        <v>1942</v>
      </c>
      <c r="V1764" s="15" t="s">
        <v>10421</v>
      </c>
      <c r="W1764" s="15" t="s">
        <v>83</v>
      </c>
    </row>
    <row r="1765" spans="21:23" x14ac:dyDescent="0.25">
      <c r="U1765" s="15" t="s">
        <v>1944</v>
      </c>
      <c r="V1765" s="15" t="s">
        <v>10422</v>
      </c>
      <c r="W1765" s="15" t="s">
        <v>882</v>
      </c>
    </row>
    <row r="1766" spans="21:23" x14ac:dyDescent="0.25">
      <c r="U1766" s="15" t="s">
        <v>1929</v>
      </c>
      <c r="V1766" s="15" t="s">
        <v>10423</v>
      </c>
      <c r="W1766" s="15" t="s">
        <v>115</v>
      </c>
    </row>
    <row r="1767" spans="21:23" x14ac:dyDescent="0.25">
      <c r="U1767" s="15" t="s">
        <v>1928</v>
      </c>
      <c r="V1767" s="15" t="s">
        <v>10424</v>
      </c>
      <c r="W1767" s="15" t="s">
        <v>222</v>
      </c>
    </row>
    <row r="1768" spans="21:23" x14ac:dyDescent="0.25">
      <c r="U1768" s="15" t="s">
        <v>1937</v>
      </c>
      <c r="V1768" s="15" t="s">
        <v>10425</v>
      </c>
      <c r="W1768" s="15" t="s">
        <v>336</v>
      </c>
    </row>
    <row r="1769" spans="21:23" x14ac:dyDescent="0.25">
      <c r="U1769" s="15" t="s">
        <v>1930</v>
      </c>
      <c r="V1769" s="15" t="s">
        <v>10426</v>
      </c>
      <c r="W1769" s="15" t="s">
        <v>1802</v>
      </c>
    </row>
    <row r="1770" spans="21:23" x14ac:dyDescent="0.25">
      <c r="U1770" s="15" t="s">
        <v>1932</v>
      </c>
      <c r="V1770" s="15" t="s">
        <v>10427</v>
      </c>
      <c r="W1770" s="15" t="s">
        <v>103</v>
      </c>
    </row>
    <row r="1771" spans="21:23" x14ac:dyDescent="0.25">
      <c r="U1771" s="15" t="s">
        <v>1946</v>
      </c>
      <c r="V1771" s="15" t="s">
        <v>10428</v>
      </c>
      <c r="W1771" s="15" t="s">
        <v>74</v>
      </c>
    </row>
    <row r="1772" spans="21:23" x14ac:dyDescent="0.25">
      <c r="U1772" s="15" t="s">
        <v>1927</v>
      </c>
      <c r="V1772" s="15" t="s">
        <v>10429</v>
      </c>
      <c r="W1772" s="15" t="s">
        <v>6711</v>
      </c>
    </row>
    <row r="1773" spans="21:23" x14ac:dyDescent="0.25">
      <c r="U1773" s="15" t="s">
        <v>1933</v>
      </c>
      <c r="V1773" s="15" t="s">
        <v>10430</v>
      </c>
      <c r="W1773" s="15" t="s">
        <v>132</v>
      </c>
    </row>
    <row r="1774" spans="21:23" x14ac:dyDescent="0.25">
      <c r="U1774" s="15" t="s">
        <v>1934</v>
      </c>
      <c r="V1774" s="15" t="s">
        <v>10431</v>
      </c>
      <c r="W1774" s="15" t="s">
        <v>447</v>
      </c>
    </row>
    <row r="1775" spans="21:23" x14ac:dyDescent="0.25">
      <c r="U1775" s="15" t="s">
        <v>1935</v>
      </c>
      <c r="V1775" s="15" t="s">
        <v>10432</v>
      </c>
      <c r="W1775" s="15" t="s">
        <v>220</v>
      </c>
    </row>
    <row r="1776" spans="21:23" x14ac:dyDescent="0.25">
      <c r="U1776" s="15" t="s">
        <v>1936</v>
      </c>
      <c r="V1776" s="15" t="s">
        <v>10433</v>
      </c>
      <c r="W1776" s="15" t="s">
        <v>122</v>
      </c>
    </row>
    <row r="1777" spans="21:23" x14ac:dyDescent="0.25">
      <c r="U1777" s="15" t="s">
        <v>1939</v>
      </c>
      <c r="V1777" s="15" t="s">
        <v>10434</v>
      </c>
      <c r="W1777" s="15" t="s">
        <v>25</v>
      </c>
    </row>
    <row r="1778" spans="21:23" x14ac:dyDescent="0.25">
      <c r="U1778" s="15" t="s">
        <v>1940</v>
      </c>
      <c r="V1778" s="15" t="s">
        <v>10435</v>
      </c>
      <c r="W1778" s="15" t="s">
        <v>94</v>
      </c>
    </row>
    <row r="1779" spans="21:23" x14ac:dyDescent="0.25">
      <c r="U1779" s="15" t="s">
        <v>1941</v>
      </c>
      <c r="V1779" s="15" t="s">
        <v>10436</v>
      </c>
      <c r="W1779" s="15" t="s">
        <v>8678</v>
      </c>
    </row>
    <row r="1780" spans="21:23" x14ac:dyDescent="0.25">
      <c r="U1780" s="15" t="s">
        <v>1943</v>
      </c>
      <c r="V1780" s="15" t="s">
        <v>10437</v>
      </c>
      <c r="W1780" s="15" t="s">
        <v>220</v>
      </c>
    </row>
    <row r="1781" spans="21:23" x14ac:dyDescent="0.25">
      <c r="U1781" s="15" t="s">
        <v>1945</v>
      </c>
      <c r="V1781" s="15" t="s">
        <v>10438</v>
      </c>
      <c r="W1781" s="15" t="s">
        <v>94</v>
      </c>
    </row>
    <row r="1782" spans="21:23" x14ac:dyDescent="0.25">
      <c r="U1782" s="15" t="s">
        <v>1925</v>
      </c>
      <c r="V1782" s="15" t="s">
        <v>10439</v>
      </c>
      <c r="W1782" s="15" t="s">
        <v>381</v>
      </c>
    </row>
    <row r="1783" spans="21:23" x14ac:dyDescent="0.25">
      <c r="U1783" s="15" t="s">
        <v>1926</v>
      </c>
      <c r="V1783" s="15" t="s">
        <v>10440</v>
      </c>
      <c r="W1783" s="15" t="s">
        <v>381</v>
      </c>
    </row>
    <row r="1784" spans="21:23" x14ac:dyDescent="0.25">
      <c r="U1784" s="15" t="s">
        <v>1947</v>
      </c>
      <c r="V1784" s="15" t="s">
        <v>10441</v>
      </c>
      <c r="W1784" s="15" t="s">
        <v>130</v>
      </c>
    </row>
    <row r="1785" spans="21:23" x14ac:dyDescent="0.25">
      <c r="U1785" s="15" t="s">
        <v>1948</v>
      </c>
      <c r="V1785" s="15" t="s">
        <v>10442</v>
      </c>
      <c r="W1785" s="15" t="s">
        <v>220</v>
      </c>
    </row>
    <row r="1786" spans="21:23" x14ac:dyDescent="0.25">
      <c r="U1786" s="15" t="s">
        <v>1949</v>
      </c>
      <c r="V1786" s="15" t="s">
        <v>10443</v>
      </c>
      <c r="W1786" s="15" t="s">
        <v>94</v>
      </c>
    </row>
    <row r="1787" spans="21:23" x14ac:dyDescent="0.25">
      <c r="U1787" s="15" t="s">
        <v>1951</v>
      </c>
      <c r="V1787" s="15" t="s">
        <v>10444</v>
      </c>
      <c r="W1787" s="15" t="s">
        <v>150</v>
      </c>
    </row>
    <row r="1788" spans="21:23" x14ac:dyDescent="0.25">
      <c r="U1788" s="15" t="s">
        <v>1950</v>
      </c>
      <c r="V1788" s="15" t="s">
        <v>10445</v>
      </c>
      <c r="W1788" s="15" t="s">
        <v>235</v>
      </c>
    </row>
    <row r="1789" spans="21:23" x14ac:dyDescent="0.25">
      <c r="U1789" s="15" t="s">
        <v>1952</v>
      </c>
      <c r="V1789" s="15" t="s">
        <v>10446</v>
      </c>
      <c r="W1789" s="15" t="s">
        <v>200</v>
      </c>
    </row>
    <row r="1790" spans="21:23" x14ac:dyDescent="0.25">
      <c r="U1790" s="15" t="s">
        <v>1953</v>
      </c>
      <c r="V1790" s="15" t="s">
        <v>10447</v>
      </c>
      <c r="W1790" s="15" t="s">
        <v>1802</v>
      </c>
    </row>
    <row r="1791" spans="21:23" x14ac:dyDescent="0.25">
      <c r="U1791" s="15" t="s">
        <v>1954</v>
      </c>
      <c r="V1791" s="15" t="s">
        <v>10448</v>
      </c>
      <c r="W1791" s="15" t="s">
        <v>117</v>
      </c>
    </row>
    <row r="1792" spans="21:23" x14ac:dyDescent="0.25">
      <c r="U1792" s="15" t="s">
        <v>1955</v>
      </c>
      <c r="V1792" s="15" t="s">
        <v>10449</v>
      </c>
      <c r="W1792" s="15" t="s">
        <v>130</v>
      </c>
    </row>
    <row r="1793" spans="21:23" x14ac:dyDescent="0.25">
      <c r="U1793" s="15" t="s">
        <v>1956</v>
      </c>
      <c r="V1793" s="15" t="s">
        <v>10450</v>
      </c>
      <c r="W1793" s="15" t="s">
        <v>117</v>
      </c>
    </row>
    <row r="1794" spans="21:23" x14ac:dyDescent="0.25">
      <c r="U1794" s="15" t="s">
        <v>1957</v>
      </c>
      <c r="V1794" s="15" t="s">
        <v>10451</v>
      </c>
      <c r="W1794" s="15" t="s">
        <v>126</v>
      </c>
    </row>
    <row r="1795" spans="21:23" x14ac:dyDescent="0.25">
      <c r="U1795" s="15" t="s">
        <v>1958</v>
      </c>
      <c r="V1795" s="15" t="s">
        <v>10452</v>
      </c>
      <c r="W1795" s="15" t="s">
        <v>126</v>
      </c>
    </row>
    <row r="1796" spans="21:23" x14ac:dyDescent="0.25">
      <c r="U1796" s="15" t="s">
        <v>1959</v>
      </c>
      <c r="V1796" s="15" t="s">
        <v>10453</v>
      </c>
      <c r="W1796" s="15" t="s">
        <v>126</v>
      </c>
    </row>
    <row r="1797" spans="21:23" x14ac:dyDescent="0.25">
      <c r="U1797" s="15" t="s">
        <v>1960</v>
      </c>
      <c r="V1797" s="15" t="s">
        <v>10454</v>
      </c>
      <c r="W1797" s="15" t="s">
        <v>150</v>
      </c>
    </row>
    <row r="1798" spans="21:23" x14ac:dyDescent="0.25">
      <c r="U1798" s="15" t="s">
        <v>1962</v>
      </c>
      <c r="V1798" s="15" t="s">
        <v>10455</v>
      </c>
      <c r="W1798" s="15" t="s">
        <v>3133</v>
      </c>
    </row>
    <row r="1799" spans="21:23" x14ac:dyDescent="0.25">
      <c r="U1799" s="15" t="s">
        <v>1963</v>
      </c>
      <c r="V1799" s="15" t="s">
        <v>10456</v>
      </c>
      <c r="W1799" s="15" t="s">
        <v>9114</v>
      </c>
    </row>
    <row r="1800" spans="21:23" x14ac:dyDescent="0.25">
      <c r="U1800" s="15" t="s">
        <v>1964</v>
      </c>
      <c r="V1800" s="15" t="s">
        <v>10457</v>
      </c>
      <c r="W1800" s="15" t="s">
        <v>3133</v>
      </c>
    </row>
    <row r="1801" spans="21:23" x14ac:dyDescent="0.25">
      <c r="U1801" s="15" t="s">
        <v>1965</v>
      </c>
      <c r="V1801" s="15" t="s">
        <v>10458</v>
      </c>
      <c r="W1801" s="15" t="s">
        <v>185</v>
      </c>
    </row>
    <row r="1802" spans="21:23" x14ac:dyDescent="0.25">
      <c r="U1802" s="15" t="s">
        <v>1966</v>
      </c>
      <c r="V1802" s="15" t="s">
        <v>10459</v>
      </c>
      <c r="W1802" s="15" t="s">
        <v>8708</v>
      </c>
    </row>
    <row r="1803" spans="21:23" x14ac:dyDescent="0.25">
      <c r="U1803" s="15" t="s">
        <v>1968</v>
      </c>
      <c r="V1803" s="15" t="s">
        <v>10460</v>
      </c>
      <c r="W1803" s="15" t="s">
        <v>882</v>
      </c>
    </row>
    <row r="1804" spans="21:23" x14ac:dyDescent="0.25">
      <c r="U1804" s="15" t="s">
        <v>1969</v>
      </c>
      <c r="V1804" s="15" t="s">
        <v>10461</v>
      </c>
      <c r="W1804" s="15" t="s">
        <v>288</v>
      </c>
    </row>
    <row r="1805" spans="21:23" x14ac:dyDescent="0.25">
      <c r="U1805" s="15" t="s">
        <v>1970</v>
      </c>
      <c r="V1805" s="15" t="s">
        <v>10462</v>
      </c>
      <c r="W1805" s="15" t="s">
        <v>88</v>
      </c>
    </row>
    <row r="1806" spans="21:23" x14ac:dyDescent="0.25">
      <c r="U1806" s="15" t="s">
        <v>1971</v>
      </c>
      <c r="V1806" s="15" t="s">
        <v>10463</v>
      </c>
      <c r="W1806" s="15" t="s">
        <v>134</v>
      </c>
    </row>
    <row r="1807" spans="21:23" x14ac:dyDescent="0.25">
      <c r="U1807" s="15" t="s">
        <v>1972</v>
      </c>
      <c r="V1807" s="15" t="s">
        <v>10464</v>
      </c>
      <c r="W1807" s="15" t="s">
        <v>142</v>
      </c>
    </row>
    <row r="1808" spans="21:23" x14ac:dyDescent="0.25">
      <c r="U1808" s="15" t="s">
        <v>1973</v>
      </c>
      <c r="V1808" s="15" t="s">
        <v>10465</v>
      </c>
      <c r="W1808" s="15" t="s">
        <v>115</v>
      </c>
    </row>
    <row r="1809" spans="21:23" x14ac:dyDescent="0.25">
      <c r="U1809" s="15" t="s">
        <v>1974</v>
      </c>
      <c r="V1809" s="15" t="s">
        <v>10466</v>
      </c>
      <c r="W1809" s="15" t="s">
        <v>115</v>
      </c>
    </row>
    <row r="1810" spans="21:23" x14ac:dyDescent="0.25">
      <c r="U1810" s="15" t="s">
        <v>1975</v>
      </c>
      <c r="V1810" s="15" t="s">
        <v>10467</v>
      </c>
      <c r="W1810" s="15" t="s">
        <v>107</v>
      </c>
    </row>
    <row r="1811" spans="21:23" x14ac:dyDescent="0.25">
      <c r="U1811" s="15" t="s">
        <v>1976</v>
      </c>
      <c r="V1811" s="15" t="s">
        <v>10468</v>
      </c>
      <c r="W1811" s="15" t="s">
        <v>128</v>
      </c>
    </row>
    <row r="1812" spans="21:23" x14ac:dyDescent="0.25">
      <c r="U1812" s="15" t="s">
        <v>1977</v>
      </c>
      <c r="V1812" s="15" t="s">
        <v>10469</v>
      </c>
      <c r="W1812" s="15" t="s">
        <v>8708</v>
      </c>
    </row>
    <row r="1813" spans="21:23" x14ac:dyDescent="0.25">
      <c r="U1813" s="15" t="s">
        <v>1978</v>
      </c>
      <c r="V1813" s="15" t="s">
        <v>10470</v>
      </c>
      <c r="W1813" s="15" t="s">
        <v>6711</v>
      </c>
    </row>
    <row r="1814" spans="21:23" x14ac:dyDescent="0.25">
      <c r="U1814" s="15" t="s">
        <v>1980</v>
      </c>
      <c r="V1814" s="15" t="s">
        <v>10471</v>
      </c>
      <c r="W1814" s="15" t="s">
        <v>185</v>
      </c>
    </row>
    <row r="1815" spans="21:23" x14ac:dyDescent="0.25">
      <c r="U1815" s="15" t="s">
        <v>1979</v>
      </c>
      <c r="V1815" s="15" t="s">
        <v>10472</v>
      </c>
      <c r="W1815" s="15" t="s">
        <v>4507</v>
      </c>
    </row>
    <row r="1816" spans="21:23" x14ac:dyDescent="0.25">
      <c r="U1816" s="15" t="s">
        <v>1982</v>
      </c>
      <c r="V1816" s="15" t="s">
        <v>10473</v>
      </c>
      <c r="W1816" s="15" t="s">
        <v>208</v>
      </c>
    </row>
    <row r="1817" spans="21:23" x14ac:dyDescent="0.25">
      <c r="U1817" s="15" t="s">
        <v>1984</v>
      </c>
      <c r="V1817" s="15" t="s">
        <v>10474</v>
      </c>
      <c r="W1817" s="15" t="s">
        <v>217</v>
      </c>
    </row>
    <row r="1818" spans="21:23" x14ac:dyDescent="0.25">
      <c r="U1818" s="15" t="s">
        <v>1983</v>
      </c>
      <c r="V1818" s="15" t="s">
        <v>10475</v>
      </c>
      <c r="W1818" s="15" t="s">
        <v>103</v>
      </c>
    </row>
    <row r="1819" spans="21:23" x14ac:dyDescent="0.25">
      <c r="U1819" s="15" t="s">
        <v>1985</v>
      </c>
      <c r="V1819" s="15" t="s">
        <v>10476</v>
      </c>
      <c r="W1819" s="15" t="s">
        <v>1308</v>
      </c>
    </row>
    <row r="1820" spans="21:23" x14ac:dyDescent="0.25">
      <c r="U1820" s="15" t="s">
        <v>1986</v>
      </c>
      <c r="V1820" s="15" t="s">
        <v>10477</v>
      </c>
      <c r="W1820" s="15" t="s">
        <v>8</v>
      </c>
    </row>
    <row r="1821" spans="21:23" x14ac:dyDescent="0.25">
      <c r="U1821" s="15" t="s">
        <v>1987</v>
      </c>
      <c r="V1821" s="15" t="s">
        <v>10478</v>
      </c>
      <c r="W1821" s="15" t="s">
        <v>8</v>
      </c>
    </row>
    <row r="1822" spans="21:23" x14ac:dyDescent="0.25">
      <c r="U1822" s="15" t="s">
        <v>1988</v>
      </c>
      <c r="V1822" s="15" t="s">
        <v>10479</v>
      </c>
      <c r="W1822" s="15" t="s">
        <v>74</v>
      </c>
    </row>
    <row r="1823" spans="21:23" x14ac:dyDescent="0.25">
      <c r="U1823" s="15" t="s">
        <v>1989</v>
      </c>
      <c r="V1823" s="15" t="s">
        <v>10480</v>
      </c>
      <c r="W1823" s="15" t="s">
        <v>156</v>
      </c>
    </row>
    <row r="1824" spans="21:23" x14ac:dyDescent="0.25">
      <c r="U1824" s="15" t="s">
        <v>1990</v>
      </c>
      <c r="V1824" s="15" t="s">
        <v>10481</v>
      </c>
      <c r="W1824" s="15" t="s">
        <v>100</v>
      </c>
    </row>
    <row r="1825" spans="21:23" x14ac:dyDescent="0.25">
      <c r="U1825" s="15" t="s">
        <v>1991</v>
      </c>
      <c r="V1825" s="15" t="s">
        <v>10482</v>
      </c>
      <c r="W1825" s="15" t="s">
        <v>94</v>
      </c>
    </row>
    <row r="1826" spans="21:23" x14ac:dyDescent="0.25">
      <c r="U1826" s="15" t="s">
        <v>1992</v>
      </c>
      <c r="V1826" s="15" t="s">
        <v>10483</v>
      </c>
      <c r="W1826" s="15" t="s">
        <v>94</v>
      </c>
    </row>
    <row r="1827" spans="21:23" x14ac:dyDescent="0.25">
      <c r="U1827" s="15" t="s">
        <v>1993</v>
      </c>
      <c r="V1827" s="15" t="s">
        <v>10484</v>
      </c>
      <c r="W1827" s="15" t="s">
        <v>126</v>
      </c>
    </row>
    <row r="1828" spans="21:23" x14ac:dyDescent="0.25">
      <c r="U1828" s="15" t="s">
        <v>1995</v>
      </c>
      <c r="V1828" s="15" t="s">
        <v>10485</v>
      </c>
      <c r="W1828" s="15" t="s">
        <v>8</v>
      </c>
    </row>
    <row r="1829" spans="21:23" x14ac:dyDescent="0.25">
      <c r="U1829" s="15" t="s">
        <v>1996</v>
      </c>
      <c r="V1829" s="15" t="s">
        <v>10486</v>
      </c>
      <c r="W1829" s="15" t="s">
        <v>100</v>
      </c>
    </row>
    <row r="1830" spans="21:23" x14ac:dyDescent="0.25">
      <c r="U1830" s="15" t="s">
        <v>1997</v>
      </c>
      <c r="V1830" s="15" t="s">
        <v>10487</v>
      </c>
      <c r="W1830" s="15" t="s">
        <v>78</v>
      </c>
    </row>
    <row r="1831" spans="21:23" x14ac:dyDescent="0.25">
      <c r="U1831" s="15" t="s">
        <v>1998</v>
      </c>
      <c r="V1831" s="15" t="s">
        <v>10488</v>
      </c>
      <c r="W1831" s="15" t="s">
        <v>882</v>
      </c>
    </row>
    <row r="1832" spans="21:23" x14ac:dyDescent="0.25">
      <c r="U1832" s="15" t="s">
        <v>1999</v>
      </c>
      <c r="V1832" s="15" t="s">
        <v>10489</v>
      </c>
      <c r="W1832" s="15" t="s">
        <v>391</v>
      </c>
    </row>
    <row r="1833" spans="21:23" x14ac:dyDescent="0.25">
      <c r="U1833" s="15" t="s">
        <v>2000</v>
      </c>
      <c r="V1833" s="15" t="s">
        <v>10490</v>
      </c>
      <c r="W1833" s="15" t="s">
        <v>327</v>
      </c>
    </row>
    <row r="1834" spans="21:23" x14ac:dyDescent="0.25">
      <c r="U1834" s="15" t="s">
        <v>2001</v>
      </c>
      <c r="V1834" s="15" t="s">
        <v>10491</v>
      </c>
      <c r="W1834" s="15" t="s">
        <v>7545</v>
      </c>
    </row>
    <row r="1835" spans="21:23" x14ac:dyDescent="0.25">
      <c r="U1835" s="15" t="s">
        <v>2002</v>
      </c>
      <c r="V1835" s="15" t="s">
        <v>10492</v>
      </c>
      <c r="W1835" s="15" t="s">
        <v>144</v>
      </c>
    </row>
    <row r="1836" spans="21:23" x14ac:dyDescent="0.25">
      <c r="U1836" s="15" t="s">
        <v>2003</v>
      </c>
      <c r="V1836" s="15" t="s">
        <v>10493</v>
      </c>
      <c r="W1836" s="15" t="s">
        <v>391</v>
      </c>
    </row>
    <row r="1837" spans="21:23" x14ac:dyDescent="0.25">
      <c r="U1837" s="15" t="s">
        <v>2004</v>
      </c>
      <c r="V1837" s="15" t="s">
        <v>10494</v>
      </c>
      <c r="W1837" s="15" t="s">
        <v>200</v>
      </c>
    </row>
    <row r="1838" spans="21:23" x14ac:dyDescent="0.25">
      <c r="U1838" s="15" t="s">
        <v>2005</v>
      </c>
      <c r="V1838" s="15" t="s">
        <v>10495</v>
      </c>
      <c r="W1838" s="15" t="s">
        <v>124</v>
      </c>
    </row>
    <row r="1839" spans="21:23" x14ac:dyDescent="0.25">
      <c r="U1839" s="15" t="s">
        <v>2006</v>
      </c>
      <c r="V1839" s="15" t="s">
        <v>10496</v>
      </c>
      <c r="W1839" s="15" t="s">
        <v>100</v>
      </c>
    </row>
    <row r="1840" spans="21:23" x14ac:dyDescent="0.25">
      <c r="U1840" s="15" t="s">
        <v>2007</v>
      </c>
      <c r="V1840" s="15" t="s">
        <v>10497</v>
      </c>
      <c r="W1840" s="15" t="s">
        <v>100</v>
      </c>
    </row>
    <row r="1841" spans="21:23" x14ac:dyDescent="0.25">
      <c r="U1841" s="15" t="s">
        <v>2008</v>
      </c>
      <c r="V1841" s="15" t="s">
        <v>10498</v>
      </c>
      <c r="W1841" s="15" t="s">
        <v>1802</v>
      </c>
    </row>
    <row r="1842" spans="21:23" x14ac:dyDescent="0.25">
      <c r="U1842" s="15" t="s">
        <v>2009</v>
      </c>
      <c r="V1842" s="15" t="s">
        <v>10499</v>
      </c>
      <c r="W1842" s="15" t="s">
        <v>8722</v>
      </c>
    </row>
    <row r="1843" spans="21:23" x14ac:dyDescent="0.25">
      <c r="U1843" s="15" t="s">
        <v>2010</v>
      </c>
      <c r="V1843" s="15" t="s">
        <v>10500</v>
      </c>
      <c r="W1843" s="15" t="s">
        <v>150</v>
      </c>
    </row>
    <row r="1844" spans="21:23" x14ac:dyDescent="0.25">
      <c r="U1844" s="15" t="s">
        <v>2011</v>
      </c>
      <c r="V1844" s="15" t="s">
        <v>10501</v>
      </c>
      <c r="W1844" s="15" t="s">
        <v>726</v>
      </c>
    </row>
    <row r="1845" spans="21:23" x14ac:dyDescent="0.25">
      <c r="U1845" s="15" t="s">
        <v>2012</v>
      </c>
      <c r="V1845" s="15" t="s">
        <v>10502</v>
      </c>
      <c r="W1845" s="15" t="s">
        <v>100</v>
      </c>
    </row>
    <row r="1846" spans="21:23" x14ac:dyDescent="0.25">
      <c r="U1846" s="15" t="s">
        <v>2013</v>
      </c>
      <c r="V1846" s="15" t="s">
        <v>10503</v>
      </c>
      <c r="W1846" s="15" t="s">
        <v>74</v>
      </c>
    </row>
    <row r="1847" spans="21:23" x14ac:dyDescent="0.25">
      <c r="U1847" s="15" t="s">
        <v>2014</v>
      </c>
      <c r="V1847" s="15" t="s">
        <v>10504</v>
      </c>
      <c r="W1847" s="15" t="s">
        <v>255</v>
      </c>
    </row>
    <row r="1848" spans="21:23" x14ac:dyDescent="0.25">
      <c r="U1848" s="15" t="s">
        <v>2015</v>
      </c>
      <c r="V1848" s="15" t="s">
        <v>10505</v>
      </c>
      <c r="W1848" s="15" t="s">
        <v>122</v>
      </c>
    </row>
    <row r="1849" spans="21:23" x14ac:dyDescent="0.25">
      <c r="U1849" s="15" t="s">
        <v>2016</v>
      </c>
      <c r="V1849" s="15" t="s">
        <v>10506</v>
      </c>
      <c r="W1849" s="15" t="s">
        <v>381</v>
      </c>
    </row>
    <row r="1850" spans="21:23" x14ac:dyDescent="0.25">
      <c r="U1850" s="15" t="s">
        <v>2018</v>
      </c>
      <c r="V1850" s="15" t="s">
        <v>10507</v>
      </c>
      <c r="W1850" s="15" t="s">
        <v>117</v>
      </c>
    </row>
    <row r="1851" spans="21:23" x14ac:dyDescent="0.25">
      <c r="U1851" s="15" t="s">
        <v>2017</v>
      </c>
      <c r="V1851" s="15" t="s">
        <v>10508</v>
      </c>
      <c r="W1851" s="15" t="s">
        <v>882</v>
      </c>
    </row>
    <row r="1852" spans="21:23" x14ac:dyDescent="0.25">
      <c r="U1852" s="15" t="s">
        <v>2020</v>
      </c>
      <c r="V1852" s="15" t="s">
        <v>10509</v>
      </c>
      <c r="W1852" s="15" t="s">
        <v>150</v>
      </c>
    </row>
    <row r="1853" spans="21:23" x14ac:dyDescent="0.25">
      <c r="U1853" s="15" t="s">
        <v>2019</v>
      </c>
      <c r="V1853" s="15" t="s">
        <v>10510</v>
      </c>
      <c r="W1853" s="15" t="s">
        <v>156</v>
      </c>
    </row>
    <row r="1854" spans="21:23" x14ac:dyDescent="0.25">
      <c r="U1854" s="15" t="s">
        <v>2021</v>
      </c>
      <c r="V1854" s="15" t="s">
        <v>10511</v>
      </c>
      <c r="W1854" s="15" t="s">
        <v>3133</v>
      </c>
    </row>
    <row r="1855" spans="21:23" x14ac:dyDescent="0.25">
      <c r="U1855" s="15" t="s">
        <v>2022</v>
      </c>
      <c r="V1855" s="15" t="s">
        <v>10512</v>
      </c>
      <c r="W1855" s="15" t="s">
        <v>217</v>
      </c>
    </row>
    <row r="1856" spans="21:23" x14ac:dyDescent="0.25">
      <c r="U1856" s="15" t="s">
        <v>2023</v>
      </c>
      <c r="V1856" s="15" t="s">
        <v>10513</v>
      </c>
      <c r="W1856" s="15" t="s">
        <v>1321</v>
      </c>
    </row>
    <row r="1857" spans="21:23" x14ac:dyDescent="0.25">
      <c r="U1857" s="15" t="s">
        <v>2024</v>
      </c>
      <c r="V1857" s="15" t="s">
        <v>10514</v>
      </c>
      <c r="W1857" s="15" t="s">
        <v>117</v>
      </c>
    </row>
    <row r="1858" spans="21:23" x14ac:dyDescent="0.25">
      <c r="U1858" s="15" t="s">
        <v>2025</v>
      </c>
      <c r="V1858" s="15" t="s">
        <v>10515</v>
      </c>
      <c r="W1858" s="15" t="s">
        <v>235</v>
      </c>
    </row>
    <row r="1859" spans="21:23" x14ac:dyDescent="0.25">
      <c r="U1859" s="15" t="s">
        <v>2026</v>
      </c>
      <c r="V1859" s="15" t="s">
        <v>10516</v>
      </c>
      <c r="W1859" s="15" t="s">
        <v>288</v>
      </c>
    </row>
    <row r="1860" spans="21:23" x14ac:dyDescent="0.25">
      <c r="U1860" s="15" t="s">
        <v>2027</v>
      </c>
      <c r="V1860" s="15" t="s">
        <v>10517</v>
      </c>
      <c r="W1860" s="15" t="s">
        <v>288</v>
      </c>
    </row>
    <row r="1861" spans="21:23" x14ac:dyDescent="0.25">
      <c r="U1861" s="15" t="s">
        <v>2028</v>
      </c>
      <c r="V1861" s="15" t="s">
        <v>10518</v>
      </c>
      <c r="W1861" s="15" t="s">
        <v>391</v>
      </c>
    </row>
    <row r="1862" spans="21:23" x14ac:dyDescent="0.25">
      <c r="U1862" s="15" t="s">
        <v>2029</v>
      </c>
      <c r="V1862" s="15" t="s">
        <v>10519</v>
      </c>
      <c r="W1862" s="15" t="s">
        <v>2030</v>
      </c>
    </row>
    <row r="1863" spans="21:23" x14ac:dyDescent="0.25">
      <c r="U1863" s="15" t="s">
        <v>2031</v>
      </c>
      <c r="V1863" s="15" t="s">
        <v>10520</v>
      </c>
      <c r="W1863" s="15" t="s">
        <v>97</v>
      </c>
    </row>
    <row r="1864" spans="21:23" x14ac:dyDescent="0.25">
      <c r="U1864" s="15" t="s">
        <v>2032</v>
      </c>
      <c r="V1864" s="15" t="s">
        <v>10521</v>
      </c>
      <c r="W1864" s="15" t="s">
        <v>83</v>
      </c>
    </row>
    <row r="1865" spans="21:23" x14ac:dyDescent="0.25">
      <c r="U1865" s="15" t="s">
        <v>2033</v>
      </c>
      <c r="V1865" s="15" t="s">
        <v>10522</v>
      </c>
      <c r="W1865" s="15" t="s">
        <v>245</v>
      </c>
    </row>
    <row r="1866" spans="21:23" x14ac:dyDescent="0.25">
      <c r="U1866" s="15" t="s">
        <v>2034</v>
      </c>
      <c r="V1866" s="15" t="s">
        <v>10523</v>
      </c>
      <c r="W1866" s="15" t="s">
        <v>115</v>
      </c>
    </row>
    <row r="1867" spans="21:23" x14ac:dyDescent="0.25">
      <c r="U1867" s="15" t="s">
        <v>2036</v>
      </c>
      <c r="V1867" s="15" t="s">
        <v>10524</v>
      </c>
      <c r="W1867" s="15" t="s">
        <v>144</v>
      </c>
    </row>
    <row r="1868" spans="21:23" x14ac:dyDescent="0.25">
      <c r="U1868" s="15" t="s">
        <v>2035</v>
      </c>
      <c r="V1868" s="15" t="s">
        <v>10525</v>
      </c>
      <c r="W1868" s="15" t="s">
        <v>120</v>
      </c>
    </row>
    <row r="1869" spans="21:23" x14ac:dyDescent="0.25">
      <c r="U1869" s="15" t="s">
        <v>2037</v>
      </c>
      <c r="V1869" s="15" t="s">
        <v>10526</v>
      </c>
      <c r="W1869" s="15" t="s">
        <v>136</v>
      </c>
    </row>
    <row r="1870" spans="21:23" x14ac:dyDescent="0.25">
      <c r="U1870" s="15" t="s">
        <v>2038</v>
      </c>
      <c r="V1870" s="15" t="s">
        <v>10527</v>
      </c>
      <c r="W1870" s="15" t="s">
        <v>115</v>
      </c>
    </row>
    <row r="1871" spans="21:23" x14ac:dyDescent="0.25">
      <c r="U1871" s="15" t="s">
        <v>2039</v>
      </c>
      <c r="V1871" s="15" t="s">
        <v>10528</v>
      </c>
      <c r="W1871" s="15" t="s">
        <v>3354</v>
      </c>
    </row>
    <row r="1872" spans="21:23" x14ac:dyDescent="0.25">
      <c r="U1872" s="15" t="s">
        <v>2040</v>
      </c>
      <c r="V1872" s="15" t="s">
        <v>10529</v>
      </c>
      <c r="W1872" s="15" t="s">
        <v>117</v>
      </c>
    </row>
    <row r="1873" spans="21:23" x14ac:dyDescent="0.25">
      <c r="U1873" s="15" t="s">
        <v>2044</v>
      </c>
      <c r="V1873" s="15" t="s">
        <v>10530</v>
      </c>
      <c r="W1873" s="15" t="s">
        <v>3354</v>
      </c>
    </row>
    <row r="1874" spans="21:23" x14ac:dyDescent="0.25">
      <c r="U1874" s="15" t="s">
        <v>2042</v>
      </c>
      <c r="V1874" s="15" t="s">
        <v>10531</v>
      </c>
      <c r="W1874" s="15" t="s">
        <v>94</v>
      </c>
    </row>
    <row r="1875" spans="21:23" x14ac:dyDescent="0.25">
      <c r="U1875" s="15" t="s">
        <v>2043</v>
      </c>
      <c r="V1875" s="15" t="s">
        <v>10532</v>
      </c>
      <c r="W1875" s="15" t="s">
        <v>245</v>
      </c>
    </row>
    <row r="1876" spans="21:23" x14ac:dyDescent="0.25">
      <c r="U1876" s="15" t="s">
        <v>2045</v>
      </c>
      <c r="V1876" s="15" t="s">
        <v>10533</v>
      </c>
      <c r="W1876" s="15" t="s">
        <v>944</v>
      </c>
    </row>
    <row r="1877" spans="21:23" x14ac:dyDescent="0.25">
      <c r="U1877" s="15" t="s">
        <v>2041</v>
      </c>
      <c r="V1877" s="15" t="s">
        <v>10534</v>
      </c>
      <c r="W1877" s="15" t="s">
        <v>103</v>
      </c>
    </row>
    <row r="1878" spans="21:23" x14ac:dyDescent="0.25">
      <c r="U1878" s="15" t="s">
        <v>2046</v>
      </c>
      <c r="V1878" s="15" t="s">
        <v>10535</v>
      </c>
      <c r="W1878" s="15" t="s">
        <v>8678</v>
      </c>
    </row>
    <row r="1879" spans="21:23" x14ac:dyDescent="0.25">
      <c r="U1879" s="15" t="s">
        <v>2047</v>
      </c>
      <c r="V1879" s="15" t="s">
        <v>10536</v>
      </c>
      <c r="W1879" s="15" t="s">
        <v>8678</v>
      </c>
    </row>
    <row r="1880" spans="21:23" x14ac:dyDescent="0.25">
      <c r="U1880" s="15" t="s">
        <v>2049</v>
      </c>
      <c r="V1880" s="15" t="s">
        <v>10537</v>
      </c>
      <c r="W1880" s="15" t="s">
        <v>2030</v>
      </c>
    </row>
    <row r="1881" spans="21:23" x14ac:dyDescent="0.25">
      <c r="U1881" s="15" t="s">
        <v>2048</v>
      </c>
      <c r="V1881" s="15" t="s">
        <v>10538</v>
      </c>
      <c r="W1881" s="15" t="s">
        <v>220</v>
      </c>
    </row>
    <row r="1882" spans="21:23" x14ac:dyDescent="0.25">
      <c r="U1882" s="15" t="s">
        <v>2053</v>
      </c>
      <c r="V1882" s="15" t="s">
        <v>10539</v>
      </c>
      <c r="W1882" s="15" t="s">
        <v>128</v>
      </c>
    </row>
    <row r="1883" spans="21:23" x14ac:dyDescent="0.25">
      <c r="U1883" s="15" t="s">
        <v>2054</v>
      </c>
      <c r="V1883" s="15" t="s">
        <v>10540</v>
      </c>
      <c r="W1883" s="15" t="s">
        <v>150</v>
      </c>
    </row>
    <row r="1884" spans="21:23" x14ac:dyDescent="0.25">
      <c r="U1884" s="15" t="s">
        <v>2055</v>
      </c>
      <c r="V1884" s="15" t="s">
        <v>10541</v>
      </c>
      <c r="W1884" s="15" t="s">
        <v>150</v>
      </c>
    </row>
    <row r="1885" spans="21:23" x14ac:dyDescent="0.25">
      <c r="U1885" s="15" t="s">
        <v>2056</v>
      </c>
      <c r="V1885" s="15" t="s">
        <v>10542</v>
      </c>
      <c r="W1885" s="15" t="s">
        <v>179</v>
      </c>
    </row>
    <row r="1886" spans="21:23" x14ac:dyDescent="0.25">
      <c r="U1886" s="15" t="s">
        <v>2057</v>
      </c>
      <c r="V1886" s="15" t="s">
        <v>10543</v>
      </c>
      <c r="W1886" s="15" t="s">
        <v>150</v>
      </c>
    </row>
    <row r="1887" spans="21:23" x14ac:dyDescent="0.25">
      <c r="U1887" s="15" t="s">
        <v>2058</v>
      </c>
      <c r="V1887" s="15" t="s">
        <v>10544</v>
      </c>
      <c r="W1887" s="15" t="s">
        <v>153</v>
      </c>
    </row>
    <row r="1888" spans="21:23" x14ac:dyDescent="0.25">
      <c r="U1888" s="15" t="s">
        <v>2059</v>
      </c>
      <c r="V1888" s="15" t="s">
        <v>10545</v>
      </c>
      <c r="W1888" s="15" t="s">
        <v>944</v>
      </c>
    </row>
    <row r="1889" spans="21:23" x14ac:dyDescent="0.25">
      <c r="U1889" s="15" t="s">
        <v>2060</v>
      </c>
      <c r="V1889" s="15" t="s">
        <v>10546</v>
      </c>
      <c r="W1889" s="15" t="s">
        <v>94</v>
      </c>
    </row>
    <row r="1890" spans="21:23" x14ac:dyDescent="0.25">
      <c r="U1890" s="15" t="s">
        <v>2061</v>
      </c>
      <c r="V1890" s="15" t="s">
        <v>10547</v>
      </c>
      <c r="W1890" s="15" t="s">
        <v>470</v>
      </c>
    </row>
    <row r="1891" spans="21:23" x14ac:dyDescent="0.25">
      <c r="U1891" s="15" t="s">
        <v>2062</v>
      </c>
      <c r="V1891" s="15" t="s">
        <v>10548</v>
      </c>
      <c r="W1891" s="15" t="s">
        <v>103</v>
      </c>
    </row>
    <row r="1892" spans="21:23" x14ac:dyDescent="0.25">
      <c r="U1892" s="15" t="s">
        <v>2065</v>
      </c>
      <c r="V1892" s="15" t="s">
        <v>10549</v>
      </c>
      <c r="W1892" s="15" t="s">
        <v>8708</v>
      </c>
    </row>
    <row r="1893" spans="21:23" x14ac:dyDescent="0.25">
      <c r="U1893" s="15" t="s">
        <v>2063</v>
      </c>
      <c r="V1893" s="15" t="s">
        <v>10550</v>
      </c>
      <c r="W1893" s="15" t="s">
        <v>128</v>
      </c>
    </row>
    <row r="1894" spans="21:23" x14ac:dyDescent="0.25">
      <c r="U1894" s="15" t="s">
        <v>2066</v>
      </c>
      <c r="V1894" s="15" t="s">
        <v>10551</v>
      </c>
      <c r="W1894" s="15" t="s">
        <v>6711</v>
      </c>
    </row>
    <row r="1895" spans="21:23" x14ac:dyDescent="0.25">
      <c r="U1895" s="15" t="s">
        <v>2067</v>
      </c>
      <c r="V1895" s="15" t="s">
        <v>10552</v>
      </c>
      <c r="W1895" s="15" t="s">
        <v>208</v>
      </c>
    </row>
    <row r="1896" spans="21:23" x14ac:dyDescent="0.25">
      <c r="U1896" s="15" t="s">
        <v>2068</v>
      </c>
      <c r="V1896" s="15" t="s">
        <v>10553</v>
      </c>
      <c r="W1896" s="15" t="s">
        <v>978</v>
      </c>
    </row>
    <row r="1897" spans="21:23" x14ac:dyDescent="0.25">
      <c r="U1897" s="15" t="s">
        <v>2069</v>
      </c>
      <c r="V1897" s="15" t="s">
        <v>10554</v>
      </c>
      <c r="W1897" s="15" t="s">
        <v>3133</v>
      </c>
    </row>
    <row r="1898" spans="21:23" x14ac:dyDescent="0.25">
      <c r="U1898" s="15" t="s">
        <v>2070</v>
      </c>
      <c r="V1898" s="15" t="s">
        <v>10555</v>
      </c>
      <c r="W1898" s="15" t="s">
        <v>8708</v>
      </c>
    </row>
    <row r="1899" spans="21:23" x14ac:dyDescent="0.25">
      <c r="U1899" s="15" t="s">
        <v>2071</v>
      </c>
      <c r="V1899" s="15" t="s">
        <v>10556</v>
      </c>
      <c r="W1899" s="15" t="s">
        <v>222</v>
      </c>
    </row>
    <row r="1900" spans="21:23" x14ac:dyDescent="0.25">
      <c r="U1900" s="15" t="s">
        <v>2073</v>
      </c>
      <c r="V1900" s="15" t="s">
        <v>10557</v>
      </c>
      <c r="W1900" s="15" t="s">
        <v>78</v>
      </c>
    </row>
    <row r="1901" spans="21:23" x14ac:dyDescent="0.25">
      <c r="U1901" s="15" t="s">
        <v>2072</v>
      </c>
      <c r="V1901" s="15" t="s">
        <v>10558</v>
      </c>
      <c r="W1901" s="15" t="s">
        <v>8</v>
      </c>
    </row>
    <row r="1902" spans="21:23" x14ac:dyDescent="0.25">
      <c r="U1902" s="15" t="s">
        <v>2074</v>
      </c>
      <c r="V1902" s="15" t="s">
        <v>10559</v>
      </c>
      <c r="W1902" s="15" t="s">
        <v>217</v>
      </c>
    </row>
    <row r="1903" spans="21:23" x14ac:dyDescent="0.25">
      <c r="U1903" s="15" t="s">
        <v>2075</v>
      </c>
      <c r="V1903" s="15" t="s">
        <v>10560</v>
      </c>
      <c r="W1903" s="15" t="s">
        <v>103</v>
      </c>
    </row>
    <row r="1904" spans="21:23" x14ac:dyDescent="0.25">
      <c r="U1904" s="15" t="s">
        <v>2076</v>
      </c>
      <c r="V1904" s="15" t="s">
        <v>10561</v>
      </c>
      <c r="W1904" s="15" t="s">
        <v>134</v>
      </c>
    </row>
    <row r="1905" spans="21:23" x14ac:dyDescent="0.25">
      <c r="U1905" s="15" t="s">
        <v>2077</v>
      </c>
      <c r="V1905" s="15" t="s">
        <v>10562</v>
      </c>
      <c r="W1905" s="15" t="s">
        <v>74</v>
      </c>
    </row>
    <row r="1906" spans="21:23" x14ac:dyDescent="0.25">
      <c r="U1906" s="15" t="s">
        <v>2078</v>
      </c>
      <c r="V1906" s="15" t="s">
        <v>10563</v>
      </c>
      <c r="W1906" s="15" t="s">
        <v>134</v>
      </c>
    </row>
    <row r="1907" spans="21:23" x14ac:dyDescent="0.25">
      <c r="U1907" s="15" t="s">
        <v>2079</v>
      </c>
      <c r="V1907" s="15" t="s">
        <v>10564</v>
      </c>
      <c r="W1907" s="15" t="s">
        <v>115</v>
      </c>
    </row>
    <row r="1908" spans="21:23" x14ac:dyDescent="0.25">
      <c r="U1908" s="15" t="s">
        <v>2080</v>
      </c>
      <c r="V1908" s="15" t="s">
        <v>10565</v>
      </c>
      <c r="W1908" s="15" t="s">
        <v>97</v>
      </c>
    </row>
    <row r="1909" spans="21:23" x14ac:dyDescent="0.25">
      <c r="U1909" s="15" t="s">
        <v>2081</v>
      </c>
      <c r="V1909" s="15" t="s">
        <v>10566</v>
      </c>
      <c r="W1909" s="15" t="s">
        <v>235</v>
      </c>
    </row>
    <row r="1910" spans="21:23" x14ac:dyDescent="0.25">
      <c r="U1910" s="15" t="s">
        <v>2082</v>
      </c>
      <c r="V1910" s="15" t="s">
        <v>10567</v>
      </c>
      <c r="W1910" s="15" t="s">
        <v>200</v>
      </c>
    </row>
    <row r="1911" spans="21:23" x14ac:dyDescent="0.25">
      <c r="U1911" s="15" t="s">
        <v>2083</v>
      </c>
      <c r="V1911" s="15" t="s">
        <v>10568</v>
      </c>
      <c r="W1911" s="15" t="s">
        <v>159</v>
      </c>
    </row>
    <row r="1912" spans="21:23" x14ac:dyDescent="0.25">
      <c r="U1912" s="15" t="s">
        <v>2084</v>
      </c>
      <c r="V1912" s="15" t="s">
        <v>10569</v>
      </c>
      <c r="W1912" s="15" t="s">
        <v>288</v>
      </c>
    </row>
    <row r="1913" spans="21:23" x14ac:dyDescent="0.25">
      <c r="U1913" s="15" t="s">
        <v>2085</v>
      </c>
      <c r="V1913" s="15" t="s">
        <v>10570</v>
      </c>
      <c r="W1913" s="15" t="s">
        <v>74</v>
      </c>
    </row>
    <row r="1914" spans="21:23" x14ac:dyDescent="0.25">
      <c r="U1914" s="15" t="s">
        <v>2086</v>
      </c>
      <c r="V1914" s="15" t="s">
        <v>10571</v>
      </c>
      <c r="W1914" s="15" t="s">
        <v>156</v>
      </c>
    </row>
    <row r="1915" spans="21:23" x14ac:dyDescent="0.25">
      <c r="U1915" s="15" t="s">
        <v>2087</v>
      </c>
      <c r="V1915" s="15" t="s">
        <v>10572</v>
      </c>
      <c r="W1915" s="15" t="s">
        <v>153</v>
      </c>
    </row>
    <row r="1916" spans="21:23" x14ac:dyDescent="0.25">
      <c r="U1916" s="15" t="s">
        <v>2088</v>
      </c>
      <c r="V1916" s="15" t="s">
        <v>10573</v>
      </c>
      <c r="W1916" s="15" t="s">
        <v>9276</v>
      </c>
    </row>
    <row r="1917" spans="21:23" x14ac:dyDescent="0.25">
      <c r="U1917" s="15" t="s">
        <v>2089</v>
      </c>
      <c r="V1917" s="15" t="s">
        <v>10574</v>
      </c>
      <c r="W1917" s="15" t="s">
        <v>122</v>
      </c>
    </row>
    <row r="1918" spans="21:23" x14ac:dyDescent="0.25">
      <c r="U1918" s="15" t="s">
        <v>2090</v>
      </c>
      <c r="V1918" s="15" t="s">
        <v>10575</v>
      </c>
      <c r="W1918" s="15" t="s">
        <v>144</v>
      </c>
    </row>
    <row r="1919" spans="21:23" x14ac:dyDescent="0.25">
      <c r="U1919" s="15" t="s">
        <v>2091</v>
      </c>
      <c r="V1919" s="15" t="s">
        <v>10576</v>
      </c>
      <c r="W1919" s="15" t="s">
        <v>94</v>
      </c>
    </row>
    <row r="1920" spans="21:23" x14ac:dyDescent="0.25">
      <c r="U1920" s="15" t="s">
        <v>2092</v>
      </c>
      <c r="V1920" s="15" t="s">
        <v>10577</v>
      </c>
      <c r="W1920" s="15" t="s">
        <v>74</v>
      </c>
    </row>
    <row r="1921" spans="21:23" x14ac:dyDescent="0.25">
      <c r="U1921" s="15" t="s">
        <v>2093</v>
      </c>
      <c r="V1921" s="15" t="s">
        <v>10578</v>
      </c>
      <c r="W1921" s="15" t="s">
        <v>150</v>
      </c>
    </row>
    <row r="1922" spans="21:23" x14ac:dyDescent="0.25">
      <c r="U1922" s="15" t="s">
        <v>2094</v>
      </c>
      <c r="V1922" s="15" t="s">
        <v>10579</v>
      </c>
      <c r="W1922" s="15" t="s">
        <v>144</v>
      </c>
    </row>
    <row r="1923" spans="21:23" x14ac:dyDescent="0.25">
      <c r="U1923" s="15" t="s">
        <v>2095</v>
      </c>
      <c r="V1923" s="15" t="s">
        <v>10580</v>
      </c>
      <c r="W1923" s="15" t="s">
        <v>217</v>
      </c>
    </row>
    <row r="1924" spans="21:23" x14ac:dyDescent="0.25">
      <c r="U1924" s="15" t="s">
        <v>2096</v>
      </c>
      <c r="V1924" s="15" t="s">
        <v>10581</v>
      </c>
      <c r="W1924" s="15" t="s">
        <v>217</v>
      </c>
    </row>
    <row r="1925" spans="21:23" x14ac:dyDescent="0.25">
      <c r="U1925" s="15" t="s">
        <v>2097</v>
      </c>
      <c r="V1925" s="15" t="s">
        <v>10582</v>
      </c>
      <c r="W1925" s="15" t="s">
        <v>944</v>
      </c>
    </row>
    <row r="1926" spans="21:23" x14ac:dyDescent="0.25">
      <c r="U1926" s="15" t="s">
        <v>2098</v>
      </c>
      <c r="V1926" s="15" t="s">
        <v>10583</v>
      </c>
      <c r="W1926" s="15" t="s">
        <v>210</v>
      </c>
    </row>
    <row r="1927" spans="21:23" x14ac:dyDescent="0.25">
      <c r="U1927" s="15" t="s">
        <v>2099</v>
      </c>
      <c r="V1927" s="15" t="s">
        <v>10584</v>
      </c>
      <c r="W1927" s="15" t="s">
        <v>8722</v>
      </c>
    </row>
    <row r="1928" spans="21:23" x14ac:dyDescent="0.25">
      <c r="U1928" s="15" t="s">
        <v>2100</v>
      </c>
      <c r="V1928" s="15" t="s">
        <v>10585</v>
      </c>
      <c r="W1928" s="15" t="s">
        <v>163</v>
      </c>
    </row>
    <row r="1929" spans="21:23" x14ac:dyDescent="0.25">
      <c r="U1929" s="15" t="s">
        <v>2101</v>
      </c>
      <c r="V1929" s="15" t="s">
        <v>10586</v>
      </c>
      <c r="W1929" s="15" t="s">
        <v>245</v>
      </c>
    </row>
    <row r="1930" spans="21:23" x14ac:dyDescent="0.25">
      <c r="U1930" s="15" t="s">
        <v>2102</v>
      </c>
      <c r="V1930" s="15" t="s">
        <v>10587</v>
      </c>
      <c r="W1930" s="15" t="s">
        <v>115</v>
      </c>
    </row>
    <row r="1931" spans="21:23" x14ac:dyDescent="0.25">
      <c r="U1931" s="15" t="s">
        <v>2103</v>
      </c>
      <c r="V1931" s="15" t="s">
        <v>10588</v>
      </c>
      <c r="W1931" s="15" t="s">
        <v>78</v>
      </c>
    </row>
    <row r="1932" spans="21:23" x14ac:dyDescent="0.25">
      <c r="U1932" s="15" t="s">
        <v>2104</v>
      </c>
      <c r="V1932" s="15" t="s">
        <v>10589</v>
      </c>
      <c r="W1932" s="15" t="s">
        <v>220</v>
      </c>
    </row>
    <row r="1933" spans="21:23" x14ac:dyDescent="0.25">
      <c r="U1933" s="15" t="s">
        <v>2112</v>
      </c>
      <c r="V1933" s="15" t="s">
        <v>10590</v>
      </c>
      <c r="W1933" s="15" t="s">
        <v>124</v>
      </c>
    </row>
    <row r="1934" spans="21:23" x14ac:dyDescent="0.25">
      <c r="U1934" s="15" t="s">
        <v>2105</v>
      </c>
      <c r="V1934" s="15" t="s">
        <v>10591</v>
      </c>
      <c r="W1934" s="15" t="s">
        <v>78</v>
      </c>
    </row>
    <row r="1935" spans="21:23" x14ac:dyDescent="0.25">
      <c r="U1935" s="15" t="s">
        <v>2106</v>
      </c>
      <c r="V1935" s="15" t="s">
        <v>10592</v>
      </c>
      <c r="W1935" s="15" t="s">
        <v>3539</v>
      </c>
    </row>
    <row r="1936" spans="21:23" x14ac:dyDescent="0.25">
      <c r="U1936" s="15" t="s">
        <v>2107</v>
      </c>
      <c r="V1936" s="15" t="s">
        <v>10593</v>
      </c>
      <c r="W1936" s="15" t="s">
        <v>76</v>
      </c>
    </row>
    <row r="1937" spans="21:23" x14ac:dyDescent="0.25">
      <c r="U1937" s="15" t="s">
        <v>2109</v>
      </c>
      <c r="V1937" s="15" t="s">
        <v>10594</v>
      </c>
      <c r="W1937" s="15" t="s">
        <v>188</v>
      </c>
    </row>
    <row r="1938" spans="21:23" x14ac:dyDescent="0.25">
      <c r="U1938" s="15" t="s">
        <v>2113</v>
      </c>
      <c r="V1938" s="15" t="s">
        <v>10595</v>
      </c>
      <c r="W1938" s="15" t="s">
        <v>208</v>
      </c>
    </row>
    <row r="1939" spans="21:23" x14ac:dyDescent="0.25">
      <c r="U1939" s="15" t="s">
        <v>2110</v>
      </c>
      <c r="V1939" s="15" t="s">
        <v>10596</v>
      </c>
      <c r="W1939" s="15" t="s">
        <v>132</v>
      </c>
    </row>
    <row r="1940" spans="21:23" x14ac:dyDescent="0.25">
      <c r="U1940" s="15" t="s">
        <v>2108</v>
      </c>
      <c r="V1940" s="15" t="s">
        <v>10597</v>
      </c>
      <c r="W1940" s="15" t="s">
        <v>3354</v>
      </c>
    </row>
    <row r="1941" spans="21:23" x14ac:dyDescent="0.25">
      <c r="U1941" s="15" t="s">
        <v>2111</v>
      </c>
      <c r="V1941" s="15" t="s">
        <v>10598</v>
      </c>
      <c r="W1941" s="15" t="s">
        <v>169</v>
      </c>
    </row>
    <row r="1942" spans="21:23" x14ac:dyDescent="0.25">
      <c r="U1942" s="15" t="s">
        <v>2114</v>
      </c>
      <c r="V1942" s="15" t="s">
        <v>10599</v>
      </c>
      <c r="W1942" s="15" t="s">
        <v>94</v>
      </c>
    </row>
    <row r="1943" spans="21:23" x14ac:dyDescent="0.25">
      <c r="U1943" s="15" t="s">
        <v>2115</v>
      </c>
      <c r="V1943" s="15" t="s">
        <v>10600</v>
      </c>
      <c r="W1943" s="15" t="s">
        <v>144</v>
      </c>
    </row>
    <row r="1944" spans="21:23" x14ac:dyDescent="0.25">
      <c r="U1944" s="15" t="s">
        <v>2116</v>
      </c>
      <c r="V1944" s="15" t="s">
        <v>10601</v>
      </c>
      <c r="W1944" s="15" t="s">
        <v>1308</v>
      </c>
    </row>
    <row r="1945" spans="21:23" x14ac:dyDescent="0.25">
      <c r="U1945" s="15" t="s">
        <v>2120</v>
      </c>
      <c r="V1945" s="15" t="s">
        <v>10602</v>
      </c>
      <c r="W1945" s="15" t="s">
        <v>3354</v>
      </c>
    </row>
    <row r="1946" spans="21:23" x14ac:dyDescent="0.25">
      <c r="U1946" s="15" t="s">
        <v>2118</v>
      </c>
      <c r="V1946" s="15" t="s">
        <v>10603</v>
      </c>
      <c r="W1946" s="15" t="s">
        <v>8689</v>
      </c>
    </row>
    <row r="1947" spans="21:23" x14ac:dyDescent="0.25">
      <c r="U1947" s="15" t="s">
        <v>2117</v>
      </c>
      <c r="V1947" s="15" t="s">
        <v>10604</v>
      </c>
      <c r="W1947" s="15" t="s">
        <v>76</v>
      </c>
    </row>
    <row r="1948" spans="21:23" x14ac:dyDescent="0.25">
      <c r="U1948" s="15" t="s">
        <v>2119</v>
      </c>
      <c r="V1948" s="15" t="s">
        <v>10605</v>
      </c>
      <c r="W1948" s="15" t="s">
        <v>76</v>
      </c>
    </row>
    <row r="1949" spans="21:23" x14ac:dyDescent="0.25">
      <c r="U1949" s="15" t="s">
        <v>2121</v>
      </c>
      <c r="V1949" s="15" t="s">
        <v>10606</v>
      </c>
      <c r="W1949" s="15" t="s">
        <v>156</v>
      </c>
    </row>
    <row r="1950" spans="21:23" x14ac:dyDescent="0.25">
      <c r="U1950" s="15" t="s">
        <v>2122</v>
      </c>
      <c r="V1950" s="15" t="s">
        <v>10607</v>
      </c>
      <c r="W1950" s="15" t="s">
        <v>88</v>
      </c>
    </row>
    <row r="1951" spans="21:23" x14ac:dyDescent="0.25">
      <c r="U1951" s="15" t="s">
        <v>2123</v>
      </c>
      <c r="V1951" s="15" t="s">
        <v>10608</v>
      </c>
      <c r="W1951" s="15" t="s">
        <v>169</v>
      </c>
    </row>
    <row r="1952" spans="21:23" x14ac:dyDescent="0.25">
      <c r="U1952" s="15" t="s">
        <v>2124</v>
      </c>
      <c r="V1952" s="15" t="s">
        <v>10609</v>
      </c>
      <c r="W1952" s="15" t="s">
        <v>217</v>
      </c>
    </row>
    <row r="1953" spans="21:23" x14ac:dyDescent="0.25">
      <c r="U1953" s="15" t="s">
        <v>2125</v>
      </c>
      <c r="V1953" s="15" t="s">
        <v>10610</v>
      </c>
      <c r="W1953" s="15" t="s">
        <v>128</v>
      </c>
    </row>
    <row r="1954" spans="21:23" x14ac:dyDescent="0.25">
      <c r="U1954" s="15" t="s">
        <v>2126</v>
      </c>
      <c r="V1954" s="15" t="s">
        <v>10611</v>
      </c>
      <c r="W1954" s="15" t="s">
        <v>124</v>
      </c>
    </row>
    <row r="1955" spans="21:23" x14ac:dyDescent="0.25">
      <c r="U1955" s="15" t="s">
        <v>2127</v>
      </c>
      <c r="V1955" s="15" t="s">
        <v>10612</v>
      </c>
      <c r="W1955" s="15" t="s">
        <v>73</v>
      </c>
    </row>
    <row r="1956" spans="21:23" x14ac:dyDescent="0.25">
      <c r="U1956" s="15" t="s">
        <v>2128</v>
      </c>
      <c r="V1956" s="15" t="s">
        <v>10613</v>
      </c>
      <c r="W1956" s="15" t="s">
        <v>3133</v>
      </c>
    </row>
    <row r="1957" spans="21:23" x14ac:dyDescent="0.25">
      <c r="U1957" s="15" t="s">
        <v>2129</v>
      </c>
      <c r="V1957" s="15" t="s">
        <v>10614</v>
      </c>
      <c r="W1957" s="15" t="s">
        <v>94</v>
      </c>
    </row>
    <row r="1958" spans="21:23" x14ac:dyDescent="0.25">
      <c r="U1958" s="15" t="s">
        <v>2130</v>
      </c>
      <c r="V1958" s="15" t="s">
        <v>10615</v>
      </c>
      <c r="W1958" s="15" t="s">
        <v>332</v>
      </c>
    </row>
    <row r="1959" spans="21:23" x14ac:dyDescent="0.25">
      <c r="U1959" s="15" t="s">
        <v>2131</v>
      </c>
      <c r="V1959" s="15" t="s">
        <v>10616</v>
      </c>
      <c r="W1959" s="15" t="s">
        <v>117</v>
      </c>
    </row>
    <row r="1960" spans="21:23" x14ac:dyDescent="0.25">
      <c r="U1960" s="15" t="s">
        <v>2132</v>
      </c>
      <c r="V1960" s="15" t="s">
        <v>10617</v>
      </c>
      <c r="W1960" s="15" t="s">
        <v>94</v>
      </c>
    </row>
    <row r="1961" spans="21:23" x14ac:dyDescent="0.25">
      <c r="U1961" s="15" t="s">
        <v>2133</v>
      </c>
      <c r="V1961" s="15" t="s">
        <v>10618</v>
      </c>
      <c r="W1961" s="15" t="s">
        <v>217</v>
      </c>
    </row>
    <row r="1962" spans="21:23" x14ac:dyDescent="0.25">
      <c r="U1962" s="15" t="s">
        <v>2134</v>
      </c>
      <c r="V1962" s="15" t="s">
        <v>10619</v>
      </c>
      <c r="W1962" s="15" t="s">
        <v>124</v>
      </c>
    </row>
    <row r="1963" spans="21:23" x14ac:dyDescent="0.25">
      <c r="U1963" s="15" t="s">
        <v>2135</v>
      </c>
      <c r="V1963" s="15" t="s">
        <v>10620</v>
      </c>
      <c r="W1963" s="15" t="s">
        <v>282</v>
      </c>
    </row>
    <row r="1964" spans="21:23" x14ac:dyDescent="0.25">
      <c r="U1964" s="15" t="s">
        <v>2136</v>
      </c>
      <c r="V1964" s="15" t="s">
        <v>10621</v>
      </c>
      <c r="W1964" s="15" t="s">
        <v>115</v>
      </c>
    </row>
    <row r="1965" spans="21:23" x14ac:dyDescent="0.25">
      <c r="U1965" s="15" t="s">
        <v>2137</v>
      </c>
      <c r="V1965" s="15" t="s">
        <v>10622</v>
      </c>
      <c r="W1965" s="15" t="s">
        <v>1802</v>
      </c>
    </row>
    <row r="1966" spans="21:23" x14ac:dyDescent="0.25">
      <c r="U1966" s="15" t="s">
        <v>2138</v>
      </c>
      <c r="V1966" s="15" t="s">
        <v>10623</v>
      </c>
      <c r="W1966" s="15" t="s">
        <v>200</v>
      </c>
    </row>
    <row r="1967" spans="21:23" x14ac:dyDescent="0.25">
      <c r="U1967" s="15" t="s">
        <v>2139</v>
      </c>
      <c r="V1967" s="15" t="s">
        <v>10624</v>
      </c>
      <c r="W1967" s="15" t="s">
        <v>92</v>
      </c>
    </row>
    <row r="1968" spans="21:23" x14ac:dyDescent="0.25">
      <c r="U1968" s="15" t="s">
        <v>2140</v>
      </c>
      <c r="V1968" s="15" t="s">
        <v>10625</v>
      </c>
      <c r="W1968" s="15" t="s">
        <v>105</v>
      </c>
    </row>
    <row r="1969" spans="21:23" x14ac:dyDescent="0.25">
      <c r="U1969" s="15" t="s">
        <v>2141</v>
      </c>
      <c r="V1969" s="15" t="s">
        <v>10626</v>
      </c>
      <c r="W1969" s="15" t="s">
        <v>210</v>
      </c>
    </row>
    <row r="1970" spans="21:23" x14ac:dyDescent="0.25">
      <c r="U1970" s="15" t="s">
        <v>2142</v>
      </c>
      <c r="V1970" s="15" t="s">
        <v>10627</v>
      </c>
      <c r="W1970" s="15" t="s">
        <v>115</v>
      </c>
    </row>
    <row r="1971" spans="21:23" x14ac:dyDescent="0.25">
      <c r="U1971" s="15" t="s">
        <v>2143</v>
      </c>
      <c r="V1971" s="15" t="s">
        <v>10628</v>
      </c>
      <c r="W1971" s="15" t="s">
        <v>105</v>
      </c>
    </row>
    <row r="1972" spans="21:23" x14ac:dyDescent="0.25">
      <c r="U1972" s="15" t="s">
        <v>2144</v>
      </c>
      <c r="V1972" s="15" t="s">
        <v>10629</v>
      </c>
      <c r="W1972" s="15" t="s">
        <v>3539</v>
      </c>
    </row>
    <row r="1973" spans="21:23" x14ac:dyDescent="0.25">
      <c r="U1973" s="15" t="s">
        <v>2145</v>
      </c>
      <c r="V1973" s="15" t="s">
        <v>10630</v>
      </c>
      <c r="W1973" s="15" t="s">
        <v>74</v>
      </c>
    </row>
    <row r="1974" spans="21:23" x14ac:dyDescent="0.25">
      <c r="U1974" s="15" t="s">
        <v>2146</v>
      </c>
      <c r="V1974" s="15" t="s">
        <v>10631</v>
      </c>
      <c r="W1974" s="15" t="s">
        <v>76</v>
      </c>
    </row>
    <row r="1975" spans="21:23" x14ac:dyDescent="0.25">
      <c r="U1975" s="15" t="s">
        <v>2147</v>
      </c>
      <c r="V1975" s="15" t="s">
        <v>10632</v>
      </c>
      <c r="W1975" s="15" t="s">
        <v>8722</v>
      </c>
    </row>
    <row r="1976" spans="21:23" x14ac:dyDescent="0.25">
      <c r="U1976" s="15" t="s">
        <v>2148</v>
      </c>
      <c r="V1976" s="15" t="s">
        <v>10633</v>
      </c>
      <c r="W1976" s="15" t="s">
        <v>978</v>
      </c>
    </row>
    <row r="1977" spans="21:23" x14ac:dyDescent="0.25">
      <c r="U1977" s="15" t="s">
        <v>2149</v>
      </c>
      <c r="V1977" s="15" t="s">
        <v>10634</v>
      </c>
      <c r="W1977" s="15" t="s">
        <v>142</v>
      </c>
    </row>
    <row r="1978" spans="21:23" x14ac:dyDescent="0.25">
      <c r="U1978" s="15" t="s">
        <v>2150</v>
      </c>
      <c r="V1978" s="15" t="s">
        <v>10635</v>
      </c>
      <c r="W1978" s="15" t="s">
        <v>76</v>
      </c>
    </row>
    <row r="1979" spans="21:23" x14ac:dyDescent="0.25">
      <c r="U1979" s="15" t="s">
        <v>2151</v>
      </c>
      <c r="V1979" s="15" t="s">
        <v>10636</v>
      </c>
      <c r="W1979" s="15" t="s">
        <v>9114</v>
      </c>
    </row>
    <row r="1980" spans="21:23" x14ac:dyDescent="0.25">
      <c r="U1980" s="15" t="s">
        <v>2152</v>
      </c>
      <c r="V1980" s="15" t="s">
        <v>10637</v>
      </c>
      <c r="W1980" s="15" t="s">
        <v>9114</v>
      </c>
    </row>
    <row r="1981" spans="21:23" x14ac:dyDescent="0.25">
      <c r="U1981" s="15" t="s">
        <v>2153</v>
      </c>
      <c r="V1981" s="15" t="s">
        <v>10638</v>
      </c>
      <c r="W1981" s="15" t="s">
        <v>92</v>
      </c>
    </row>
    <row r="1982" spans="21:23" x14ac:dyDescent="0.25">
      <c r="U1982" s="15" t="s">
        <v>2155</v>
      </c>
      <c r="V1982" s="15" t="s">
        <v>10639</v>
      </c>
      <c r="W1982" s="15" t="s">
        <v>179</v>
      </c>
    </row>
    <row r="1983" spans="21:23" x14ac:dyDescent="0.25">
      <c r="U1983" s="15" t="s">
        <v>2154</v>
      </c>
      <c r="V1983" s="15" t="s">
        <v>10640</v>
      </c>
      <c r="W1983" s="15" t="s">
        <v>210</v>
      </c>
    </row>
    <row r="1984" spans="21:23" x14ac:dyDescent="0.25">
      <c r="U1984" s="15" t="s">
        <v>2156</v>
      </c>
      <c r="V1984" s="15" t="s">
        <v>10641</v>
      </c>
      <c r="W1984" s="15" t="s">
        <v>327</v>
      </c>
    </row>
    <row r="1985" spans="21:23" x14ac:dyDescent="0.25">
      <c r="U1985" s="15" t="s">
        <v>2157</v>
      </c>
      <c r="V1985" s="15" t="s">
        <v>10642</v>
      </c>
      <c r="W1985" s="15" t="s">
        <v>8681</v>
      </c>
    </row>
    <row r="1986" spans="21:23" x14ac:dyDescent="0.25">
      <c r="U1986" s="15" t="s">
        <v>2158</v>
      </c>
      <c r="V1986" s="15" t="s">
        <v>10643</v>
      </c>
      <c r="W1986" s="15" t="s">
        <v>112</v>
      </c>
    </row>
    <row r="1987" spans="21:23" x14ac:dyDescent="0.25">
      <c r="U1987" s="15" t="s">
        <v>2159</v>
      </c>
      <c r="V1987" s="15" t="s">
        <v>10644</v>
      </c>
      <c r="W1987" s="15" t="s">
        <v>3354</v>
      </c>
    </row>
    <row r="1988" spans="21:23" x14ac:dyDescent="0.25">
      <c r="U1988" s="15" t="s">
        <v>2160</v>
      </c>
      <c r="V1988" s="15" t="s">
        <v>10645</v>
      </c>
      <c r="W1988" s="15" t="s">
        <v>103</v>
      </c>
    </row>
    <row r="1989" spans="21:23" x14ac:dyDescent="0.25">
      <c r="U1989" s="15" t="s">
        <v>2161</v>
      </c>
      <c r="V1989" s="15" t="s">
        <v>10646</v>
      </c>
      <c r="W1989" s="15" t="s">
        <v>117</v>
      </c>
    </row>
    <row r="1990" spans="21:23" x14ac:dyDescent="0.25">
      <c r="U1990" s="15" t="s">
        <v>2162</v>
      </c>
      <c r="V1990" s="15" t="s">
        <v>10647</v>
      </c>
      <c r="W1990" s="15" t="s">
        <v>25</v>
      </c>
    </row>
    <row r="1991" spans="21:23" x14ac:dyDescent="0.25">
      <c r="U1991" s="15" t="s">
        <v>2163</v>
      </c>
      <c r="V1991" s="15" t="s">
        <v>10648</v>
      </c>
      <c r="W1991" s="15" t="s">
        <v>115</v>
      </c>
    </row>
    <row r="1992" spans="21:23" x14ac:dyDescent="0.25">
      <c r="U1992" s="15" t="s">
        <v>2164</v>
      </c>
      <c r="V1992" s="15" t="s">
        <v>10649</v>
      </c>
      <c r="W1992" s="15" t="s">
        <v>94</v>
      </c>
    </row>
    <row r="1993" spans="21:23" x14ac:dyDescent="0.25">
      <c r="U1993" s="15" t="s">
        <v>2165</v>
      </c>
      <c r="V1993" s="15" t="s">
        <v>10650</v>
      </c>
      <c r="W1993" s="15" t="s">
        <v>117</v>
      </c>
    </row>
    <row r="1994" spans="21:23" x14ac:dyDescent="0.25">
      <c r="U1994" s="15" t="s">
        <v>2166</v>
      </c>
      <c r="V1994" s="15" t="s">
        <v>10651</v>
      </c>
      <c r="W1994" s="15" t="s">
        <v>192</v>
      </c>
    </row>
    <row r="1995" spans="21:23" x14ac:dyDescent="0.25">
      <c r="U1995" s="15" t="s">
        <v>2167</v>
      </c>
      <c r="V1995" s="15" t="s">
        <v>10652</v>
      </c>
      <c r="W1995" s="15" t="s">
        <v>192</v>
      </c>
    </row>
    <row r="1996" spans="21:23" x14ac:dyDescent="0.25">
      <c r="U1996" s="15" t="s">
        <v>2168</v>
      </c>
      <c r="V1996" s="15" t="s">
        <v>10653</v>
      </c>
      <c r="W1996" s="15" t="s">
        <v>192</v>
      </c>
    </row>
    <row r="1997" spans="21:23" x14ac:dyDescent="0.25">
      <c r="U1997" s="15" t="s">
        <v>2169</v>
      </c>
      <c r="V1997" s="15" t="s">
        <v>10654</v>
      </c>
      <c r="W1997" s="15" t="s">
        <v>192</v>
      </c>
    </row>
    <row r="1998" spans="21:23" x14ac:dyDescent="0.25">
      <c r="U1998" s="15" t="s">
        <v>2170</v>
      </c>
      <c r="V1998" s="15" t="s">
        <v>10655</v>
      </c>
      <c r="W1998" s="15" t="s">
        <v>192</v>
      </c>
    </row>
    <row r="1999" spans="21:23" x14ac:dyDescent="0.25">
      <c r="U1999" s="15" t="s">
        <v>2171</v>
      </c>
      <c r="V1999" s="15" t="s">
        <v>10656</v>
      </c>
      <c r="W1999" s="15" t="s">
        <v>94</v>
      </c>
    </row>
    <row r="2000" spans="21:23" x14ac:dyDescent="0.25">
      <c r="U2000" s="15" t="s">
        <v>2172</v>
      </c>
      <c r="V2000" s="15" t="s">
        <v>10657</v>
      </c>
      <c r="W2000" s="15" t="s">
        <v>166</v>
      </c>
    </row>
    <row r="2001" spans="21:23" x14ac:dyDescent="0.25">
      <c r="U2001" s="15" t="s">
        <v>2173</v>
      </c>
      <c r="V2001" s="15" t="s">
        <v>10658</v>
      </c>
      <c r="W2001" s="15" t="s">
        <v>74</v>
      </c>
    </row>
    <row r="2002" spans="21:23" x14ac:dyDescent="0.25">
      <c r="U2002" s="15" t="s">
        <v>2174</v>
      </c>
      <c r="V2002" s="15" t="s">
        <v>10659</v>
      </c>
      <c r="W2002" s="15" t="s">
        <v>190</v>
      </c>
    </row>
    <row r="2003" spans="21:23" x14ac:dyDescent="0.25">
      <c r="U2003" s="15" t="s">
        <v>2175</v>
      </c>
      <c r="V2003" s="15" t="s">
        <v>10660</v>
      </c>
      <c r="W2003" s="15" t="s">
        <v>92</v>
      </c>
    </row>
    <row r="2004" spans="21:23" x14ac:dyDescent="0.25">
      <c r="U2004" s="15" t="s">
        <v>2176</v>
      </c>
      <c r="V2004" s="15" t="s">
        <v>10661</v>
      </c>
      <c r="W2004" s="15" t="s">
        <v>25</v>
      </c>
    </row>
    <row r="2005" spans="21:23" x14ac:dyDescent="0.25">
      <c r="U2005" s="15" t="s">
        <v>2177</v>
      </c>
      <c r="V2005" s="15" t="s">
        <v>10662</v>
      </c>
      <c r="W2005" s="15" t="s">
        <v>606</v>
      </c>
    </row>
    <row r="2006" spans="21:23" x14ac:dyDescent="0.25">
      <c r="U2006" s="15" t="s">
        <v>2178</v>
      </c>
      <c r="V2006" s="15" t="s">
        <v>10663</v>
      </c>
      <c r="W2006" s="15" t="s">
        <v>74</v>
      </c>
    </row>
    <row r="2007" spans="21:23" x14ac:dyDescent="0.25">
      <c r="U2007" s="15" t="s">
        <v>2179</v>
      </c>
      <c r="V2007" s="15" t="s">
        <v>10664</v>
      </c>
      <c r="W2007" s="15" t="s">
        <v>90</v>
      </c>
    </row>
    <row r="2008" spans="21:23" x14ac:dyDescent="0.25">
      <c r="U2008" s="15" t="s">
        <v>2180</v>
      </c>
      <c r="V2008" s="15" t="s">
        <v>10665</v>
      </c>
      <c r="W2008" s="15" t="s">
        <v>166</v>
      </c>
    </row>
    <row r="2009" spans="21:23" x14ac:dyDescent="0.25">
      <c r="U2009" s="15" t="s">
        <v>2181</v>
      </c>
      <c r="V2009" s="15" t="s">
        <v>10666</v>
      </c>
      <c r="W2009" s="15" t="s">
        <v>327</v>
      </c>
    </row>
    <row r="2010" spans="21:23" x14ac:dyDescent="0.25">
      <c r="U2010" s="15" t="s">
        <v>2182</v>
      </c>
      <c r="V2010" s="15" t="s">
        <v>10667</v>
      </c>
      <c r="W2010" s="15" t="s">
        <v>188</v>
      </c>
    </row>
    <row r="2011" spans="21:23" x14ac:dyDescent="0.25">
      <c r="U2011" s="15" t="s">
        <v>2183</v>
      </c>
      <c r="V2011" s="15" t="s">
        <v>10668</v>
      </c>
      <c r="W2011" s="15" t="s">
        <v>128</v>
      </c>
    </row>
    <row r="2012" spans="21:23" x14ac:dyDescent="0.25">
      <c r="U2012" s="15" t="s">
        <v>2184</v>
      </c>
      <c r="V2012" s="15" t="s">
        <v>10669</v>
      </c>
      <c r="W2012" s="15" t="s">
        <v>117</v>
      </c>
    </row>
    <row r="2013" spans="21:23" x14ac:dyDescent="0.25">
      <c r="U2013" s="15" t="s">
        <v>2185</v>
      </c>
      <c r="V2013" s="15" t="s">
        <v>10670</v>
      </c>
      <c r="W2013" s="15" t="s">
        <v>88</v>
      </c>
    </row>
    <row r="2014" spans="21:23" x14ac:dyDescent="0.25">
      <c r="U2014" s="15" t="s">
        <v>2186</v>
      </c>
      <c r="V2014" s="15" t="s">
        <v>10671</v>
      </c>
      <c r="W2014" s="15" t="s">
        <v>8689</v>
      </c>
    </row>
    <row r="2015" spans="21:23" x14ac:dyDescent="0.25">
      <c r="U2015" s="15" t="s">
        <v>2187</v>
      </c>
      <c r="V2015" s="15" t="s">
        <v>10672</v>
      </c>
      <c r="W2015" s="15" t="s">
        <v>222</v>
      </c>
    </row>
    <row r="2016" spans="21:23" x14ac:dyDescent="0.25">
      <c r="U2016" s="15" t="s">
        <v>2188</v>
      </c>
      <c r="V2016" s="15" t="s">
        <v>10673</v>
      </c>
      <c r="W2016" s="15" t="s">
        <v>235</v>
      </c>
    </row>
    <row r="2017" spans="21:23" x14ac:dyDescent="0.25">
      <c r="U2017" s="15" t="s">
        <v>2189</v>
      </c>
      <c r="V2017" s="15" t="s">
        <v>10674</v>
      </c>
      <c r="W2017" s="15" t="s">
        <v>74</v>
      </c>
    </row>
    <row r="2018" spans="21:23" x14ac:dyDescent="0.25">
      <c r="U2018" s="15" t="s">
        <v>2190</v>
      </c>
      <c r="V2018" s="15" t="s">
        <v>10675</v>
      </c>
      <c r="W2018" s="15" t="s">
        <v>270</v>
      </c>
    </row>
    <row r="2019" spans="21:23" x14ac:dyDescent="0.25">
      <c r="U2019" s="15" t="s">
        <v>2191</v>
      </c>
      <c r="V2019" s="15" t="s">
        <v>10676</v>
      </c>
      <c r="W2019" s="15" t="s">
        <v>74</v>
      </c>
    </row>
    <row r="2020" spans="21:23" x14ac:dyDescent="0.25">
      <c r="U2020" s="15" t="s">
        <v>2193</v>
      </c>
      <c r="V2020" s="15" t="s">
        <v>10677</v>
      </c>
      <c r="W2020" s="15" t="s">
        <v>235</v>
      </c>
    </row>
    <row r="2021" spans="21:23" x14ac:dyDescent="0.25">
      <c r="U2021" s="15" t="s">
        <v>2194</v>
      </c>
      <c r="V2021" s="15" t="s">
        <v>10678</v>
      </c>
      <c r="W2021" s="15" t="s">
        <v>74</v>
      </c>
    </row>
    <row r="2022" spans="21:23" x14ac:dyDescent="0.25">
      <c r="U2022" s="15" t="s">
        <v>2192</v>
      </c>
      <c r="V2022" s="15" t="s">
        <v>10679</v>
      </c>
      <c r="W2022" s="15" t="s">
        <v>179</v>
      </c>
    </row>
    <row r="2023" spans="21:23" x14ac:dyDescent="0.25">
      <c r="U2023" s="15" t="s">
        <v>2195</v>
      </c>
      <c r="V2023" s="15" t="s">
        <v>10680</v>
      </c>
      <c r="W2023" s="15" t="s">
        <v>85</v>
      </c>
    </row>
    <row r="2024" spans="21:23" x14ac:dyDescent="0.25">
      <c r="U2024" s="15" t="s">
        <v>2196</v>
      </c>
      <c r="V2024" s="15" t="s">
        <v>10681</v>
      </c>
      <c r="W2024" s="15" t="s">
        <v>83</v>
      </c>
    </row>
    <row r="2025" spans="21:23" x14ac:dyDescent="0.25">
      <c r="U2025" s="15" t="s">
        <v>2197</v>
      </c>
      <c r="V2025" s="15" t="s">
        <v>10682</v>
      </c>
      <c r="W2025" s="15" t="s">
        <v>245</v>
      </c>
    </row>
    <row r="2026" spans="21:23" x14ac:dyDescent="0.25">
      <c r="U2026" s="15" t="s">
        <v>2198</v>
      </c>
      <c r="V2026" s="15" t="s">
        <v>10683</v>
      </c>
      <c r="W2026" s="15" t="s">
        <v>120</v>
      </c>
    </row>
    <row r="2027" spans="21:23" x14ac:dyDescent="0.25">
      <c r="U2027" s="15" t="s">
        <v>2199</v>
      </c>
      <c r="V2027" s="15" t="s">
        <v>10684</v>
      </c>
      <c r="W2027" s="15" t="s">
        <v>150</v>
      </c>
    </row>
    <row r="2028" spans="21:23" x14ac:dyDescent="0.25">
      <c r="U2028" s="15" t="s">
        <v>2200</v>
      </c>
      <c r="V2028" s="15" t="s">
        <v>10685</v>
      </c>
      <c r="W2028" s="15" t="s">
        <v>217</v>
      </c>
    </row>
    <row r="2029" spans="21:23" x14ac:dyDescent="0.25">
      <c r="U2029" s="15" t="s">
        <v>2201</v>
      </c>
      <c r="V2029" s="15" t="s">
        <v>10686</v>
      </c>
      <c r="W2029" s="15" t="s">
        <v>391</v>
      </c>
    </row>
    <row r="2030" spans="21:23" x14ac:dyDescent="0.25">
      <c r="U2030" s="15" t="s">
        <v>2202</v>
      </c>
      <c r="V2030" s="15" t="s">
        <v>10687</v>
      </c>
      <c r="W2030" s="15" t="s">
        <v>74</v>
      </c>
    </row>
    <row r="2031" spans="21:23" x14ac:dyDescent="0.25">
      <c r="U2031" s="15" t="s">
        <v>2203</v>
      </c>
      <c r="V2031" s="15" t="s">
        <v>10688</v>
      </c>
      <c r="W2031" s="15" t="s">
        <v>7545</v>
      </c>
    </row>
    <row r="2032" spans="21:23" x14ac:dyDescent="0.25">
      <c r="U2032" s="15" t="s">
        <v>2204</v>
      </c>
      <c r="V2032" s="15" t="s">
        <v>10689</v>
      </c>
      <c r="W2032" s="15" t="s">
        <v>200</v>
      </c>
    </row>
    <row r="2033" spans="21:23" x14ac:dyDescent="0.25">
      <c r="U2033" s="15" t="s">
        <v>2205</v>
      </c>
      <c r="V2033" s="15" t="s">
        <v>10690</v>
      </c>
      <c r="W2033" s="15" t="s">
        <v>381</v>
      </c>
    </row>
    <row r="2034" spans="21:23" x14ac:dyDescent="0.25">
      <c r="U2034" s="15" t="s">
        <v>2206</v>
      </c>
      <c r="V2034" s="15" t="s">
        <v>10691</v>
      </c>
      <c r="W2034" s="15" t="s">
        <v>150</v>
      </c>
    </row>
    <row r="2035" spans="21:23" x14ac:dyDescent="0.25">
      <c r="U2035" s="15" t="s">
        <v>2207</v>
      </c>
      <c r="V2035" s="15" t="s">
        <v>10692</v>
      </c>
      <c r="W2035" s="15" t="s">
        <v>190</v>
      </c>
    </row>
    <row r="2036" spans="21:23" x14ac:dyDescent="0.25">
      <c r="U2036" s="15" t="s">
        <v>2208</v>
      </c>
      <c r="V2036" s="15" t="s">
        <v>10693</v>
      </c>
      <c r="W2036" s="15" t="s">
        <v>235</v>
      </c>
    </row>
    <row r="2037" spans="21:23" x14ac:dyDescent="0.25">
      <c r="U2037" s="15" t="s">
        <v>2209</v>
      </c>
      <c r="V2037" s="15" t="s">
        <v>10694</v>
      </c>
      <c r="W2037" s="15" t="s">
        <v>270</v>
      </c>
    </row>
    <row r="2038" spans="21:23" x14ac:dyDescent="0.25">
      <c r="U2038" s="15" t="s">
        <v>2210</v>
      </c>
      <c r="V2038" s="15" t="s">
        <v>10695</v>
      </c>
      <c r="W2038" s="15" t="s">
        <v>94</v>
      </c>
    </row>
    <row r="2039" spans="21:23" x14ac:dyDescent="0.25">
      <c r="U2039" s="15" t="s">
        <v>2212</v>
      </c>
      <c r="V2039" s="15" t="s">
        <v>10696</v>
      </c>
      <c r="W2039" s="15" t="s">
        <v>288</v>
      </c>
    </row>
    <row r="2040" spans="21:23" x14ac:dyDescent="0.25">
      <c r="U2040" s="15" t="s">
        <v>2211</v>
      </c>
      <c r="V2040" s="15" t="s">
        <v>10697</v>
      </c>
      <c r="W2040" s="15" t="s">
        <v>74</v>
      </c>
    </row>
    <row r="2041" spans="21:23" x14ac:dyDescent="0.25">
      <c r="U2041" s="15" t="s">
        <v>2213</v>
      </c>
      <c r="V2041" s="15" t="s">
        <v>10698</v>
      </c>
      <c r="W2041" s="15" t="s">
        <v>200</v>
      </c>
    </row>
    <row r="2042" spans="21:23" x14ac:dyDescent="0.25">
      <c r="U2042" s="15" t="s">
        <v>2214</v>
      </c>
      <c r="V2042" s="15" t="s">
        <v>10699</v>
      </c>
      <c r="W2042" s="15" t="s">
        <v>210</v>
      </c>
    </row>
    <row r="2043" spans="21:23" x14ac:dyDescent="0.25">
      <c r="U2043" s="15" t="s">
        <v>2215</v>
      </c>
      <c r="V2043" s="15" t="s">
        <v>10700</v>
      </c>
      <c r="W2043" s="15" t="s">
        <v>3354</v>
      </c>
    </row>
    <row r="2044" spans="21:23" x14ac:dyDescent="0.25">
      <c r="U2044" s="15" t="s">
        <v>2216</v>
      </c>
      <c r="V2044" s="15" t="s">
        <v>10701</v>
      </c>
      <c r="W2044" s="15" t="s">
        <v>92</v>
      </c>
    </row>
    <row r="2045" spans="21:23" x14ac:dyDescent="0.25">
      <c r="U2045" s="15" t="s">
        <v>2217</v>
      </c>
      <c r="V2045" s="15" t="s">
        <v>10702</v>
      </c>
      <c r="W2045" s="15" t="s">
        <v>210</v>
      </c>
    </row>
    <row r="2046" spans="21:23" x14ac:dyDescent="0.25">
      <c r="U2046" s="15" t="s">
        <v>2218</v>
      </c>
      <c r="V2046" s="15" t="s">
        <v>10703</v>
      </c>
      <c r="W2046" s="15" t="s">
        <v>25</v>
      </c>
    </row>
    <row r="2047" spans="21:23" x14ac:dyDescent="0.25">
      <c r="U2047" s="15" t="s">
        <v>2219</v>
      </c>
      <c r="V2047" s="15" t="s">
        <v>10704</v>
      </c>
      <c r="W2047" s="15" t="s">
        <v>25</v>
      </c>
    </row>
    <row r="2048" spans="21:23" x14ac:dyDescent="0.25">
      <c r="U2048" s="15" t="s">
        <v>2220</v>
      </c>
      <c r="V2048" s="15" t="s">
        <v>10705</v>
      </c>
      <c r="W2048" s="15" t="s">
        <v>381</v>
      </c>
    </row>
    <row r="2049" spans="21:23" x14ac:dyDescent="0.25">
      <c r="U2049" s="15" t="s">
        <v>2221</v>
      </c>
      <c r="V2049" s="15" t="s">
        <v>10706</v>
      </c>
      <c r="W2049" s="15" t="s">
        <v>74</v>
      </c>
    </row>
    <row r="2050" spans="21:23" x14ac:dyDescent="0.25">
      <c r="U2050" s="15" t="s">
        <v>2223</v>
      </c>
      <c r="V2050" s="15" t="s">
        <v>10707</v>
      </c>
      <c r="W2050" s="15" t="s">
        <v>185</v>
      </c>
    </row>
    <row r="2051" spans="21:23" x14ac:dyDescent="0.25">
      <c r="U2051" s="15" t="s">
        <v>1402</v>
      </c>
      <c r="V2051" s="15" t="s">
        <v>10708</v>
      </c>
      <c r="W2051" s="15" t="s">
        <v>255</v>
      </c>
    </row>
    <row r="2052" spans="21:23" x14ac:dyDescent="0.25">
      <c r="U2052" s="15" t="s">
        <v>2599</v>
      </c>
      <c r="V2052" s="15" t="s">
        <v>10709</v>
      </c>
      <c r="W2052" s="15" t="s">
        <v>327</v>
      </c>
    </row>
    <row r="2053" spans="21:23" x14ac:dyDescent="0.25">
      <c r="U2053" s="15" t="s">
        <v>2224</v>
      </c>
      <c r="V2053" s="15" t="s">
        <v>10710</v>
      </c>
      <c r="W2053" s="15" t="s">
        <v>179</v>
      </c>
    </row>
    <row r="2054" spans="21:23" x14ac:dyDescent="0.25">
      <c r="U2054" s="15" t="s">
        <v>2225</v>
      </c>
      <c r="V2054" s="15" t="s">
        <v>10711</v>
      </c>
      <c r="W2054" s="15" t="s">
        <v>222</v>
      </c>
    </row>
    <row r="2055" spans="21:23" x14ac:dyDescent="0.25">
      <c r="U2055" s="15" t="s">
        <v>2226</v>
      </c>
      <c r="V2055" s="15" t="s">
        <v>10712</v>
      </c>
      <c r="W2055" s="15" t="s">
        <v>128</v>
      </c>
    </row>
    <row r="2056" spans="21:23" x14ac:dyDescent="0.25">
      <c r="U2056" s="15" t="s">
        <v>2227</v>
      </c>
      <c r="V2056" s="15" t="s">
        <v>10713</v>
      </c>
      <c r="W2056" s="15" t="s">
        <v>159</v>
      </c>
    </row>
    <row r="2057" spans="21:23" x14ac:dyDescent="0.25">
      <c r="U2057" s="15" t="s">
        <v>2228</v>
      </c>
      <c r="V2057" s="15" t="s">
        <v>10714</v>
      </c>
      <c r="W2057" s="15" t="s">
        <v>103</v>
      </c>
    </row>
    <row r="2058" spans="21:23" x14ac:dyDescent="0.25">
      <c r="U2058" s="15" t="s">
        <v>2229</v>
      </c>
      <c r="V2058" s="15" t="s">
        <v>10715</v>
      </c>
      <c r="W2058" s="15" t="s">
        <v>124</v>
      </c>
    </row>
    <row r="2059" spans="21:23" x14ac:dyDescent="0.25">
      <c r="U2059" s="15" t="s">
        <v>2230</v>
      </c>
      <c r="V2059" s="15" t="s">
        <v>10716</v>
      </c>
      <c r="W2059" s="15" t="s">
        <v>120</v>
      </c>
    </row>
    <row r="2060" spans="21:23" x14ac:dyDescent="0.25">
      <c r="U2060" s="15" t="s">
        <v>2231</v>
      </c>
      <c r="V2060" s="15" t="s">
        <v>10717</v>
      </c>
      <c r="W2060" s="15" t="s">
        <v>74</v>
      </c>
    </row>
    <row r="2061" spans="21:23" x14ac:dyDescent="0.25">
      <c r="U2061" s="15" t="s">
        <v>2232</v>
      </c>
      <c r="V2061" s="15" t="s">
        <v>10718</v>
      </c>
      <c r="W2061" s="15" t="s">
        <v>332</v>
      </c>
    </row>
    <row r="2062" spans="21:23" x14ac:dyDescent="0.25">
      <c r="U2062" s="15" t="s">
        <v>2233</v>
      </c>
      <c r="V2062" s="15" t="s">
        <v>10719</v>
      </c>
      <c r="W2062" s="15" t="s">
        <v>94</v>
      </c>
    </row>
    <row r="2063" spans="21:23" x14ac:dyDescent="0.25">
      <c r="U2063" s="15" t="s">
        <v>2234</v>
      </c>
      <c r="V2063" s="15" t="s">
        <v>10720</v>
      </c>
      <c r="W2063" s="15" t="s">
        <v>217</v>
      </c>
    </row>
    <row r="2064" spans="21:23" x14ac:dyDescent="0.25">
      <c r="U2064" s="15" t="s">
        <v>2235</v>
      </c>
      <c r="V2064" s="15" t="s">
        <v>10721</v>
      </c>
      <c r="W2064" s="15" t="s">
        <v>117</v>
      </c>
    </row>
    <row r="2065" spans="21:23" x14ac:dyDescent="0.25">
      <c r="U2065" s="15" t="s">
        <v>2236</v>
      </c>
      <c r="V2065" s="15" t="s">
        <v>10722</v>
      </c>
      <c r="W2065" s="15" t="s">
        <v>217</v>
      </c>
    </row>
    <row r="2066" spans="21:23" x14ac:dyDescent="0.25">
      <c r="U2066" s="15" t="s">
        <v>2237</v>
      </c>
      <c r="V2066" s="15" t="s">
        <v>10723</v>
      </c>
      <c r="W2066" s="15" t="s">
        <v>327</v>
      </c>
    </row>
    <row r="2067" spans="21:23" x14ac:dyDescent="0.25">
      <c r="U2067" s="15" t="s">
        <v>2238</v>
      </c>
      <c r="V2067" s="15" t="s">
        <v>10724</v>
      </c>
      <c r="W2067" s="15" t="s">
        <v>117</v>
      </c>
    </row>
    <row r="2068" spans="21:23" x14ac:dyDescent="0.25">
      <c r="U2068" s="15" t="s">
        <v>2239</v>
      </c>
      <c r="V2068" s="15" t="s">
        <v>10725</v>
      </c>
      <c r="W2068" s="15" t="s">
        <v>161</v>
      </c>
    </row>
    <row r="2069" spans="21:23" x14ac:dyDescent="0.25">
      <c r="U2069" s="15" t="s">
        <v>2240</v>
      </c>
      <c r="V2069" s="15" t="s">
        <v>10726</v>
      </c>
      <c r="W2069" s="15" t="s">
        <v>288</v>
      </c>
    </row>
    <row r="2070" spans="21:23" x14ac:dyDescent="0.25">
      <c r="U2070" s="15" t="s">
        <v>2241</v>
      </c>
      <c r="V2070" s="15" t="s">
        <v>10727</v>
      </c>
      <c r="W2070" s="15" t="s">
        <v>159</v>
      </c>
    </row>
    <row r="2071" spans="21:23" x14ac:dyDescent="0.25">
      <c r="U2071" s="15" t="s">
        <v>2242</v>
      </c>
      <c r="V2071" s="15" t="s">
        <v>10728</v>
      </c>
      <c r="W2071" s="15" t="s">
        <v>117</v>
      </c>
    </row>
    <row r="2072" spans="21:23" x14ac:dyDescent="0.25">
      <c r="U2072" s="15" t="s">
        <v>2243</v>
      </c>
      <c r="V2072" s="15" t="s">
        <v>10729</v>
      </c>
      <c r="W2072" s="15" t="s">
        <v>7545</v>
      </c>
    </row>
    <row r="2073" spans="21:23" x14ac:dyDescent="0.25">
      <c r="U2073" s="15" t="s">
        <v>2244</v>
      </c>
      <c r="V2073" s="15" t="s">
        <v>10730</v>
      </c>
      <c r="W2073" s="15" t="s">
        <v>100</v>
      </c>
    </row>
    <row r="2074" spans="21:23" x14ac:dyDescent="0.25">
      <c r="U2074" s="15" t="s">
        <v>2245</v>
      </c>
      <c r="V2074" s="15" t="s">
        <v>10731</v>
      </c>
      <c r="W2074" s="15" t="s">
        <v>3354</v>
      </c>
    </row>
    <row r="2075" spans="21:23" x14ac:dyDescent="0.25">
      <c r="U2075" s="15" t="s">
        <v>2246</v>
      </c>
      <c r="V2075" s="15" t="s">
        <v>10732</v>
      </c>
      <c r="W2075" s="15" t="s">
        <v>124</v>
      </c>
    </row>
    <row r="2076" spans="21:23" x14ac:dyDescent="0.25">
      <c r="U2076" s="15" t="s">
        <v>2247</v>
      </c>
      <c r="V2076" s="15" t="s">
        <v>10733</v>
      </c>
      <c r="W2076" s="15" t="s">
        <v>120</v>
      </c>
    </row>
    <row r="2077" spans="21:23" x14ac:dyDescent="0.25">
      <c r="U2077" s="15" t="s">
        <v>2248</v>
      </c>
      <c r="V2077" s="15" t="s">
        <v>10734</v>
      </c>
      <c r="W2077" s="15" t="s">
        <v>112</v>
      </c>
    </row>
    <row r="2078" spans="21:23" x14ac:dyDescent="0.25">
      <c r="U2078" s="15" t="s">
        <v>2249</v>
      </c>
      <c r="V2078" s="15" t="s">
        <v>10735</v>
      </c>
      <c r="W2078" s="15" t="s">
        <v>447</v>
      </c>
    </row>
    <row r="2079" spans="21:23" x14ac:dyDescent="0.25">
      <c r="U2079" s="15" t="s">
        <v>2250</v>
      </c>
      <c r="V2079" s="15" t="s">
        <v>10736</v>
      </c>
      <c r="W2079" s="15" t="s">
        <v>76</v>
      </c>
    </row>
    <row r="2080" spans="21:23" x14ac:dyDescent="0.25">
      <c r="U2080" s="15" t="s">
        <v>2251</v>
      </c>
      <c r="V2080" s="15" t="s">
        <v>10737</v>
      </c>
      <c r="W2080" s="15" t="s">
        <v>288</v>
      </c>
    </row>
    <row r="2081" spans="21:23" x14ac:dyDescent="0.25">
      <c r="U2081" s="15" t="s">
        <v>2252</v>
      </c>
      <c r="V2081" s="15" t="s">
        <v>10738</v>
      </c>
      <c r="W2081" s="15" t="s">
        <v>235</v>
      </c>
    </row>
    <row r="2082" spans="21:23" x14ac:dyDescent="0.25">
      <c r="U2082" s="15" t="s">
        <v>2253</v>
      </c>
      <c r="V2082" s="15" t="s">
        <v>10739</v>
      </c>
      <c r="W2082" s="15" t="s">
        <v>161</v>
      </c>
    </row>
    <row r="2083" spans="21:23" x14ac:dyDescent="0.25">
      <c r="U2083" s="15" t="s">
        <v>2254</v>
      </c>
      <c r="V2083" s="15" t="s">
        <v>10740</v>
      </c>
      <c r="W2083" s="15" t="s">
        <v>74</v>
      </c>
    </row>
    <row r="2084" spans="21:23" x14ac:dyDescent="0.25">
      <c r="U2084" s="15" t="s">
        <v>2255</v>
      </c>
      <c r="V2084" s="15" t="s">
        <v>10741</v>
      </c>
      <c r="W2084" s="15" t="s">
        <v>100</v>
      </c>
    </row>
    <row r="2085" spans="21:23" x14ac:dyDescent="0.25">
      <c r="U2085" s="15" t="s">
        <v>2257</v>
      </c>
      <c r="V2085" s="15" t="s">
        <v>10742</v>
      </c>
      <c r="W2085" s="15" t="s">
        <v>73</v>
      </c>
    </row>
    <row r="2086" spans="21:23" x14ac:dyDescent="0.25">
      <c r="U2086" s="15" t="s">
        <v>2256</v>
      </c>
      <c r="V2086" s="15" t="s">
        <v>10743</v>
      </c>
      <c r="W2086" s="15" t="s">
        <v>391</v>
      </c>
    </row>
    <row r="2087" spans="21:23" x14ac:dyDescent="0.25">
      <c r="U2087" s="15" t="s">
        <v>2258</v>
      </c>
      <c r="V2087" s="15" t="s">
        <v>10744</v>
      </c>
      <c r="W2087" s="15" t="s">
        <v>74</v>
      </c>
    </row>
    <row r="2088" spans="21:23" x14ac:dyDescent="0.25">
      <c r="U2088" s="15" t="s">
        <v>2259</v>
      </c>
      <c r="V2088" s="15" t="s">
        <v>10745</v>
      </c>
      <c r="W2088" s="15" t="s">
        <v>105</v>
      </c>
    </row>
    <row r="2089" spans="21:23" x14ac:dyDescent="0.25">
      <c r="U2089" s="15" t="s">
        <v>2260</v>
      </c>
      <c r="V2089" s="15" t="s">
        <v>10746</v>
      </c>
      <c r="W2089" s="15" t="s">
        <v>115</v>
      </c>
    </row>
    <row r="2090" spans="21:23" x14ac:dyDescent="0.25">
      <c r="U2090" s="15" t="s">
        <v>2261</v>
      </c>
      <c r="V2090" s="15" t="s">
        <v>10747</v>
      </c>
      <c r="W2090" s="15" t="s">
        <v>210</v>
      </c>
    </row>
    <row r="2091" spans="21:23" x14ac:dyDescent="0.25">
      <c r="U2091" s="15" t="s">
        <v>2262</v>
      </c>
      <c r="V2091" s="15" t="s">
        <v>10748</v>
      </c>
      <c r="W2091" s="15" t="s">
        <v>208</v>
      </c>
    </row>
    <row r="2092" spans="21:23" x14ac:dyDescent="0.25">
      <c r="U2092" s="15" t="s">
        <v>2263</v>
      </c>
      <c r="V2092" s="15" t="s">
        <v>10749</v>
      </c>
      <c r="W2092" s="15" t="s">
        <v>74</v>
      </c>
    </row>
    <row r="2093" spans="21:23" x14ac:dyDescent="0.25">
      <c r="U2093" s="15" t="s">
        <v>2264</v>
      </c>
      <c r="V2093" s="15" t="s">
        <v>10750</v>
      </c>
      <c r="W2093" s="15" t="s">
        <v>5409</v>
      </c>
    </row>
    <row r="2094" spans="21:23" x14ac:dyDescent="0.25">
      <c r="U2094" s="15" t="s">
        <v>2265</v>
      </c>
      <c r="V2094" s="15" t="s">
        <v>10751</v>
      </c>
      <c r="W2094" s="15" t="s">
        <v>78</v>
      </c>
    </row>
    <row r="2095" spans="21:23" x14ac:dyDescent="0.25">
      <c r="U2095" s="15" t="s">
        <v>2266</v>
      </c>
      <c r="V2095" s="15" t="s">
        <v>10752</v>
      </c>
      <c r="W2095" s="15" t="s">
        <v>9276</v>
      </c>
    </row>
    <row r="2096" spans="21:23" x14ac:dyDescent="0.25">
      <c r="U2096" s="15" t="s">
        <v>2267</v>
      </c>
      <c r="V2096" s="15" t="s">
        <v>10753</v>
      </c>
      <c r="W2096" s="15" t="s">
        <v>9276</v>
      </c>
    </row>
    <row r="2097" spans="21:23" x14ac:dyDescent="0.25">
      <c r="U2097" s="15" t="s">
        <v>2268</v>
      </c>
      <c r="V2097" s="15" t="s">
        <v>10754</v>
      </c>
      <c r="W2097" s="15" t="s">
        <v>100</v>
      </c>
    </row>
    <row r="2098" spans="21:23" x14ac:dyDescent="0.25">
      <c r="U2098" s="15" t="s">
        <v>2269</v>
      </c>
      <c r="V2098" s="15" t="s">
        <v>10755</v>
      </c>
      <c r="W2098" s="15" t="s">
        <v>150</v>
      </c>
    </row>
    <row r="2099" spans="21:23" x14ac:dyDescent="0.25">
      <c r="U2099" s="15" t="s">
        <v>2270</v>
      </c>
      <c r="V2099" s="15" t="s">
        <v>10756</v>
      </c>
      <c r="W2099" s="15" t="s">
        <v>944</v>
      </c>
    </row>
    <row r="2100" spans="21:23" x14ac:dyDescent="0.25">
      <c r="U2100" s="15" t="s">
        <v>2271</v>
      </c>
      <c r="V2100" s="15" t="s">
        <v>10757</v>
      </c>
      <c r="W2100" s="15" t="s">
        <v>150</v>
      </c>
    </row>
    <row r="2101" spans="21:23" x14ac:dyDescent="0.25">
      <c r="U2101" s="15" t="s">
        <v>2272</v>
      </c>
      <c r="V2101" s="15" t="s">
        <v>10758</v>
      </c>
      <c r="W2101" s="15" t="s">
        <v>882</v>
      </c>
    </row>
    <row r="2102" spans="21:23" x14ac:dyDescent="0.25">
      <c r="U2102" s="15" t="s">
        <v>2273</v>
      </c>
      <c r="V2102" s="15" t="s">
        <v>10759</v>
      </c>
      <c r="W2102" s="15" t="s">
        <v>76</v>
      </c>
    </row>
    <row r="2103" spans="21:23" x14ac:dyDescent="0.25">
      <c r="U2103" s="15" t="s">
        <v>2274</v>
      </c>
      <c r="V2103" s="15" t="s">
        <v>10760</v>
      </c>
      <c r="W2103" s="15" t="s">
        <v>327</v>
      </c>
    </row>
    <row r="2104" spans="21:23" x14ac:dyDescent="0.25">
      <c r="U2104" s="15" t="s">
        <v>2275</v>
      </c>
      <c r="V2104" s="15" t="s">
        <v>10761</v>
      </c>
      <c r="W2104" s="15" t="s">
        <v>94</v>
      </c>
    </row>
    <row r="2105" spans="21:23" x14ac:dyDescent="0.25">
      <c r="U2105" s="15" t="s">
        <v>2276</v>
      </c>
      <c r="V2105" s="15" t="s">
        <v>10762</v>
      </c>
      <c r="W2105" s="15" t="s">
        <v>3354</v>
      </c>
    </row>
    <row r="2106" spans="21:23" x14ac:dyDescent="0.25">
      <c r="U2106" s="15" t="s">
        <v>2277</v>
      </c>
      <c r="V2106" s="15" t="s">
        <v>10763</v>
      </c>
      <c r="W2106" s="15" t="s">
        <v>424</v>
      </c>
    </row>
    <row r="2107" spans="21:23" x14ac:dyDescent="0.25">
      <c r="U2107" s="15" t="s">
        <v>2278</v>
      </c>
      <c r="V2107" s="15" t="s">
        <v>10764</v>
      </c>
      <c r="W2107" s="15" t="s">
        <v>2030</v>
      </c>
    </row>
    <row r="2108" spans="21:23" x14ac:dyDescent="0.25">
      <c r="U2108" s="15" t="s">
        <v>2279</v>
      </c>
      <c r="V2108" s="15" t="s">
        <v>10765</v>
      </c>
      <c r="W2108" s="15" t="s">
        <v>132</v>
      </c>
    </row>
    <row r="2109" spans="21:23" x14ac:dyDescent="0.25">
      <c r="U2109" s="15" t="s">
        <v>2283</v>
      </c>
      <c r="V2109" s="15" t="s">
        <v>10766</v>
      </c>
      <c r="W2109" s="15" t="s">
        <v>73</v>
      </c>
    </row>
    <row r="2110" spans="21:23" x14ac:dyDescent="0.25">
      <c r="U2110" s="15" t="s">
        <v>2280</v>
      </c>
      <c r="V2110" s="15" t="s">
        <v>10767</v>
      </c>
      <c r="W2110" s="15" t="s">
        <v>132</v>
      </c>
    </row>
    <row r="2111" spans="21:23" x14ac:dyDescent="0.25">
      <c r="U2111" s="15" t="s">
        <v>2281</v>
      </c>
      <c r="V2111" s="15" t="s">
        <v>10768</v>
      </c>
      <c r="W2111" s="15" t="s">
        <v>132</v>
      </c>
    </row>
    <row r="2112" spans="21:23" x14ac:dyDescent="0.25">
      <c r="U2112" s="15" t="s">
        <v>2284</v>
      </c>
      <c r="V2112" s="15" t="s">
        <v>10769</v>
      </c>
      <c r="W2112" s="15" t="s">
        <v>2358</v>
      </c>
    </row>
    <row r="2113" spans="21:23" x14ac:dyDescent="0.25">
      <c r="U2113" s="15" t="s">
        <v>2285</v>
      </c>
      <c r="V2113" s="15" t="s">
        <v>10770</v>
      </c>
      <c r="W2113" s="15" t="s">
        <v>161</v>
      </c>
    </row>
    <row r="2114" spans="21:23" x14ac:dyDescent="0.25">
      <c r="U2114" s="15" t="s">
        <v>2286</v>
      </c>
      <c r="V2114" s="15" t="s">
        <v>10771</v>
      </c>
      <c r="W2114" s="15" t="s">
        <v>2358</v>
      </c>
    </row>
    <row r="2115" spans="21:23" x14ac:dyDescent="0.25">
      <c r="U2115" s="15" t="s">
        <v>2282</v>
      </c>
      <c r="V2115" s="15" t="s">
        <v>10772</v>
      </c>
      <c r="W2115" s="15" t="s">
        <v>6711</v>
      </c>
    </row>
    <row r="2116" spans="21:23" x14ac:dyDescent="0.25">
      <c r="U2116" s="15" t="s">
        <v>2287</v>
      </c>
      <c r="V2116" s="15" t="s">
        <v>10773</v>
      </c>
      <c r="W2116" s="15" t="s">
        <v>882</v>
      </c>
    </row>
    <row r="2117" spans="21:23" x14ac:dyDescent="0.25">
      <c r="U2117" s="15" t="s">
        <v>2288</v>
      </c>
      <c r="V2117" s="15" t="s">
        <v>10774</v>
      </c>
      <c r="W2117" s="15" t="s">
        <v>3539</v>
      </c>
    </row>
    <row r="2118" spans="21:23" x14ac:dyDescent="0.25">
      <c r="U2118" s="15" t="s">
        <v>2289</v>
      </c>
      <c r="V2118" s="15" t="s">
        <v>10775</v>
      </c>
      <c r="W2118" s="15" t="s">
        <v>210</v>
      </c>
    </row>
    <row r="2119" spans="21:23" x14ac:dyDescent="0.25">
      <c r="U2119" s="15" t="s">
        <v>2290</v>
      </c>
      <c r="V2119" s="15" t="s">
        <v>10776</v>
      </c>
      <c r="W2119" s="15" t="s">
        <v>100</v>
      </c>
    </row>
    <row r="2120" spans="21:23" x14ac:dyDescent="0.25">
      <c r="U2120" s="15" t="s">
        <v>2291</v>
      </c>
      <c r="V2120" s="15" t="s">
        <v>10777</v>
      </c>
      <c r="W2120" s="15" t="s">
        <v>332</v>
      </c>
    </row>
    <row r="2121" spans="21:23" x14ac:dyDescent="0.25">
      <c r="U2121" s="15" t="s">
        <v>2292</v>
      </c>
      <c r="V2121" s="15" t="s">
        <v>10778</v>
      </c>
      <c r="W2121" s="15" t="s">
        <v>200</v>
      </c>
    </row>
    <row r="2122" spans="21:23" x14ac:dyDescent="0.25">
      <c r="U2122" s="15" t="s">
        <v>2293</v>
      </c>
      <c r="V2122" s="15" t="s">
        <v>10779</v>
      </c>
      <c r="W2122" s="15" t="s">
        <v>150</v>
      </c>
    </row>
    <row r="2123" spans="21:23" x14ac:dyDescent="0.25">
      <c r="U2123" s="15" t="s">
        <v>2294</v>
      </c>
      <c r="V2123" s="15" t="s">
        <v>10780</v>
      </c>
      <c r="W2123" s="15" t="s">
        <v>117</v>
      </c>
    </row>
    <row r="2124" spans="21:23" x14ac:dyDescent="0.25">
      <c r="U2124" s="15" t="s">
        <v>2295</v>
      </c>
      <c r="V2124" s="15" t="s">
        <v>10781</v>
      </c>
      <c r="W2124" s="15" t="s">
        <v>115</v>
      </c>
    </row>
    <row r="2125" spans="21:23" x14ac:dyDescent="0.25">
      <c r="U2125" s="15" t="s">
        <v>2299</v>
      </c>
      <c r="V2125" s="15" t="s">
        <v>10782</v>
      </c>
      <c r="W2125" s="15" t="s">
        <v>134</v>
      </c>
    </row>
    <row r="2126" spans="21:23" x14ac:dyDescent="0.25">
      <c r="U2126" s="15" t="s">
        <v>2296</v>
      </c>
      <c r="V2126" s="15" t="s">
        <v>10783</v>
      </c>
      <c r="W2126" s="15" t="s">
        <v>8678</v>
      </c>
    </row>
    <row r="2127" spans="21:23" x14ac:dyDescent="0.25">
      <c r="U2127" s="15" t="s">
        <v>2297</v>
      </c>
      <c r="V2127" s="15" t="s">
        <v>10784</v>
      </c>
      <c r="W2127" s="15" t="s">
        <v>97</v>
      </c>
    </row>
    <row r="2128" spans="21:23" x14ac:dyDescent="0.25">
      <c r="U2128" s="15" t="s">
        <v>2298</v>
      </c>
      <c r="V2128" s="15" t="s">
        <v>10785</v>
      </c>
      <c r="W2128" s="15" t="s">
        <v>124</v>
      </c>
    </row>
    <row r="2129" spans="21:23" x14ac:dyDescent="0.25">
      <c r="U2129" s="15" t="s">
        <v>2300</v>
      </c>
      <c r="V2129" s="15" t="s">
        <v>10786</v>
      </c>
      <c r="W2129" s="15" t="s">
        <v>83</v>
      </c>
    </row>
    <row r="2130" spans="21:23" x14ac:dyDescent="0.25">
      <c r="U2130" s="15" t="s">
        <v>2301</v>
      </c>
      <c r="V2130" s="15" t="s">
        <v>10787</v>
      </c>
      <c r="W2130" s="15" t="s">
        <v>8689</v>
      </c>
    </row>
    <row r="2131" spans="21:23" x14ac:dyDescent="0.25">
      <c r="U2131" s="15" t="s">
        <v>2302</v>
      </c>
      <c r="V2131" s="15" t="s">
        <v>10788</v>
      </c>
      <c r="W2131" s="15" t="s">
        <v>112</v>
      </c>
    </row>
    <row r="2132" spans="21:23" x14ac:dyDescent="0.25">
      <c r="U2132" s="15" t="s">
        <v>2303</v>
      </c>
      <c r="V2132" s="15" t="s">
        <v>10789</v>
      </c>
      <c r="W2132" s="15" t="s">
        <v>6711</v>
      </c>
    </row>
    <row r="2133" spans="21:23" x14ac:dyDescent="0.25">
      <c r="U2133" s="15" t="s">
        <v>2748</v>
      </c>
      <c r="V2133" s="15" t="s">
        <v>10790</v>
      </c>
      <c r="W2133" s="15" t="s">
        <v>134</v>
      </c>
    </row>
    <row r="2134" spans="21:23" x14ac:dyDescent="0.25">
      <c r="U2134" s="15" t="s">
        <v>2304</v>
      </c>
      <c r="V2134" s="15" t="s">
        <v>10791</v>
      </c>
      <c r="W2134" s="15" t="s">
        <v>124</v>
      </c>
    </row>
    <row r="2135" spans="21:23" x14ac:dyDescent="0.25">
      <c r="U2135" s="15" t="s">
        <v>2310</v>
      </c>
      <c r="V2135" s="15" t="s">
        <v>10792</v>
      </c>
      <c r="W2135" s="15" t="s">
        <v>381</v>
      </c>
    </row>
    <row r="2136" spans="21:23" x14ac:dyDescent="0.25">
      <c r="U2136" s="15" t="s">
        <v>2311</v>
      </c>
      <c r="V2136" s="15" t="s">
        <v>10793</v>
      </c>
      <c r="W2136" s="15" t="s">
        <v>83</v>
      </c>
    </row>
    <row r="2137" spans="21:23" x14ac:dyDescent="0.25">
      <c r="U2137" s="15" t="s">
        <v>2309</v>
      </c>
      <c r="V2137" s="15" t="s">
        <v>10794</v>
      </c>
      <c r="W2137" s="15" t="s">
        <v>9114</v>
      </c>
    </row>
    <row r="2138" spans="21:23" x14ac:dyDescent="0.25">
      <c r="U2138" s="15" t="s">
        <v>2305</v>
      </c>
      <c r="V2138" s="15" t="s">
        <v>10795</v>
      </c>
      <c r="W2138" s="15" t="s">
        <v>97</v>
      </c>
    </row>
    <row r="2139" spans="21:23" x14ac:dyDescent="0.25">
      <c r="U2139" s="15" t="s">
        <v>2306</v>
      </c>
      <c r="V2139" s="15" t="s">
        <v>10796</v>
      </c>
      <c r="W2139" s="15" t="s">
        <v>6711</v>
      </c>
    </row>
    <row r="2140" spans="21:23" x14ac:dyDescent="0.25">
      <c r="U2140" s="15" t="s">
        <v>2307</v>
      </c>
      <c r="V2140" s="15" t="s">
        <v>10797</v>
      </c>
      <c r="W2140" s="15" t="s">
        <v>8678</v>
      </c>
    </row>
    <row r="2141" spans="21:23" x14ac:dyDescent="0.25">
      <c r="U2141" s="15" t="s">
        <v>2308</v>
      </c>
      <c r="V2141" s="15" t="s">
        <v>10798</v>
      </c>
      <c r="W2141" s="15" t="s">
        <v>220</v>
      </c>
    </row>
    <row r="2142" spans="21:23" x14ac:dyDescent="0.25">
      <c r="U2142" s="15" t="s">
        <v>2312</v>
      </c>
      <c r="V2142" s="15" t="s">
        <v>10799</v>
      </c>
      <c r="W2142" s="15" t="s">
        <v>447</v>
      </c>
    </row>
    <row r="2143" spans="21:23" x14ac:dyDescent="0.25">
      <c r="U2143" s="15" t="s">
        <v>2313</v>
      </c>
      <c r="V2143" s="15" t="s">
        <v>10800</v>
      </c>
      <c r="W2143" s="15" t="s">
        <v>97</v>
      </c>
    </row>
    <row r="2144" spans="21:23" x14ac:dyDescent="0.25">
      <c r="U2144" s="15" t="s">
        <v>2314</v>
      </c>
      <c r="V2144" s="15" t="s">
        <v>10801</v>
      </c>
      <c r="W2144" s="15" t="s">
        <v>124</v>
      </c>
    </row>
    <row r="2145" spans="21:23" x14ac:dyDescent="0.25">
      <c r="U2145" s="15" t="s">
        <v>2315</v>
      </c>
      <c r="V2145" s="15" t="s">
        <v>10802</v>
      </c>
      <c r="W2145" s="15" t="s">
        <v>235</v>
      </c>
    </row>
    <row r="2146" spans="21:23" x14ac:dyDescent="0.25">
      <c r="U2146" s="15" t="s">
        <v>2316</v>
      </c>
      <c r="V2146" s="15" t="s">
        <v>10803</v>
      </c>
      <c r="W2146" s="15" t="s">
        <v>78</v>
      </c>
    </row>
    <row r="2147" spans="21:23" x14ac:dyDescent="0.25">
      <c r="U2147" s="15" t="s">
        <v>2317</v>
      </c>
      <c r="V2147" s="15" t="s">
        <v>10804</v>
      </c>
      <c r="W2147" s="15" t="s">
        <v>150</v>
      </c>
    </row>
    <row r="2148" spans="21:23" x14ac:dyDescent="0.25">
      <c r="U2148" s="15" t="s">
        <v>2318</v>
      </c>
      <c r="V2148" s="15" t="s">
        <v>10805</v>
      </c>
      <c r="W2148" s="15" t="s">
        <v>7545</v>
      </c>
    </row>
    <row r="2149" spans="21:23" x14ac:dyDescent="0.25">
      <c r="U2149" s="15" t="s">
        <v>2319</v>
      </c>
      <c r="V2149" s="15" t="s">
        <v>10806</v>
      </c>
      <c r="W2149" s="15" t="s">
        <v>7545</v>
      </c>
    </row>
    <row r="2150" spans="21:23" x14ac:dyDescent="0.25">
      <c r="U2150" s="15" t="s">
        <v>2320</v>
      </c>
      <c r="V2150" s="15" t="s">
        <v>10807</v>
      </c>
      <c r="W2150" s="15" t="s">
        <v>94</v>
      </c>
    </row>
    <row r="2151" spans="21:23" x14ac:dyDescent="0.25">
      <c r="U2151" s="15" t="s">
        <v>2321</v>
      </c>
      <c r="V2151" s="15" t="s">
        <v>10808</v>
      </c>
      <c r="W2151" s="15" t="s">
        <v>74</v>
      </c>
    </row>
    <row r="2152" spans="21:23" x14ac:dyDescent="0.25">
      <c r="U2152" s="15" t="s">
        <v>2322</v>
      </c>
      <c r="V2152" s="15" t="s">
        <v>10809</v>
      </c>
      <c r="W2152" s="15" t="s">
        <v>100</v>
      </c>
    </row>
    <row r="2153" spans="21:23" x14ac:dyDescent="0.25">
      <c r="U2153" s="15" t="s">
        <v>2323</v>
      </c>
      <c r="V2153" s="15" t="s">
        <v>10810</v>
      </c>
      <c r="W2153" s="15" t="s">
        <v>115</v>
      </c>
    </row>
    <row r="2154" spans="21:23" x14ac:dyDescent="0.25">
      <c r="U2154" s="15" t="s">
        <v>2324</v>
      </c>
      <c r="V2154" s="15" t="s">
        <v>10811</v>
      </c>
      <c r="W2154" s="15" t="s">
        <v>882</v>
      </c>
    </row>
    <row r="2155" spans="21:23" x14ac:dyDescent="0.25">
      <c r="U2155" s="15" t="s">
        <v>2325</v>
      </c>
      <c r="V2155" s="15" t="s">
        <v>10812</v>
      </c>
      <c r="W2155" s="15" t="s">
        <v>150</v>
      </c>
    </row>
    <row r="2156" spans="21:23" x14ac:dyDescent="0.25">
      <c r="U2156" s="15" t="s">
        <v>2326</v>
      </c>
      <c r="V2156" s="15" t="s">
        <v>10813</v>
      </c>
      <c r="W2156" s="15" t="s">
        <v>74</v>
      </c>
    </row>
    <row r="2157" spans="21:23" x14ac:dyDescent="0.25">
      <c r="U2157" s="15" t="s">
        <v>2327</v>
      </c>
      <c r="V2157" s="15" t="s">
        <v>10814</v>
      </c>
      <c r="W2157" s="15" t="s">
        <v>74</v>
      </c>
    </row>
    <row r="2158" spans="21:23" x14ac:dyDescent="0.25">
      <c r="U2158" s="15" t="s">
        <v>2328</v>
      </c>
      <c r="V2158" s="15" t="s">
        <v>10815</v>
      </c>
      <c r="W2158" s="15" t="s">
        <v>3354</v>
      </c>
    </row>
    <row r="2159" spans="21:23" x14ac:dyDescent="0.25">
      <c r="U2159" s="15" t="s">
        <v>2329</v>
      </c>
      <c r="V2159" s="15" t="s">
        <v>10816</v>
      </c>
      <c r="W2159" s="15" t="s">
        <v>117</v>
      </c>
    </row>
    <row r="2160" spans="21:23" x14ac:dyDescent="0.25">
      <c r="U2160" s="15" t="s">
        <v>2330</v>
      </c>
      <c r="V2160" s="15" t="s">
        <v>10817</v>
      </c>
      <c r="W2160" s="15" t="s">
        <v>3354</v>
      </c>
    </row>
    <row r="2161" spans="21:23" x14ac:dyDescent="0.25">
      <c r="U2161" s="15" t="s">
        <v>2331</v>
      </c>
      <c r="V2161" s="15" t="s">
        <v>10818</v>
      </c>
      <c r="W2161" s="15" t="s">
        <v>882</v>
      </c>
    </row>
    <row r="2162" spans="21:23" x14ac:dyDescent="0.25">
      <c r="U2162" s="15" t="s">
        <v>2332</v>
      </c>
      <c r="V2162" s="15" t="s">
        <v>10819</v>
      </c>
      <c r="W2162" s="15" t="s">
        <v>97</v>
      </c>
    </row>
    <row r="2163" spans="21:23" x14ac:dyDescent="0.25">
      <c r="U2163" s="15" t="s">
        <v>2333</v>
      </c>
      <c r="V2163" s="15" t="s">
        <v>10820</v>
      </c>
      <c r="W2163" s="15" t="s">
        <v>73</v>
      </c>
    </row>
    <row r="2164" spans="21:23" x14ac:dyDescent="0.25">
      <c r="U2164" s="15" t="s">
        <v>2334</v>
      </c>
      <c r="V2164" s="15" t="s">
        <v>10821</v>
      </c>
      <c r="W2164" s="15" t="s">
        <v>217</v>
      </c>
    </row>
    <row r="2165" spans="21:23" x14ac:dyDescent="0.25">
      <c r="U2165" s="15" t="s">
        <v>2335</v>
      </c>
      <c r="V2165" s="15" t="s">
        <v>10822</v>
      </c>
      <c r="W2165" s="15" t="s">
        <v>470</v>
      </c>
    </row>
    <row r="2166" spans="21:23" x14ac:dyDescent="0.25">
      <c r="U2166" s="15" t="s">
        <v>2336</v>
      </c>
      <c r="V2166" s="15" t="s">
        <v>10823</v>
      </c>
      <c r="W2166" s="15" t="s">
        <v>327</v>
      </c>
    </row>
    <row r="2167" spans="21:23" x14ac:dyDescent="0.25">
      <c r="U2167" s="15" t="s">
        <v>2337</v>
      </c>
      <c r="V2167" s="15" t="s">
        <v>10824</v>
      </c>
      <c r="W2167" s="15" t="s">
        <v>1802</v>
      </c>
    </row>
    <row r="2168" spans="21:23" x14ac:dyDescent="0.25">
      <c r="U2168" s="15" t="s">
        <v>2338</v>
      </c>
      <c r="V2168" s="15" t="s">
        <v>10825</v>
      </c>
      <c r="W2168" s="15" t="s">
        <v>200</v>
      </c>
    </row>
    <row r="2169" spans="21:23" x14ac:dyDescent="0.25">
      <c r="U2169" s="15" t="s">
        <v>2339</v>
      </c>
      <c r="V2169" s="15" t="s">
        <v>10826</v>
      </c>
      <c r="W2169" s="15" t="s">
        <v>166</v>
      </c>
    </row>
    <row r="2170" spans="21:23" x14ac:dyDescent="0.25">
      <c r="U2170" s="15" t="s">
        <v>2340</v>
      </c>
      <c r="V2170" s="15" t="s">
        <v>10827</v>
      </c>
      <c r="W2170" s="15" t="s">
        <v>1308</v>
      </c>
    </row>
    <row r="2171" spans="21:23" x14ac:dyDescent="0.25">
      <c r="U2171" s="15" t="s">
        <v>2341</v>
      </c>
      <c r="V2171" s="15" t="s">
        <v>10828</v>
      </c>
      <c r="W2171" s="15" t="s">
        <v>8722</v>
      </c>
    </row>
    <row r="2172" spans="21:23" x14ac:dyDescent="0.25">
      <c r="U2172" s="15" t="s">
        <v>2342</v>
      </c>
      <c r="V2172" s="15" t="s">
        <v>10829</v>
      </c>
      <c r="W2172" s="15" t="s">
        <v>192</v>
      </c>
    </row>
    <row r="2173" spans="21:23" x14ac:dyDescent="0.25">
      <c r="U2173" s="15" t="s">
        <v>2343</v>
      </c>
      <c r="V2173" s="15" t="s">
        <v>10830</v>
      </c>
      <c r="W2173" s="15" t="s">
        <v>222</v>
      </c>
    </row>
    <row r="2174" spans="21:23" x14ac:dyDescent="0.25">
      <c r="U2174" s="15" t="s">
        <v>2344</v>
      </c>
      <c r="V2174" s="15" t="s">
        <v>10831</v>
      </c>
      <c r="W2174" s="15" t="s">
        <v>190</v>
      </c>
    </row>
    <row r="2175" spans="21:23" x14ac:dyDescent="0.25">
      <c r="U2175" s="15" t="s">
        <v>2345</v>
      </c>
      <c r="V2175" s="15" t="s">
        <v>10832</v>
      </c>
      <c r="W2175" s="15" t="s">
        <v>222</v>
      </c>
    </row>
    <row r="2176" spans="21:23" x14ac:dyDescent="0.25">
      <c r="U2176" s="15" t="s">
        <v>2346</v>
      </c>
      <c r="V2176" s="15" t="s">
        <v>10833</v>
      </c>
      <c r="W2176" s="15" t="s">
        <v>8</v>
      </c>
    </row>
    <row r="2177" spans="21:23" x14ac:dyDescent="0.25">
      <c r="U2177" s="15" t="s">
        <v>2348</v>
      </c>
      <c r="V2177" s="15" t="s">
        <v>10834</v>
      </c>
      <c r="W2177" s="15" t="s">
        <v>150</v>
      </c>
    </row>
    <row r="2178" spans="21:23" x14ac:dyDescent="0.25">
      <c r="U2178" s="15" t="s">
        <v>2349</v>
      </c>
      <c r="V2178" s="15" t="s">
        <v>10835</v>
      </c>
      <c r="W2178" s="15" t="s">
        <v>3133</v>
      </c>
    </row>
    <row r="2179" spans="21:23" x14ac:dyDescent="0.25">
      <c r="U2179" s="15" t="s">
        <v>2350</v>
      </c>
      <c r="V2179" s="15" t="s">
        <v>10836</v>
      </c>
      <c r="W2179" s="15" t="s">
        <v>163</v>
      </c>
    </row>
    <row r="2180" spans="21:23" x14ac:dyDescent="0.25">
      <c r="U2180" s="15" t="s">
        <v>2351</v>
      </c>
      <c r="V2180" s="15" t="s">
        <v>10837</v>
      </c>
      <c r="W2180" s="15" t="s">
        <v>3539</v>
      </c>
    </row>
    <row r="2181" spans="21:23" x14ac:dyDescent="0.25">
      <c r="U2181" s="15" t="s">
        <v>2352</v>
      </c>
      <c r="V2181" s="15" t="s">
        <v>10838</v>
      </c>
      <c r="W2181" s="15" t="s">
        <v>2358</v>
      </c>
    </row>
    <row r="2182" spans="21:23" x14ac:dyDescent="0.25">
      <c r="U2182" s="15" t="s">
        <v>2353</v>
      </c>
      <c r="V2182" s="15" t="s">
        <v>10839</v>
      </c>
      <c r="W2182" s="15" t="s">
        <v>97</v>
      </c>
    </row>
    <row r="2183" spans="21:23" x14ac:dyDescent="0.25">
      <c r="U2183" s="15" t="s">
        <v>2354</v>
      </c>
      <c r="V2183" s="15" t="s">
        <v>10840</v>
      </c>
      <c r="W2183" s="15" t="s">
        <v>132</v>
      </c>
    </row>
    <row r="2184" spans="21:23" x14ac:dyDescent="0.25">
      <c r="U2184" s="15" t="s">
        <v>2361</v>
      </c>
      <c r="V2184" s="15" t="s">
        <v>10841</v>
      </c>
      <c r="W2184" s="15" t="s">
        <v>208</v>
      </c>
    </row>
    <row r="2185" spans="21:23" x14ac:dyDescent="0.25">
      <c r="U2185" s="15" t="s">
        <v>2359</v>
      </c>
      <c r="V2185" s="15" t="s">
        <v>10842</v>
      </c>
      <c r="W2185" s="15" t="s">
        <v>25</v>
      </c>
    </row>
    <row r="2186" spans="21:23" x14ac:dyDescent="0.25">
      <c r="U2186" s="15" t="s">
        <v>2363</v>
      </c>
      <c r="V2186" s="15" t="s">
        <v>10843</v>
      </c>
      <c r="W2186" s="15" t="s">
        <v>327</v>
      </c>
    </row>
    <row r="2187" spans="21:23" x14ac:dyDescent="0.25">
      <c r="U2187" s="15" t="s">
        <v>2364</v>
      </c>
      <c r="V2187" s="15" t="s">
        <v>10844</v>
      </c>
      <c r="W2187" s="15" t="s">
        <v>117</v>
      </c>
    </row>
    <row r="2188" spans="21:23" x14ac:dyDescent="0.25">
      <c r="U2188" s="15" t="s">
        <v>2355</v>
      </c>
      <c r="V2188" s="15" t="s">
        <v>10845</v>
      </c>
      <c r="W2188" s="15" t="s">
        <v>3539</v>
      </c>
    </row>
    <row r="2189" spans="21:23" x14ac:dyDescent="0.25">
      <c r="U2189" s="15" t="s">
        <v>2365</v>
      </c>
      <c r="V2189" s="15" t="s">
        <v>10846</v>
      </c>
      <c r="W2189" s="15" t="s">
        <v>237</v>
      </c>
    </row>
    <row r="2190" spans="21:23" x14ac:dyDescent="0.25">
      <c r="U2190" s="15" t="s">
        <v>2366</v>
      </c>
      <c r="V2190" s="15" t="s">
        <v>10847</v>
      </c>
      <c r="W2190" s="15" t="s">
        <v>6711</v>
      </c>
    </row>
    <row r="2191" spans="21:23" x14ac:dyDescent="0.25">
      <c r="U2191" s="15" t="s">
        <v>2356</v>
      </c>
      <c r="V2191" s="15" t="s">
        <v>10848</v>
      </c>
      <c r="W2191" s="15" t="s">
        <v>134</v>
      </c>
    </row>
    <row r="2192" spans="21:23" x14ac:dyDescent="0.25">
      <c r="U2192" s="15" t="s">
        <v>2367</v>
      </c>
      <c r="V2192" s="15" t="s">
        <v>10849</v>
      </c>
      <c r="W2192" s="15" t="s">
        <v>83</v>
      </c>
    </row>
    <row r="2193" spans="21:23" x14ac:dyDescent="0.25">
      <c r="U2193" s="15" t="s">
        <v>2368</v>
      </c>
      <c r="V2193" s="15" t="s">
        <v>10850</v>
      </c>
      <c r="W2193" s="15" t="s">
        <v>83</v>
      </c>
    </row>
    <row r="2194" spans="21:23" x14ac:dyDescent="0.25">
      <c r="U2194" s="15" t="s">
        <v>2357</v>
      </c>
      <c r="V2194" s="15" t="s">
        <v>10851</v>
      </c>
      <c r="W2194" s="15" t="s">
        <v>2358</v>
      </c>
    </row>
    <row r="2195" spans="21:23" x14ac:dyDescent="0.25">
      <c r="U2195" s="15" t="s">
        <v>2369</v>
      </c>
      <c r="V2195" s="15" t="s">
        <v>10852</v>
      </c>
      <c r="W2195" s="15" t="s">
        <v>124</v>
      </c>
    </row>
    <row r="2196" spans="21:23" x14ac:dyDescent="0.25">
      <c r="U2196" s="15" t="s">
        <v>2370</v>
      </c>
      <c r="V2196" s="15" t="s">
        <v>10853</v>
      </c>
      <c r="W2196" s="15" t="s">
        <v>2358</v>
      </c>
    </row>
    <row r="2197" spans="21:23" x14ac:dyDescent="0.25">
      <c r="U2197" s="15" t="s">
        <v>2371</v>
      </c>
      <c r="V2197" s="15" t="s">
        <v>10854</v>
      </c>
      <c r="W2197" s="15" t="s">
        <v>74</v>
      </c>
    </row>
    <row r="2198" spans="21:23" x14ac:dyDescent="0.25">
      <c r="U2198" s="15" t="s">
        <v>2372</v>
      </c>
      <c r="V2198" s="15" t="s">
        <v>10855</v>
      </c>
      <c r="W2198" s="15" t="s">
        <v>97</v>
      </c>
    </row>
    <row r="2199" spans="21:23" x14ac:dyDescent="0.25">
      <c r="U2199" s="15" t="s">
        <v>2373</v>
      </c>
      <c r="V2199" s="15" t="s">
        <v>10856</v>
      </c>
      <c r="W2199" s="15" t="s">
        <v>3133</v>
      </c>
    </row>
    <row r="2200" spans="21:23" x14ac:dyDescent="0.25">
      <c r="U2200" s="15" t="s">
        <v>2374</v>
      </c>
      <c r="V2200" s="15" t="s">
        <v>10857</v>
      </c>
      <c r="W2200" s="15" t="s">
        <v>126</v>
      </c>
    </row>
    <row r="2201" spans="21:23" x14ac:dyDescent="0.25">
      <c r="U2201" s="15" t="s">
        <v>2375</v>
      </c>
      <c r="V2201" s="15" t="s">
        <v>10858</v>
      </c>
      <c r="W2201" s="15" t="s">
        <v>97</v>
      </c>
    </row>
    <row r="2202" spans="21:23" x14ac:dyDescent="0.25">
      <c r="U2202" s="15" t="s">
        <v>2376</v>
      </c>
      <c r="V2202" s="15" t="s">
        <v>10859</v>
      </c>
      <c r="W2202" s="15" t="s">
        <v>74</v>
      </c>
    </row>
    <row r="2203" spans="21:23" x14ac:dyDescent="0.25">
      <c r="U2203" s="15" t="s">
        <v>2377</v>
      </c>
      <c r="V2203" s="15" t="s">
        <v>10860</v>
      </c>
      <c r="W2203" s="15" t="s">
        <v>74</v>
      </c>
    </row>
    <row r="2204" spans="21:23" x14ac:dyDescent="0.25">
      <c r="U2204" s="15" t="s">
        <v>2378</v>
      </c>
      <c r="V2204" s="15" t="s">
        <v>10861</v>
      </c>
      <c r="W2204" s="15" t="s">
        <v>1321</v>
      </c>
    </row>
    <row r="2205" spans="21:23" x14ac:dyDescent="0.25">
      <c r="U2205" s="15" t="s">
        <v>2360</v>
      </c>
      <c r="V2205" s="15" t="s">
        <v>10862</v>
      </c>
      <c r="W2205" s="15" t="s">
        <v>3133</v>
      </c>
    </row>
    <row r="2206" spans="21:23" x14ac:dyDescent="0.25">
      <c r="U2206" s="15" t="s">
        <v>2379</v>
      </c>
      <c r="V2206" s="15" t="s">
        <v>10863</v>
      </c>
      <c r="W2206" s="15" t="s">
        <v>288</v>
      </c>
    </row>
    <row r="2207" spans="21:23" x14ac:dyDescent="0.25">
      <c r="U2207" s="15" t="s">
        <v>2362</v>
      </c>
      <c r="V2207" s="15" t="s">
        <v>10864</v>
      </c>
      <c r="W2207" s="15" t="s">
        <v>179</v>
      </c>
    </row>
    <row r="2208" spans="21:23" x14ac:dyDescent="0.25">
      <c r="U2208" s="15" t="s">
        <v>2380</v>
      </c>
      <c r="V2208" s="15" t="s">
        <v>10865</v>
      </c>
      <c r="W2208" s="15" t="s">
        <v>134</v>
      </c>
    </row>
    <row r="2209" spans="21:23" x14ac:dyDescent="0.25">
      <c r="U2209" s="15" t="s">
        <v>2381</v>
      </c>
      <c r="V2209" s="15" t="s">
        <v>10866</v>
      </c>
      <c r="W2209" s="15" t="s">
        <v>2358</v>
      </c>
    </row>
    <row r="2210" spans="21:23" x14ac:dyDescent="0.25">
      <c r="U2210" s="15" t="s">
        <v>2385</v>
      </c>
      <c r="V2210" s="15" t="s">
        <v>10867</v>
      </c>
      <c r="W2210" s="15" t="s">
        <v>130</v>
      </c>
    </row>
    <row r="2211" spans="21:23" x14ac:dyDescent="0.25">
      <c r="U2211" s="15" t="s">
        <v>2382</v>
      </c>
      <c r="V2211" s="15" t="s">
        <v>10868</v>
      </c>
      <c r="W2211" s="15" t="s">
        <v>8689</v>
      </c>
    </row>
    <row r="2212" spans="21:23" x14ac:dyDescent="0.25">
      <c r="U2212" s="15" t="s">
        <v>2388</v>
      </c>
      <c r="V2212" s="15" t="s">
        <v>10869</v>
      </c>
      <c r="W2212" s="15" t="s">
        <v>103</v>
      </c>
    </row>
    <row r="2213" spans="21:23" x14ac:dyDescent="0.25">
      <c r="U2213" s="15" t="s">
        <v>2386</v>
      </c>
      <c r="V2213" s="15" t="s">
        <v>10870</v>
      </c>
      <c r="W2213" s="15" t="s">
        <v>2358</v>
      </c>
    </row>
    <row r="2214" spans="21:23" x14ac:dyDescent="0.25">
      <c r="U2214" s="15" t="s">
        <v>2389</v>
      </c>
      <c r="V2214" s="15" t="s">
        <v>10871</v>
      </c>
      <c r="W2214" s="15" t="s">
        <v>8948</v>
      </c>
    </row>
    <row r="2215" spans="21:23" x14ac:dyDescent="0.25">
      <c r="U2215" s="15" t="s">
        <v>2390</v>
      </c>
      <c r="V2215" s="15" t="s">
        <v>10872</v>
      </c>
      <c r="W2215" s="15" t="s">
        <v>117</v>
      </c>
    </row>
    <row r="2216" spans="21:23" x14ac:dyDescent="0.25">
      <c r="U2216" s="15" t="s">
        <v>2391</v>
      </c>
      <c r="V2216" s="15" t="s">
        <v>10873</v>
      </c>
      <c r="W2216" s="15" t="s">
        <v>332</v>
      </c>
    </row>
    <row r="2217" spans="21:23" x14ac:dyDescent="0.25">
      <c r="U2217" s="15" t="s">
        <v>2392</v>
      </c>
      <c r="V2217" s="15" t="s">
        <v>10874</v>
      </c>
      <c r="W2217" s="15" t="s">
        <v>200</v>
      </c>
    </row>
    <row r="2218" spans="21:23" x14ac:dyDescent="0.25">
      <c r="U2218" s="15" t="s">
        <v>2393</v>
      </c>
      <c r="V2218" s="15" t="s">
        <v>10875</v>
      </c>
      <c r="W2218" s="15" t="s">
        <v>112</v>
      </c>
    </row>
    <row r="2219" spans="21:23" x14ac:dyDescent="0.25">
      <c r="U2219" s="15" t="s">
        <v>2394</v>
      </c>
      <c r="V2219" s="15" t="s">
        <v>10876</v>
      </c>
      <c r="W2219" s="15" t="s">
        <v>5409</v>
      </c>
    </row>
    <row r="2220" spans="21:23" x14ac:dyDescent="0.25">
      <c r="U2220" s="15" t="s">
        <v>2395</v>
      </c>
      <c r="V2220" s="15" t="s">
        <v>10877</v>
      </c>
      <c r="W2220" s="15" t="s">
        <v>156</v>
      </c>
    </row>
    <row r="2221" spans="21:23" x14ac:dyDescent="0.25">
      <c r="U2221" s="15" t="s">
        <v>2396</v>
      </c>
      <c r="V2221" s="15" t="s">
        <v>10878</v>
      </c>
      <c r="W2221" s="15" t="s">
        <v>117</v>
      </c>
    </row>
    <row r="2222" spans="21:23" x14ac:dyDescent="0.25">
      <c r="U2222" s="15" t="s">
        <v>2397</v>
      </c>
      <c r="V2222" s="15" t="s">
        <v>10879</v>
      </c>
      <c r="W2222" s="15" t="s">
        <v>150</v>
      </c>
    </row>
    <row r="2223" spans="21:23" x14ac:dyDescent="0.25">
      <c r="U2223" s="15" t="s">
        <v>2398</v>
      </c>
      <c r="V2223" s="15" t="s">
        <v>10880</v>
      </c>
      <c r="W2223" s="15" t="s">
        <v>76</v>
      </c>
    </row>
    <row r="2224" spans="21:23" x14ac:dyDescent="0.25">
      <c r="U2224" s="15" t="s">
        <v>2399</v>
      </c>
      <c r="V2224" s="15" t="s">
        <v>10881</v>
      </c>
      <c r="W2224" s="15" t="s">
        <v>156</v>
      </c>
    </row>
    <row r="2225" spans="21:23" x14ac:dyDescent="0.25">
      <c r="U2225" s="15" t="s">
        <v>2400</v>
      </c>
      <c r="V2225" s="15" t="s">
        <v>10882</v>
      </c>
      <c r="W2225" s="15" t="s">
        <v>124</v>
      </c>
    </row>
    <row r="2226" spans="21:23" x14ac:dyDescent="0.25">
      <c r="U2226" s="15" t="s">
        <v>2401</v>
      </c>
      <c r="V2226" s="15" t="s">
        <v>10883</v>
      </c>
      <c r="W2226" s="15" t="s">
        <v>220</v>
      </c>
    </row>
    <row r="2227" spans="21:23" x14ac:dyDescent="0.25">
      <c r="U2227" s="15" t="s">
        <v>2402</v>
      </c>
      <c r="V2227" s="15" t="s">
        <v>10884</v>
      </c>
      <c r="W2227" s="15" t="s">
        <v>78</v>
      </c>
    </row>
    <row r="2228" spans="21:23" x14ac:dyDescent="0.25">
      <c r="U2228" s="15" t="s">
        <v>2403</v>
      </c>
      <c r="V2228" s="15" t="s">
        <v>10885</v>
      </c>
      <c r="W2228" s="15" t="s">
        <v>235</v>
      </c>
    </row>
    <row r="2229" spans="21:23" x14ac:dyDescent="0.25">
      <c r="U2229" s="15" t="s">
        <v>2404</v>
      </c>
      <c r="V2229" s="15" t="s">
        <v>10886</v>
      </c>
      <c r="W2229" s="15" t="s">
        <v>237</v>
      </c>
    </row>
    <row r="2230" spans="21:23" x14ac:dyDescent="0.25">
      <c r="U2230" s="15" t="s">
        <v>2405</v>
      </c>
      <c r="V2230" s="15" t="s">
        <v>10887</v>
      </c>
      <c r="W2230" s="15" t="s">
        <v>115</v>
      </c>
    </row>
    <row r="2231" spans="21:23" x14ac:dyDescent="0.25">
      <c r="U2231" s="15" t="s">
        <v>2406</v>
      </c>
      <c r="V2231" s="15" t="s">
        <v>10888</v>
      </c>
      <c r="W2231" s="15" t="s">
        <v>76</v>
      </c>
    </row>
    <row r="2232" spans="21:23" x14ac:dyDescent="0.25">
      <c r="U2232" s="15" t="s">
        <v>2408</v>
      </c>
      <c r="V2232" s="15" t="s">
        <v>10889</v>
      </c>
      <c r="W2232" s="15" t="s">
        <v>150</v>
      </c>
    </row>
    <row r="2233" spans="21:23" x14ac:dyDescent="0.25">
      <c r="U2233" s="15" t="s">
        <v>2409</v>
      </c>
      <c r="V2233" s="15" t="s">
        <v>10890</v>
      </c>
      <c r="W2233" s="15" t="s">
        <v>882</v>
      </c>
    </row>
    <row r="2234" spans="21:23" x14ac:dyDescent="0.25">
      <c r="U2234" s="15" t="s">
        <v>2410</v>
      </c>
      <c r="V2234" s="15" t="s">
        <v>10891</v>
      </c>
      <c r="W2234" s="15" t="s">
        <v>470</v>
      </c>
    </row>
    <row r="2235" spans="21:23" x14ac:dyDescent="0.25">
      <c r="U2235" s="15" t="s">
        <v>2411</v>
      </c>
      <c r="V2235" s="15" t="s">
        <v>10892</v>
      </c>
      <c r="W2235" s="15" t="s">
        <v>425</v>
      </c>
    </row>
    <row r="2236" spans="21:23" x14ac:dyDescent="0.25">
      <c r="U2236" s="15" t="s">
        <v>2413</v>
      </c>
      <c r="V2236" s="15" t="s">
        <v>10893</v>
      </c>
      <c r="W2236" s="15" t="s">
        <v>1802</v>
      </c>
    </row>
    <row r="2237" spans="21:23" x14ac:dyDescent="0.25">
      <c r="U2237" s="15" t="s">
        <v>2414</v>
      </c>
      <c r="V2237" s="15" t="s">
        <v>10894</v>
      </c>
      <c r="W2237" s="15" t="s">
        <v>200</v>
      </c>
    </row>
    <row r="2238" spans="21:23" x14ac:dyDescent="0.25">
      <c r="U2238" s="15" t="s">
        <v>6631</v>
      </c>
      <c r="V2238" s="15" t="s">
        <v>10895</v>
      </c>
      <c r="W2238" s="15" t="s">
        <v>179</v>
      </c>
    </row>
    <row r="2239" spans="21:23" x14ac:dyDescent="0.25">
      <c r="U2239" s="15" t="s">
        <v>2415</v>
      </c>
      <c r="V2239" s="15" t="s">
        <v>10896</v>
      </c>
      <c r="W2239" s="15" t="s">
        <v>179</v>
      </c>
    </row>
    <row r="2240" spans="21:23" x14ac:dyDescent="0.25">
      <c r="U2240" s="15" t="s">
        <v>2416</v>
      </c>
      <c r="V2240" s="15" t="s">
        <v>10897</v>
      </c>
      <c r="W2240" s="15" t="s">
        <v>882</v>
      </c>
    </row>
    <row r="2241" spans="21:23" x14ac:dyDescent="0.25">
      <c r="U2241" s="15" t="s">
        <v>2417</v>
      </c>
      <c r="V2241" s="15" t="s">
        <v>10898</v>
      </c>
      <c r="W2241" s="15" t="s">
        <v>117</v>
      </c>
    </row>
    <row r="2242" spans="21:23" x14ac:dyDescent="0.25">
      <c r="U2242" s="15" t="s">
        <v>2418</v>
      </c>
      <c r="V2242" s="15" t="s">
        <v>10899</v>
      </c>
      <c r="W2242" s="15" t="s">
        <v>8</v>
      </c>
    </row>
    <row r="2243" spans="21:23" x14ac:dyDescent="0.25">
      <c r="U2243" s="15" t="s">
        <v>2419</v>
      </c>
      <c r="V2243" s="15" t="s">
        <v>10900</v>
      </c>
      <c r="W2243" s="15" t="s">
        <v>90</v>
      </c>
    </row>
    <row r="2244" spans="21:23" x14ac:dyDescent="0.25">
      <c r="U2244" s="15" t="s">
        <v>2420</v>
      </c>
      <c r="V2244" s="15" t="s">
        <v>10901</v>
      </c>
      <c r="W2244" s="15" t="s">
        <v>185</v>
      </c>
    </row>
    <row r="2245" spans="21:23" x14ac:dyDescent="0.25">
      <c r="U2245" s="15" t="s">
        <v>2421</v>
      </c>
      <c r="V2245" s="15" t="s">
        <v>10902</v>
      </c>
      <c r="W2245" s="15" t="s">
        <v>159</v>
      </c>
    </row>
    <row r="2246" spans="21:23" x14ac:dyDescent="0.25">
      <c r="U2246" s="15" t="s">
        <v>2422</v>
      </c>
      <c r="V2246" s="15" t="s">
        <v>10903</v>
      </c>
      <c r="W2246" s="15" t="s">
        <v>122</v>
      </c>
    </row>
    <row r="2247" spans="21:23" x14ac:dyDescent="0.25">
      <c r="U2247" s="15" t="s">
        <v>2423</v>
      </c>
      <c r="V2247" s="15" t="s">
        <v>10904</v>
      </c>
      <c r="W2247" s="15" t="s">
        <v>100</v>
      </c>
    </row>
    <row r="2248" spans="21:23" x14ac:dyDescent="0.25">
      <c r="U2248" s="15" t="s">
        <v>2424</v>
      </c>
      <c r="V2248" s="15" t="s">
        <v>10905</v>
      </c>
      <c r="W2248" s="15" t="s">
        <v>78</v>
      </c>
    </row>
    <row r="2249" spans="21:23" x14ac:dyDescent="0.25">
      <c r="U2249" s="15" t="s">
        <v>2425</v>
      </c>
      <c r="V2249" s="15" t="s">
        <v>10906</v>
      </c>
      <c r="W2249" s="15" t="s">
        <v>237</v>
      </c>
    </row>
    <row r="2250" spans="21:23" x14ac:dyDescent="0.25">
      <c r="U2250" s="15" t="s">
        <v>2427</v>
      </c>
      <c r="V2250" s="15" t="s">
        <v>10907</v>
      </c>
      <c r="W2250" s="15" t="s">
        <v>130</v>
      </c>
    </row>
    <row r="2251" spans="21:23" x14ac:dyDescent="0.25">
      <c r="U2251" s="15" t="s">
        <v>2428</v>
      </c>
      <c r="V2251" s="15" t="s">
        <v>10908</v>
      </c>
      <c r="W2251" s="15" t="s">
        <v>78</v>
      </c>
    </row>
    <row r="2252" spans="21:23" x14ac:dyDescent="0.25">
      <c r="U2252" s="15" t="s">
        <v>2426</v>
      </c>
      <c r="V2252" s="15" t="s">
        <v>10909</v>
      </c>
      <c r="W2252" s="15" t="s">
        <v>150</v>
      </c>
    </row>
    <row r="2253" spans="21:23" x14ac:dyDescent="0.25">
      <c r="U2253" s="15" t="s">
        <v>2429</v>
      </c>
      <c r="V2253" s="15" t="s">
        <v>10910</v>
      </c>
      <c r="W2253" s="15" t="s">
        <v>391</v>
      </c>
    </row>
    <row r="2254" spans="21:23" x14ac:dyDescent="0.25">
      <c r="U2254" s="15" t="s">
        <v>2432</v>
      </c>
      <c r="V2254" s="15" t="s">
        <v>10911</v>
      </c>
      <c r="W2254" s="15" t="s">
        <v>105</v>
      </c>
    </row>
    <row r="2255" spans="21:23" x14ac:dyDescent="0.25">
      <c r="U2255" s="15" t="s">
        <v>2431</v>
      </c>
      <c r="V2255" s="15" t="s">
        <v>10912</v>
      </c>
      <c r="W2255" s="15" t="s">
        <v>103</v>
      </c>
    </row>
    <row r="2256" spans="21:23" x14ac:dyDescent="0.25">
      <c r="U2256" s="15" t="s">
        <v>2430</v>
      </c>
      <c r="V2256" s="15" t="s">
        <v>10913</v>
      </c>
      <c r="W2256" s="15" t="s">
        <v>8689</v>
      </c>
    </row>
    <row r="2257" spans="21:23" x14ac:dyDescent="0.25">
      <c r="U2257" s="15" t="s">
        <v>2433</v>
      </c>
      <c r="V2257" s="15" t="s">
        <v>10914</v>
      </c>
      <c r="W2257" s="15" t="s">
        <v>156</v>
      </c>
    </row>
    <row r="2258" spans="21:23" x14ac:dyDescent="0.25">
      <c r="U2258" s="15" t="s">
        <v>2434</v>
      </c>
      <c r="V2258" s="15" t="s">
        <v>10915</v>
      </c>
      <c r="W2258" s="15" t="s">
        <v>2358</v>
      </c>
    </row>
    <row r="2259" spans="21:23" x14ac:dyDescent="0.25">
      <c r="U2259" s="15" t="s">
        <v>2435</v>
      </c>
      <c r="V2259" s="15" t="s">
        <v>10916</v>
      </c>
      <c r="W2259" s="15" t="s">
        <v>117</v>
      </c>
    </row>
    <row r="2260" spans="21:23" x14ac:dyDescent="0.25">
      <c r="U2260" s="15" t="s">
        <v>2436</v>
      </c>
      <c r="V2260" s="15" t="s">
        <v>10917</v>
      </c>
      <c r="W2260" s="15" t="s">
        <v>391</v>
      </c>
    </row>
    <row r="2261" spans="21:23" x14ac:dyDescent="0.25">
      <c r="U2261" s="15" t="s">
        <v>2437</v>
      </c>
      <c r="V2261" s="15" t="s">
        <v>10918</v>
      </c>
      <c r="W2261" s="15" t="s">
        <v>726</v>
      </c>
    </row>
    <row r="2262" spans="21:23" x14ac:dyDescent="0.25">
      <c r="U2262" s="15" t="s">
        <v>2438</v>
      </c>
      <c r="V2262" s="15" t="s">
        <v>10919</v>
      </c>
      <c r="W2262" s="15" t="s">
        <v>8722</v>
      </c>
    </row>
    <row r="2263" spans="21:23" x14ac:dyDescent="0.25">
      <c r="U2263" s="15" t="s">
        <v>2439</v>
      </c>
      <c r="V2263" s="15" t="s">
        <v>10920</v>
      </c>
      <c r="W2263" s="15" t="s">
        <v>161</v>
      </c>
    </row>
    <row r="2264" spans="21:23" x14ac:dyDescent="0.25">
      <c r="U2264" s="15" t="s">
        <v>2440</v>
      </c>
      <c r="V2264" s="15" t="s">
        <v>10921</v>
      </c>
      <c r="W2264" s="15" t="s">
        <v>74</v>
      </c>
    </row>
    <row r="2265" spans="21:23" x14ac:dyDescent="0.25">
      <c r="U2265" s="15" t="s">
        <v>2441</v>
      </c>
      <c r="V2265" s="15" t="s">
        <v>10922</v>
      </c>
      <c r="W2265" s="15" t="s">
        <v>142</v>
      </c>
    </row>
    <row r="2266" spans="21:23" x14ac:dyDescent="0.25">
      <c r="U2266" s="15" t="s">
        <v>2442</v>
      </c>
      <c r="V2266" s="15" t="s">
        <v>10923</v>
      </c>
      <c r="W2266" s="15" t="s">
        <v>327</v>
      </c>
    </row>
    <row r="2267" spans="21:23" x14ac:dyDescent="0.25">
      <c r="U2267" s="15" t="s">
        <v>2443</v>
      </c>
      <c r="V2267" s="15" t="s">
        <v>10924</v>
      </c>
      <c r="W2267" s="15" t="s">
        <v>217</v>
      </c>
    </row>
    <row r="2268" spans="21:23" x14ac:dyDescent="0.25">
      <c r="U2268" s="15" t="s">
        <v>2444</v>
      </c>
      <c r="V2268" s="15" t="s">
        <v>10925</v>
      </c>
      <c r="W2268" s="15" t="s">
        <v>2358</v>
      </c>
    </row>
    <row r="2269" spans="21:23" x14ac:dyDescent="0.25">
      <c r="U2269" s="15" t="s">
        <v>2445</v>
      </c>
      <c r="V2269" s="15" t="s">
        <v>10926</v>
      </c>
      <c r="W2269" s="15" t="s">
        <v>128</v>
      </c>
    </row>
    <row r="2270" spans="21:23" x14ac:dyDescent="0.25">
      <c r="U2270" s="15" t="s">
        <v>2446</v>
      </c>
      <c r="V2270" s="15" t="s">
        <v>10927</v>
      </c>
      <c r="W2270" s="15" t="s">
        <v>144</v>
      </c>
    </row>
    <row r="2271" spans="21:23" x14ac:dyDescent="0.25">
      <c r="U2271" s="15" t="s">
        <v>2447</v>
      </c>
      <c r="V2271" s="15" t="s">
        <v>10928</v>
      </c>
      <c r="W2271" s="15" t="s">
        <v>282</v>
      </c>
    </row>
    <row r="2272" spans="21:23" x14ac:dyDescent="0.25">
      <c r="U2272" s="15" t="s">
        <v>2448</v>
      </c>
      <c r="V2272" s="15" t="s">
        <v>10929</v>
      </c>
      <c r="W2272" s="15" t="s">
        <v>73</v>
      </c>
    </row>
    <row r="2273" spans="21:23" x14ac:dyDescent="0.25">
      <c r="U2273" s="15" t="s">
        <v>2450</v>
      </c>
      <c r="V2273" s="15" t="s">
        <v>10930</v>
      </c>
      <c r="W2273" s="15" t="s">
        <v>288</v>
      </c>
    </row>
    <row r="2274" spans="21:23" x14ac:dyDescent="0.25">
      <c r="U2274" s="15" t="s">
        <v>2451</v>
      </c>
      <c r="V2274" s="15" t="s">
        <v>10931</v>
      </c>
      <c r="W2274" s="15" t="s">
        <v>2358</v>
      </c>
    </row>
    <row r="2275" spans="21:23" x14ac:dyDescent="0.25">
      <c r="U2275" s="15" t="s">
        <v>2452</v>
      </c>
      <c r="V2275" s="15" t="s">
        <v>10932</v>
      </c>
      <c r="W2275" s="15" t="s">
        <v>92</v>
      </c>
    </row>
    <row r="2276" spans="21:23" x14ac:dyDescent="0.25">
      <c r="U2276" s="15" t="s">
        <v>2453</v>
      </c>
      <c r="V2276" s="15" t="s">
        <v>10933</v>
      </c>
      <c r="W2276" s="15" t="s">
        <v>220</v>
      </c>
    </row>
    <row r="2277" spans="21:23" x14ac:dyDescent="0.25">
      <c r="U2277" s="15" t="s">
        <v>2454</v>
      </c>
      <c r="V2277" s="15" t="s">
        <v>10934</v>
      </c>
      <c r="W2277" s="15" t="s">
        <v>103</v>
      </c>
    </row>
    <row r="2278" spans="21:23" x14ac:dyDescent="0.25">
      <c r="U2278" s="15" t="s">
        <v>2455</v>
      </c>
      <c r="V2278" s="15" t="s">
        <v>10935</v>
      </c>
      <c r="W2278" s="15" t="s">
        <v>103</v>
      </c>
    </row>
    <row r="2279" spans="21:23" x14ac:dyDescent="0.25">
      <c r="U2279" s="15" t="s">
        <v>2456</v>
      </c>
      <c r="V2279" s="15" t="s">
        <v>10936</v>
      </c>
      <c r="W2279" s="15" t="s">
        <v>136</v>
      </c>
    </row>
    <row r="2280" spans="21:23" x14ac:dyDescent="0.25">
      <c r="U2280" s="15" t="s">
        <v>2457</v>
      </c>
      <c r="V2280" s="15" t="s">
        <v>10937</v>
      </c>
      <c r="W2280" s="15" t="s">
        <v>92</v>
      </c>
    </row>
    <row r="2281" spans="21:23" x14ac:dyDescent="0.25">
      <c r="U2281" s="15" t="s">
        <v>2458</v>
      </c>
      <c r="V2281" s="15" t="s">
        <v>10938</v>
      </c>
      <c r="W2281" s="15" t="s">
        <v>144</v>
      </c>
    </row>
    <row r="2282" spans="21:23" x14ac:dyDescent="0.25">
      <c r="U2282" s="15" t="s">
        <v>2459</v>
      </c>
      <c r="V2282" s="15" t="s">
        <v>10939</v>
      </c>
      <c r="W2282" s="15" t="s">
        <v>126</v>
      </c>
    </row>
    <row r="2283" spans="21:23" x14ac:dyDescent="0.25">
      <c r="U2283" s="15" t="s">
        <v>2460</v>
      </c>
      <c r="V2283" s="15" t="s">
        <v>10940</v>
      </c>
      <c r="W2283" s="15" t="s">
        <v>217</v>
      </c>
    </row>
    <row r="2284" spans="21:23" x14ac:dyDescent="0.25">
      <c r="U2284" s="15" t="s">
        <v>2461</v>
      </c>
      <c r="V2284" s="15" t="s">
        <v>10941</v>
      </c>
      <c r="W2284" s="15" t="s">
        <v>470</v>
      </c>
    </row>
    <row r="2285" spans="21:23" x14ac:dyDescent="0.25">
      <c r="U2285" s="15" t="s">
        <v>2462</v>
      </c>
      <c r="V2285" s="15" t="s">
        <v>10942</v>
      </c>
      <c r="W2285" s="15" t="s">
        <v>217</v>
      </c>
    </row>
    <row r="2286" spans="21:23" x14ac:dyDescent="0.25">
      <c r="U2286" s="15" t="s">
        <v>2463</v>
      </c>
      <c r="V2286" s="15" t="s">
        <v>10943</v>
      </c>
      <c r="W2286" s="15" t="s">
        <v>136</v>
      </c>
    </row>
    <row r="2287" spans="21:23" x14ac:dyDescent="0.25">
      <c r="U2287" s="15" t="s">
        <v>2464</v>
      </c>
      <c r="V2287" s="15" t="s">
        <v>10944</v>
      </c>
      <c r="W2287" s="15" t="s">
        <v>103</v>
      </c>
    </row>
    <row r="2288" spans="21:23" x14ac:dyDescent="0.25">
      <c r="U2288" s="15" t="s">
        <v>2465</v>
      </c>
      <c r="V2288" s="15" t="s">
        <v>10945</v>
      </c>
      <c r="W2288" s="15" t="s">
        <v>76</v>
      </c>
    </row>
    <row r="2289" spans="21:23" x14ac:dyDescent="0.25">
      <c r="U2289" s="15" t="s">
        <v>2466</v>
      </c>
      <c r="V2289" s="15" t="s">
        <v>10946</v>
      </c>
      <c r="W2289" s="15" t="s">
        <v>153</v>
      </c>
    </row>
    <row r="2290" spans="21:23" x14ac:dyDescent="0.25">
      <c r="U2290" s="15" t="s">
        <v>2467</v>
      </c>
      <c r="V2290" s="15" t="s">
        <v>10947</v>
      </c>
      <c r="W2290" s="15" t="s">
        <v>8678</v>
      </c>
    </row>
    <row r="2291" spans="21:23" x14ac:dyDescent="0.25">
      <c r="U2291" s="15" t="s">
        <v>2468</v>
      </c>
      <c r="V2291" s="15" t="s">
        <v>10948</v>
      </c>
      <c r="W2291" s="15" t="s">
        <v>132</v>
      </c>
    </row>
    <row r="2292" spans="21:23" x14ac:dyDescent="0.25">
      <c r="U2292" s="15" t="s">
        <v>2469</v>
      </c>
      <c r="V2292" s="15" t="s">
        <v>10949</v>
      </c>
      <c r="W2292" s="15" t="s">
        <v>7545</v>
      </c>
    </row>
    <row r="2293" spans="21:23" x14ac:dyDescent="0.25">
      <c r="U2293" s="15" t="s">
        <v>2470</v>
      </c>
      <c r="V2293" s="15" t="s">
        <v>10950</v>
      </c>
      <c r="W2293" s="15" t="s">
        <v>327</v>
      </c>
    </row>
    <row r="2294" spans="21:23" x14ac:dyDescent="0.25">
      <c r="U2294" s="15" t="s">
        <v>2471</v>
      </c>
      <c r="V2294" s="15" t="s">
        <v>10951</v>
      </c>
      <c r="W2294" s="15" t="s">
        <v>7545</v>
      </c>
    </row>
    <row r="2295" spans="21:23" x14ac:dyDescent="0.25">
      <c r="U2295" s="15" t="s">
        <v>2473</v>
      </c>
      <c r="V2295" s="15" t="s">
        <v>10952</v>
      </c>
      <c r="W2295" s="15" t="s">
        <v>222</v>
      </c>
    </row>
    <row r="2296" spans="21:23" x14ac:dyDescent="0.25">
      <c r="U2296" s="15" t="s">
        <v>2472</v>
      </c>
      <c r="V2296" s="15" t="s">
        <v>10953</v>
      </c>
      <c r="W2296" s="15" t="s">
        <v>336</v>
      </c>
    </row>
    <row r="2297" spans="21:23" x14ac:dyDescent="0.25">
      <c r="U2297" s="15" t="s">
        <v>2474</v>
      </c>
      <c r="V2297" s="15" t="s">
        <v>10954</v>
      </c>
      <c r="W2297" s="15" t="s">
        <v>3133</v>
      </c>
    </row>
    <row r="2298" spans="21:23" x14ac:dyDescent="0.25">
      <c r="U2298" s="15" t="s">
        <v>2475</v>
      </c>
      <c r="V2298" s="15" t="s">
        <v>10955</v>
      </c>
      <c r="W2298" s="15" t="s">
        <v>97</v>
      </c>
    </row>
    <row r="2299" spans="21:23" x14ac:dyDescent="0.25">
      <c r="U2299" s="15" t="s">
        <v>2476</v>
      </c>
      <c r="V2299" s="15" t="s">
        <v>10956</v>
      </c>
      <c r="W2299" s="15" t="s">
        <v>424</v>
      </c>
    </row>
    <row r="2300" spans="21:23" x14ac:dyDescent="0.25">
      <c r="U2300" s="15" t="s">
        <v>2477</v>
      </c>
      <c r="V2300" s="15" t="s">
        <v>10957</v>
      </c>
      <c r="W2300" s="15" t="s">
        <v>4507</v>
      </c>
    </row>
    <row r="2301" spans="21:23" x14ac:dyDescent="0.25">
      <c r="U2301" s="15" t="s">
        <v>2478</v>
      </c>
      <c r="V2301" s="15" t="s">
        <v>10958</v>
      </c>
      <c r="W2301" s="15" t="s">
        <v>126</v>
      </c>
    </row>
    <row r="2302" spans="21:23" x14ac:dyDescent="0.25">
      <c r="U2302" s="15" t="s">
        <v>2480</v>
      </c>
      <c r="V2302" s="15" t="s">
        <v>10959</v>
      </c>
      <c r="W2302" s="15" t="s">
        <v>188</v>
      </c>
    </row>
    <row r="2303" spans="21:23" x14ac:dyDescent="0.25">
      <c r="U2303" s="15" t="s">
        <v>2481</v>
      </c>
      <c r="V2303" s="15" t="s">
        <v>10960</v>
      </c>
      <c r="W2303" s="15" t="s">
        <v>74</v>
      </c>
    </row>
    <row r="2304" spans="21:23" x14ac:dyDescent="0.25">
      <c r="U2304" s="15" t="s">
        <v>2482</v>
      </c>
      <c r="V2304" s="15" t="s">
        <v>10961</v>
      </c>
      <c r="W2304" s="15" t="s">
        <v>288</v>
      </c>
    </row>
    <row r="2305" spans="21:23" x14ac:dyDescent="0.25">
      <c r="U2305" s="15" t="s">
        <v>2484</v>
      </c>
      <c r="V2305" s="15" t="s">
        <v>10962</v>
      </c>
      <c r="W2305" s="15" t="s">
        <v>88</v>
      </c>
    </row>
    <row r="2306" spans="21:23" x14ac:dyDescent="0.25">
      <c r="U2306" s="15" t="s">
        <v>2483</v>
      </c>
      <c r="V2306" s="15" t="s">
        <v>10963</v>
      </c>
      <c r="W2306" s="15" t="s">
        <v>103</v>
      </c>
    </row>
    <row r="2307" spans="21:23" x14ac:dyDescent="0.25">
      <c r="U2307" s="15" t="s">
        <v>2485</v>
      </c>
      <c r="V2307" s="15" t="s">
        <v>10964</v>
      </c>
      <c r="W2307" s="15" t="s">
        <v>192</v>
      </c>
    </row>
    <row r="2308" spans="21:23" x14ac:dyDescent="0.25">
      <c r="U2308" s="15" t="s">
        <v>2486</v>
      </c>
      <c r="V2308" s="15" t="s">
        <v>10965</v>
      </c>
      <c r="W2308" s="15" t="s">
        <v>76</v>
      </c>
    </row>
    <row r="2309" spans="21:23" x14ac:dyDescent="0.25">
      <c r="U2309" s="15" t="s">
        <v>2487</v>
      </c>
      <c r="V2309" s="15" t="s">
        <v>10966</v>
      </c>
      <c r="W2309" s="15" t="s">
        <v>193</v>
      </c>
    </row>
    <row r="2310" spans="21:23" x14ac:dyDescent="0.25">
      <c r="U2310" s="15" t="s">
        <v>2488</v>
      </c>
      <c r="V2310" s="15" t="s">
        <v>10967</v>
      </c>
      <c r="W2310" s="15" t="s">
        <v>150</v>
      </c>
    </row>
    <row r="2311" spans="21:23" x14ac:dyDescent="0.25">
      <c r="U2311" s="15" t="s">
        <v>2489</v>
      </c>
      <c r="V2311" s="15" t="s">
        <v>10968</v>
      </c>
      <c r="W2311" s="15" t="s">
        <v>150</v>
      </c>
    </row>
    <row r="2312" spans="21:23" x14ac:dyDescent="0.25">
      <c r="U2312" s="15" t="s">
        <v>2491</v>
      </c>
      <c r="V2312" s="15" t="s">
        <v>10969</v>
      </c>
      <c r="W2312" s="15" t="s">
        <v>76</v>
      </c>
    </row>
    <row r="2313" spans="21:23" x14ac:dyDescent="0.25">
      <c r="U2313" s="15" t="s">
        <v>2492</v>
      </c>
      <c r="V2313" s="15" t="s">
        <v>10970</v>
      </c>
      <c r="W2313" s="15" t="s">
        <v>8722</v>
      </c>
    </row>
    <row r="2314" spans="21:23" x14ac:dyDescent="0.25">
      <c r="U2314" s="15" t="s">
        <v>2493</v>
      </c>
      <c r="V2314" s="15" t="s">
        <v>10971</v>
      </c>
      <c r="W2314" s="15" t="s">
        <v>190</v>
      </c>
    </row>
    <row r="2315" spans="21:23" x14ac:dyDescent="0.25">
      <c r="U2315" s="15" t="s">
        <v>2494</v>
      </c>
      <c r="V2315" s="15" t="s">
        <v>10972</v>
      </c>
      <c r="W2315" s="15" t="s">
        <v>1802</v>
      </c>
    </row>
    <row r="2316" spans="21:23" x14ac:dyDescent="0.25">
      <c r="U2316" s="15" t="s">
        <v>2495</v>
      </c>
      <c r="V2316" s="15" t="s">
        <v>10973</v>
      </c>
      <c r="W2316" s="15" t="s">
        <v>94</v>
      </c>
    </row>
    <row r="2317" spans="21:23" x14ac:dyDescent="0.25">
      <c r="U2317" s="15" t="s">
        <v>2496</v>
      </c>
      <c r="V2317" s="15" t="s">
        <v>10974</v>
      </c>
      <c r="W2317" s="15" t="s">
        <v>8678</v>
      </c>
    </row>
    <row r="2318" spans="21:23" x14ac:dyDescent="0.25">
      <c r="U2318" s="15" t="s">
        <v>2497</v>
      </c>
      <c r="V2318" s="15" t="s">
        <v>10975</v>
      </c>
      <c r="W2318" s="15" t="s">
        <v>237</v>
      </c>
    </row>
    <row r="2319" spans="21:23" x14ac:dyDescent="0.25">
      <c r="U2319" s="15" t="s">
        <v>2498</v>
      </c>
      <c r="V2319" s="15" t="s">
        <v>10976</v>
      </c>
      <c r="W2319" s="15" t="s">
        <v>200</v>
      </c>
    </row>
    <row r="2320" spans="21:23" x14ac:dyDescent="0.25">
      <c r="U2320" s="15" t="s">
        <v>2499</v>
      </c>
      <c r="V2320" s="15" t="s">
        <v>10977</v>
      </c>
      <c r="W2320" s="15" t="s">
        <v>1802</v>
      </c>
    </row>
    <row r="2321" spans="21:23" x14ac:dyDescent="0.25">
      <c r="U2321" s="15" t="s">
        <v>2500</v>
      </c>
      <c r="V2321" s="15" t="s">
        <v>10978</v>
      </c>
      <c r="W2321" s="15" t="s">
        <v>1802</v>
      </c>
    </row>
    <row r="2322" spans="21:23" x14ac:dyDescent="0.25">
      <c r="U2322" s="15" t="s">
        <v>2501</v>
      </c>
      <c r="V2322" s="15" t="s">
        <v>10979</v>
      </c>
      <c r="W2322" s="15" t="s">
        <v>327</v>
      </c>
    </row>
    <row r="2323" spans="21:23" x14ac:dyDescent="0.25">
      <c r="U2323" s="15" t="s">
        <v>4575</v>
      </c>
      <c r="V2323" s="15" t="s">
        <v>10980</v>
      </c>
      <c r="W2323" s="15" t="s">
        <v>76</v>
      </c>
    </row>
    <row r="2324" spans="21:23" x14ac:dyDescent="0.25">
      <c r="U2324" s="15" t="s">
        <v>2502</v>
      </c>
      <c r="V2324" s="15" t="s">
        <v>10981</v>
      </c>
      <c r="W2324" s="15" t="s">
        <v>255</v>
      </c>
    </row>
    <row r="2325" spans="21:23" x14ac:dyDescent="0.25">
      <c r="U2325" s="15" t="s">
        <v>2503</v>
      </c>
      <c r="V2325" s="15" t="s">
        <v>10982</v>
      </c>
      <c r="W2325" s="15" t="s">
        <v>8722</v>
      </c>
    </row>
    <row r="2326" spans="21:23" x14ac:dyDescent="0.25">
      <c r="U2326" s="15" t="s">
        <v>2504</v>
      </c>
      <c r="V2326" s="15" t="s">
        <v>10983</v>
      </c>
      <c r="W2326" s="15" t="s">
        <v>73</v>
      </c>
    </row>
    <row r="2327" spans="21:23" x14ac:dyDescent="0.25">
      <c r="U2327" s="15" t="s">
        <v>2505</v>
      </c>
      <c r="V2327" s="15" t="s">
        <v>10984</v>
      </c>
      <c r="W2327" s="15" t="s">
        <v>78</v>
      </c>
    </row>
    <row r="2328" spans="21:23" x14ac:dyDescent="0.25">
      <c r="U2328" s="15" t="s">
        <v>2506</v>
      </c>
      <c r="V2328" s="15" t="s">
        <v>10985</v>
      </c>
      <c r="W2328" s="15" t="s">
        <v>112</v>
      </c>
    </row>
    <row r="2329" spans="21:23" x14ac:dyDescent="0.25">
      <c r="U2329" s="15" t="s">
        <v>2507</v>
      </c>
      <c r="V2329" s="15" t="s">
        <v>10986</v>
      </c>
      <c r="W2329" s="15" t="s">
        <v>220</v>
      </c>
    </row>
    <row r="2330" spans="21:23" x14ac:dyDescent="0.25">
      <c r="U2330" s="15" t="s">
        <v>2508</v>
      </c>
      <c r="V2330" s="15" t="s">
        <v>10987</v>
      </c>
      <c r="W2330" s="15" t="s">
        <v>126</v>
      </c>
    </row>
    <row r="2331" spans="21:23" x14ac:dyDescent="0.25">
      <c r="U2331" s="15" t="s">
        <v>2509</v>
      </c>
      <c r="V2331" s="15" t="s">
        <v>10988</v>
      </c>
      <c r="W2331" s="15" t="s">
        <v>76</v>
      </c>
    </row>
    <row r="2332" spans="21:23" x14ac:dyDescent="0.25">
      <c r="U2332" s="15" t="s">
        <v>2510</v>
      </c>
      <c r="V2332" s="15" t="s">
        <v>10989</v>
      </c>
      <c r="W2332" s="15" t="s">
        <v>3354</v>
      </c>
    </row>
    <row r="2333" spans="21:23" x14ac:dyDescent="0.25">
      <c r="U2333" s="15" t="s">
        <v>2511</v>
      </c>
      <c r="V2333" s="15" t="s">
        <v>10990</v>
      </c>
      <c r="W2333" s="15" t="s">
        <v>270</v>
      </c>
    </row>
    <row r="2334" spans="21:23" x14ac:dyDescent="0.25">
      <c r="U2334" s="15" t="s">
        <v>2512</v>
      </c>
      <c r="V2334" s="15" t="s">
        <v>10991</v>
      </c>
      <c r="W2334" s="15" t="s">
        <v>128</v>
      </c>
    </row>
    <row r="2335" spans="21:23" x14ac:dyDescent="0.25">
      <c r="U2335" s="15" t="s">
        <v>2513</v>
      </c>
      <c r="V2335" s="15" t="s">
        <v>10992</v>
      </c>
      <c r="W2335" s="15" t="s">
        <v>3354</v>
      </c>
    </row>
    <row r="2336" spans="21:23" x14ac:dyDescent="0.25">
      <c r="U2336" s="15" t="s">
        <v>2514</v>
      </c>
      <c r="V2336" s="15" t="s">
        <v>10993</v>
      </c>
      <c r="W2336" s="15" t="s">
        <v>3354</v>
      </c>
    </row>
    <row r="2337" spans="21:23" x14ac:dyDescent="0.25">
      <c r="U2337" s="15" t="s">
        <v>2515</v>
      </c>
      <c r="V2337" s="15" t="s">
        <v>10994</v>
      </c>
      <c r="W2337" s="15" t="s">
        <v>3354</v>
      </c>
    </row>
    <row r="2338" spans="21:23" x14ac:dyDescent="0.25">
      <c r="U2338" s="15" t="s">
        <v>2516</v>
      </c>
      <c r="V2338" s="15" t="s">
        <v>10995</v>
      </c>
      <c r="W2338" s="15" t="s">
        <v>163</v>
      </c>
    </row>
    <row r="2339" spans="21:23" x14ac:dyDescent="0.25">
      <c r="U2339" s="15" t="s">
        <v>2517</v>
      </c>
      <c r="V2339" s="15" t="s">
        <v>10996</v>
      </c>
      <c r="W2339" s="15" t="s">
        <v>120</v>
      </c>
    </row>
    <row r="2340" spans="21:23" x14ac:dyDescent="0.25">
      <c r="U2340" s="15" t="s">
        <v>2518</v>
      </c>
      <c r="V2340" s="15" t="s">
        <v>10997</v>
      </c>
      <c r="W2340" s="15" t="s">
        <v>120</v>
      </c>
    </row>
    <row r="2341" spans="21:23" x14ac:dyDescent="0.25">
      <c r="U2341" s="15" t="s">
        <v>2519</v>
      </c>
      <c r="V2341" s="15" t="s">
        <v>10998</v>
      </c>
      <c r="W2341" s="15" t="s">
        <v>117</v>
      </c>
    </row>
    <row r="2342" spans="21:23" x14ac:dyDescent="0.25">
      <c r="U2342" s="15" t="s">
        <v>2521</v>
      </c>
      <c r="V2342" s="15" t="s">
        <v>10999</v>
      </c>
      <c r="W2342" s="15" t="s">
        <v>163</v>
      </c>
    </row>
    <row r="2343" spans="21:23" x14ac:dyDescent="0.25">
      <c r="U2343" s="15" t="s">
        <v>2522</v>
      </c>
      <c r="V2343" s="15" t="s">
        <v>11000</v>
      </c>
      <c r="W2343" s="15" t="s">
        <v>94</v>
      </c>
    </row>
    <row r="2344" spans="21:23" x14ac:dyDescent="0.25">
      <c r="U2344" s="15" t="s">
        <v>2523</v>
      </c>
      <c r="V2344" s="15" t="s">
        <v>11001</v>
      </c>
      <c r="W2344" s="15" t="s">
        <v>117</v>
      </c>
    </row>
    <row r="2345" spans="21:23" x14ac:dyDescent="0.25">
      <c r="U2345" s="15" t="s">
        <v>2524</v>
      </c>
      <c r="V2345" s="15" t="s">
        <v>11002</v>
      </c>
      <c r="W2345" s="15" t="s">
        <v>3539</v>
      </c>
    </row>
    <row r="2346" spans="21:23" x14ac:dyDescent="0.25">
      <c r="U2346" s="15" t="s">
        <v>2525</v>
      </c>
      <c r="V2346" s="15" t="s">
        <v>11003</v>
      </c>
      <c r="W2346" s="15" t="s">
        <v>150</v>
      </c>
    </row>
    <row r="2347" spans="21:23" x14ac:dyDescent="0.25">
      <c r="U2347" s="15" t="s">
        <v>2520</v>
      </c>
      <c r="V2347" s="15" t="s">
        <v>11004</v>
      </c>
      <c r="W2347" s="15" t="s">
        <v>1802</v>
      </c>
    </row>
    <row r="2348" spans="21:23" x14ac:dyDescent="0.25">
      <c r="U2348" s="15" t="s">
        <v>2527</v>
      </c>
      <c r="V2348" s="15" t="s">
        <v>11005</v>
      </c>
      <c r="W2348" s="15" t="s">
        <v>3354</v>
      </c>
    </row>
    <row r="2349" spans="21:23" x14ac:dyDescent="0.25">
      <c r="U2349" s="15" t="s">
        <v>2528</v>
      </c>
      <c r="V2349" s="15" t="s">
        <v>11006</v>
      </c>
      <c r="W2349" s="15" t="s">
        <v>270</v>
      </c>
    </row>
    <row r="2350" spans="21:23" x14ac:dyDescent="0.25">
      <c r="U2350" s="15" t="s">
        <v>2529</v>
      </c>
      <c r="V2350" s="15" t="s">
        <v>11007</v>
      </c>
      <c r="W2350" s="15" t="s">
        <v>220</v>
      </c>
    </row>
    <row r="2351" spans="21:23" x14ac:dyDescent="0.25">
      <c r="U2351" s="15" t="s">
        <v>2530</v>
      </c>
      <c r="V2351" s="15" t="s">
        <v>11008</v>
      </c>
      <c r="W2351" s="15" t="s">
        <v>381</v>
      </c>
    </row>
    <row r="2352" spans="21:23" x14ac:dyDescent="0.25">
      <c r="U2352" s="15" t="s">
        <v>2531</v>
      </c>
      <c r="V2352" s="15" t="s">
        <v>11009</v>
      </c>
      <c r="W2352" s="15" t="s">
        <v>6711</v>
      </c>
    </row>
    <row r="2353" spans="21:23" x14ac:dyDescent="0.25">
      <c r="U2353" s="15" t="s">
        <v>2532</v>
      </c>
      <c r="V2353" s="15" t="s">
        <v>11010</v>
      </c>
      <c r="W2353" s="15" t="s">
        <v>270</v>
      </c>
    </row>
    <row r="2354" spans="21:23" x14ac:dyDescent="0.25">
      <c r="U2354" s="15" t="s">
        <v>2533</v>
      </c>
      <c r="V2354" s="15" t="s">
        <v>11011</v>
      </c>
      <c r="W2354" s="15" t="s">
        <v>217</v>
      </c>
    </row>
    <row r="2355" spans="21:23" x14ac:dyDescent="0.25">
      <c r="U2355" s="15" t="s">
        <v>2534</v>
      </c>
      <c r="V2355" s="15" t="s">
        <v>11012</v>
      </c>
      <c r="W2355" s="15" t="s">
        <v>117</v>
      </c>
    </row>
    <row r="2356" spans="21:23" x14ac:dyDescent="0.25">
      <c r="U2356" s="15" t="s">
        <v>2535</v>
      </c>
      <c r="V2356" s="15" t="s">
        <v>11013</v>
      </c>
      <c r="W2356" s="15" t="s">
        <v>200</v>
      </c>
    </row>
    <row r="2357" spans="21:23" x14ac:dyDescent="0.25">
      <c r="U2357" s="15" t="s">
        <v>2536</v>
      </c>
      <c r="V2357" s="15" t="s">
        <v>11014</v>
      </c>
      <c r="W2357" s="15" t="s">
        <v>115</v>
      </c>
    </row>
    <row r="2358" spans="21:23" x14ac:dyDescent="0.25">
      <c r="U2358" s="15" t="s">
        <v>2537</v>
      </c>
      <c r="V2358" s="15" t="s">
        <v>11015</v>
      </c>
      <c r="W2358" s="15" t="s">
        <v>210</v>
      </c>
    </row>
    <row r="2359" spans="21:23" x14ac:dyDescent="0.25">
      <c r="U2359" s="15" t="s">
        <v>2538</v>
      </c>
      <c r="V2359" s="15" t="s">
        <v>11016</v>
      </c>
      <c r="W2359" s="15" t="s">
        <v>235</v>
      </c>
    </row>
    <row r="2360" spans="21:23" x14ac:dyDescent="0.25">
      <c r="U2360" s="15" t="s">
        <v>2539</v>
      </c>
      <c r="V2360" s="15" t="s">
        <v>11017</v>
      </c>
      <c r="W2360" s="15" t="s">
        <v>161</v>
      </c>
    </row>
    <row r="2361" spans="21:23" x14ac:dyDescent="0.25">
      <c r="U2361" s="15" t="s">
        <v>2541</v>
      </c>
      <c r="V2361" s="15" t="s">
        <v>11018</v>
      </c>
      <c r="W2361" s="15" t="s">
        <v>74</v>
      </c>
    </row>
    <row r="2362" spans="21:23" x14ac:dyDescent="0.25">
      <c r="U2362" s="15" t="s">
        <v>2540</v>
      </c>
      <c r="V2362" s="15" t="s">
        <v>11019</v>
      </c>
      <c r="W2362" s="15" t="s">
        <v>94</v>
      </c>
    </row>
    <row r="2363" spans="21:23" x14ac:dyDescent="0.25">
      <c r="U2363" s="15" t="s">
        <v>2542</v>
      </c>
      <c r="V2363" s="15" t="s">
        <v>11020</v>
      </c>
      <c r="W2363" s="15" t="s">
        <v>1308</v>
      </c>
    </row>
    <row r="2364" spans="21:23" x14ac:dyDescent="0.25">
      <c r="U2364" s="15" t="s">
        <v>2543</v>
      </c>
      <c r="V2364" s="15" t="s">
        <v>11021</v>
      </c>
      <c r="W2364" s="15" t="s">
        <v>944</v>
      </c>
    </row>
    <row r="2365" spans="21:23" x14ac:dyDescent="0.25">
      <c r="U2365" s="15" t="s">
        <v>2544</v>
      </c>
      <c r="V2365" s="15" t="s">
        <v>11022</v>
      </c>
      <c r="W2365" s="15" t="s">
        <v>130</v>
      </c>
    </row>
    <row r="2366" spans="21:23" x14ac:dyDescent="0.25">
      <c r="U2366" s="15" t="s">
        <v>2545</v>
      </c>
      <c r="V2366" s="15" t="s">
        <v>11023</v>
      </c>
      <c r="W2366" s="15" t="s">
        <v>978</v>
      </c>
    </row>
    <row r="2367" spans="21:23" x14ac:dyDescent="0.25">
      <c r="U2367" s="15" t="s">
        <v>2546</v>
      </c>
      <c r="V2367" s="15" t="s">
        <v>11024</v>
      </c>
      <c r="W2367" s="15" t="s">
        <v>166</v>
      </c>
    </row>
    <row r="2368" spans="21:23" x14ac:dyDescent="0.25">
      <c r="U2368" s="15" t="s">
        <v>2547</v>
      </c>
      <c r="V2368" s="15" t="s">
        <v>11025</v>
      </c>
      <c r="W2368" s="15" t="s">
        <v>3354</v>
      </c>
    </row>
    <row r="2369" spans="21:23" x14ac:dyDescent="0.25">
      <c r="U2369" s="15" t="s">
        <v>2554</v>
      </c>
      <c r="V2369" s="15" t="s">
        <v>11026</v>
      </c>
      <c r="W2369" s="15" t="s">
        <v>144</v>
      </c>
    </row>
    <row r="2370" spans="21:23" x14ac:dyDescent="0.25">
      <c r="U2370" s="15" t="s">
        <v>2553</v>
      </c>
      <c r="V2370" s="15" t="s">
        <v>11027</v>
      </c>
      <c r="W2370" s="15" t="s">
        <v>150</v>
      </c>
    </row>
    <row r="2371" spans="21:23" x14ac:dyDescent="0.25">
      <c r="U2371" s="15" t="s">
        <v>2550</v>
      </c>
      <c r="V2371" s="15" t="s">
        <v>11028</v>
      </c>
      <c r="W2371" s="15" t="s">
        <v>153</v>
      </c>
    </row>
    <row r="2372" spans="21:23" x14ac:dyDescent="0.25">
      <c r="U2372" s="15" t="s">
        <v>2556</v>
      </c>
      <c r="V2372" s="15" t="s">
        <v>11029</v>
      </c>
      <c r="W2372" s="15" t="s">
        <v>190</v>
      </c>
    </row>
    <row r="2373" spans="21:23" x14ac:dyDescent="0.25">
      <c r="U2373" s="15" t="s">
        <v>2557</v>
      </c>
      <c r="V2373" s="15" t="s">
        <v>11030</v>
      </c>
      <c r="W2373" s="15" t="s">
        <v>132</v>
      </c>
    </row>
    <row r="2374" spans="21:23" x14ac:dyDescent="0.25">
      <c r="U2374" s="15" t="s">
        <v>2548</v>
      </c>
      <c r="V2374" s="15" t="s">
        <v>11031</v>
      </c>
      <c r="W2374" s="15" t="s">
        <v>217</v>
      </c>
    </row>
    <row r="2375" spans="21:23" x14ac:dyDescent="0.25">
      <c r="U2375" s="15" t="s">
        <v>2549</v>
      </c>
      <c r="V2375" s="15" t="s">
        <v>11032</v>
      </c>
      <c r="W2375" s="15" t="s">
        <v>150</v>
      </c>
    </row>
    <row r="2376" spans="21:23" x14ac:dyDescent="0.25">
      <c r="U2376" s="15" t="s">
        <v>2552</v>
      </c>
      <c r="V2376" s="15" t="s">
        <v>11033</v>
      </c>
      <c r="W2376" s="15" t="s">
        <v>150</v>
      </c>
    </row>
    <row r="2377" spans="21:23" x14ac:dyDescent="0.25">
      <c r="U2377" s="15" t="s">
        <v>2551</v>
      </c>
      <c r="V2377" s="15" t="s">
        <v>11034</v>
      </c>
      <c r="W2377" s="15" t="s">
        <v>3539</v>
      </c>
    </row>
    <row r="2378" spans="21:23" x14ac:dyDescent="0.25">
      <c r="U2378" s="15" t="s">
        <v>2558</v>
      </c>
      <c r="V2378" s="15" t="s">
        <v>11035</v>
      </c>
      <c r="W2378" s="15" t="s">
        <v>332</v>
      </c>
    </row>
    <row r="2379" spans="21:23" x14ac:dyDescent="0.25">
      <c r="U2379" s="15" t="s">
        <v>2559</v>
      </c>
      <c r="V2379" s="15" t="s">
        <v>11036</v>
      </c>
      <c r="W2379" s="15" t="s">
        <v>210</v>
      </c>
    </row>
    <row r="2380" spans="21:23" x14ac:dyDescent="0.25">
      <c r="U2380" s="15" t="s">
        <v>2555</v>
      </c>
      <c r="V2380" s="15" t="s">
        <v>11037</v>
      </c>
      <c r="W2380" s="15" t="s">
        <v>150</v>
      </c>
    </row>
    <row r="2381" spans="21:23" x14ac:dyDescent="0.25">
      <c r="U2381" s="15" t="s">
        <v>2560</v>
      </c>
      <c r="V2381" s="15" t="s">
        <v>11038</v>
      </c>
      <c r="W2381" s="15" t="s">
        <v>156</v>
      </c>
    </row>
    <row r="2382" spans="21:23" x14ac:dyDescent="0.25">
      <c r="U2382" s="15" t="s">
        <v>2561</v>
      </c>
      <c r="V2382" s="15" t="s">
        <v>11039</v>
      </c>
      <c r="W2382" s="15" t="s">
        <v>3354</v>
      </c>
    </row>
    <row r="2383" spans="21:23" x14ac:dyDescent="0.25">
      <c r="U2383" s="15" t="s">
        <v>2562</v>
      </c>
      <c r="V2383" s="15" t="s">
        <v>11040</v>
      </c>
      <c r="W2383" s="15" t="s">
        <v>94</v>
      </c>
    </row>
    <row r="2384" spans="21:23" x14ac:dyDescent="0.25">
      <c r="U2384" s="15" t="s">
        <v>2563</v>
      </c>
      <c r="V2384" s="15" t="s">
        <v>11041</v>
      </c>
      <c r="W2384" s="15" t="s">
        <v>282</v>
      </c>
    </row>
    <row r="2385" spans="21:23" x14ac:dyDescent="0.25">
      <c r="U2385" s="15" t="s">
        <v>2564</v>
      </c>
      <c r="V2385" s="15" t="s">
        <v>11042</v>
      </c>
      <c r="W2385" s="15" t="s">
        <v>9276</v>
      </c>
    </row>
    <row r="2386" spans="21:23" x14ac:dyDescent="0.25">
      <c r="U2386" s="15" t="s">
        <v>2565</v>
      </c>
      <c r="V2386" s="15" t="s">
        <v>11043</v>
      </c>
      <c r="W2386" s="15" t="s">
        <v>9276</v>
      </c>
    </row>
    <row r="2387" spans="21:23" x14ac:dyDescent="0.25">
      <c r="U2387" s="15" t="s">
        <v>2566</v>
      </c>
      <c r="V2387" s="15" t="s">
        <v>11044</v>
      </c>
      <c r="W2387" s="15" t="s">
        <v>2358</v>
      </c>
    </row>
    <row r="2388" spans="21:23" x14ac:dyDescent="0.25">
      <c r="U2388" s="15" t="s">
        <v>2567</v>
      </c>
      <c r="V2388" s="15" t="s">
        <v>11045</v>
      </c>
      <c r="W2388" s="15" t="s">
        <v>150</v>
      </c>
    </row>
    <row r="2389" spans="21:23" x14ac:dyDescent="0.25">
      <c r="U2389" s="15" t="s">
        <v>2568</v>
      </c>
      <c r="V2389" s="15" t="s">
        <v>11046</v>
      </c>
      <c r="W2389" s="15" t="s">
        <v>217</v>
      </c>
    </row>
    <row r="2390" spans="21:23" x14ac:dyDescent="0.25">
      <c r="U2390" s="15" t="s">
        <v>2569</v>
      </c>
      <c r="V2390" s="15" t="s">
        <v>11047</v>
      </c>
      <c r="W2390" s="15" t="s">
        <v>5409</v>
      </c>
    </row>
    <row r="2391" spans="21:23" x14ac:dyDescent="0.25">
      <c r="U2391" s="15" t="s">
        <v>2570</v>
      </c>
      <c r="V2391" s="15" t="s">
        <v>11048</v>
      </c>
      <c r="W2391" s="15" t="s">
        <v>3539</v>
      </c>
    </row>
    <row r="2392" spans="21:23" x14ac:dyDescent="0.25">
      <c r="U2392" s="15" t="s">
        <v>2571</v>
      </c>
      <c r="V2392" s="15" t="s">
        <v>11049</v>
      </c>
      <c r="W2392" s="15" t="s">
        <v>332</v>
      </c>
    </row>
    <row r="2393" spans="21:23" x14ac:dyDescent="0.25">
      <c r="U2393" s="15" t="s">
        <v>2572</v>
      </c>
      <c r="V2393" s="15" t="s">
        <v>11050</v>
      </c>
      <c r="W2393" s="15" t="s">
        <v>94</v>
      </c>
    </row>
    <row r="2394" spans="21:23" x14ac:dyDescent="0.25">
      <c r="U2394" s="15" t="s">
        <v>2573</v>
      </c>
      <c r="V2394" s="15" t="s">
        <v>11051</v>
      </c>
      <c r="W2394" s="15" t="s">
        <v>978</v>
      </c>
    </row>
    <row r="2395" spans="21:23" x14ac:dyDescent="0.25">
      <c r="U2395" s="15" t="s">
        <v>2574</v>
      </c>
      <c r="V2395" s="15" t="s">
        <v>11052</v>
      </c>
      <c r="W2395" s="15" t="s">
        <v>190</v>
      </c>
    </row>
    <row r="2396" spans="21:23" x14ac:dyDescent="0.25">
      <c r="U2396" s="15" t="s">
        <v>2575</v>
      </c>
      <c r="V2396" s="15" t="s">
        <v>11053</v>
      </c>
      <c r="W2396" s="15" t="s">
        <v>83</v>
      </c>
    </row>
    <row r="2397" spans="21:23" x14ac:dyDescent="0.25">
      <c r="U2397" s="15" t="s">
        <v>2576</v>
      </c>
      <c r="V2397" s="15" t="s">
        <v>11054</v>
      </c>
      <c r="W2397" s="15" t="s">
        <v>150</v>
      </c>
    </row>
    <row r="2398" spans="21:23" x14ac:dyDescent="0.25">
      <c r="U2398" s="15" t="s">
        <v>2577</v>
      </c>
      <c r="V2398" s="15" t="s">
        <v>11055</v>
      </c>
      <c r="W2398" s="15" t="s">
        <v>120</v>
      </c>
    </row>
    <row r="2399" spans="21:23" x14ac:dyDescent="0.25">
      <c r="U2399" s="15" t="s">
        <v>2578</v>
      </c>
      <c r="V2399" s="15" t="s">
        <v>11056</v>
      </c>
      <c r="W2399" s="15" t="s">
        <v>120</v>
      </c>
    </row>
    <row r="2400" spans="21:23" x14ac:dyDescent="0.25">
      <c r="U2400" s="15" t="s">
        <v>2579</v>
      </c>
      <c r="V2400" s="15" t="s">
        <v>11057</v>
      </c>
      <c r="W2400" s="15" t="s">
        <v>3539</v>
      </c>
    </row>
    <row r="2401" spans="21:23" x14ac:dyDescent="0.25">
      <c r="U2401" s="15" t="s">
        <v>2580</v>
      </c>
      <c r="V2401" s="15" t="s">
        <v>11058</v>
      </c>
      <c r="W2401" s="15" t="s">
        <v>882</v>
      </c>
    </row>
    <row r="2402" spans="21:23" x14ac:dyDescent="0.25">
      <c r="U2402" s="15" t="s">
        <v>2581</v>
      </c>
      <c r="V2402" s="15" t="s">
        <v>11059</v>
      </c>
      <c r="W2402" s="15" t="s">
        <v>3539</v>
      </c>
    </row>
    <row r="2403" spans="21:23" x14ac:dyDescent="0.25">
      <c r="U2403" s="15" t="s">
        <v>2582</v>
      </c>
      <c r="V2403" s="15" t="s">
        <v>11060</v>
      </c>
      <c r="W2403" s="15" t="s">
        <v>78</v>
      </c>
    </row>
    <row r="2404" spans="21:23" x14ac:dyDescent="0.25">
      <c r="U2404" s="15" t="s">
        <v>2583</v>
      </c>
      <c r="V2404" s="15" t="s">
        <v>11061</v>
      </c>
      <c r="W2404" s="15" t="s">
        <v>144</v>
      </c>
    </row>
    <row r="2405" spans="21:23" x14ac:dyDescent="0.25">
      <c r="U2405" s="15" t="s">
        <v>2584</v>
      </c>
      <c r="V2405" s="15" t="s">
        <v>11062</v>
      </c>
      <c r="W2405" s="15" t="s">
        <v>120</v>
      </c>
    </row>
    <row r="2406" spans="21:23" x14ac:dyDescent="0.25">
      <c r="U2406" s="15" t="s">
        <v>2585</v>
      </c>
      <c r="V2406" s="15" t="s">
        <v>11063</v>
      </c>
      <c r="W2406" s="15" t="s">
        <v>120</v>
      </c>
    </row>
    <row r="2407" spans="21:23" x14ac:dyDescent="0.25">
      <c r="U2407" s="15" t="s">
        <v>2586</v>
      </c>
      <c r="V2407" s="15" t="s">
        <v>11064</v>
      </c>
      <c r="W2407" s="15" t="s">
        <v>332</v>
      </c>
    </row>
    <row r="2408" spans="21:23" x14ac:dyDescent="0.25">
      <c r="U2408" s="15" t="s">
        <v>2587</v>
      </c>
      <c r="V2408" s="15" t="s">
        <v>11065</v>
      </c>
      <c r="W2408" s="15" t="s">
        <v>190</v>
      </c>
    </row>
    <row r="2409" spans="21:23" x14ac:dyDescent="0.25">
      <c r="U2409" s="15" t="s">
        <v>2588</v>
      </c>
      <c r="V2409" s="15" t="s">
        <v>11066</v>
      </c>
      <c r="W2409" s="15" t="s">
        <v>1802</v>
      </c>
    </row>
    <row r="2410" spans="21:23" x14ac:dyDescent="0.25">
      <c r="U2410" s="15" t="s">
        <v>2590</v>
      </c>
      <c r="V2410" s="15" t="s">
        <v>11067</v>
      </c>
      <c r="W2410" s="15" t="s">
        <v>153</v>
      </c>
    </row>
    <row r="2411" spans="21:23" x14ac:dyDescent="0.25">
      <c r="U2411" s="15" t="s">
        <v>2591</v>
      </c>
      <c r="V2411" s="15" t="s">
        <v>11068</v>
      </c>
      <c r="W2411" s="15" t="s">
        <v>8</v>
      </c>
    </row>
    <row r="2412" spans="21:23" x14ac:dyDescent="0.25">
      <c r="U2412" s="15" t="s">
        <v>2592</v>
      </c>
      <c r="V2412" s="15" t="s">
        <v>11069</v>
      </c>
      <c r="W2412" s="15" t="s">
        <v>1308</v>
      </c>
    </row>
    <row r="2413" spans="21:23" x14ac:dyDescent="0.25">
      <c r="U2413" s="15" t="s">
        <v>2593</v>
      </c>
      <c r="V2413" s="15" t="s">
        <v>11070</v>
      </c>
      <c r="W2413" s="15" t="s">
        <v>330</v>
      </c>
    </row>
    <row r="2414" spans="21:23" x14ac:dyDescent="0.25">
      <c r="U2414" s="15" t="s">
        <v>2594</v>
      </c>
      <c r="V2414" s="15" t="s">
        <v>11071</v>
      </c>
      <c r="W2414" s="15" t="s">
        <v>978</v>
      </c>
    </row>
    <row r="2415" spans="21:23" x14ac:dyDescent="0.25">
      <c r="U2415" s="15" t="s">
        <v>2595</v>
      </c>
      <c r="V2415" s="15" t="s">
        <v>11072</v>
      </c>
      <c r="W2415" s="15" t="s">
        <v>159</v>
      </c>
    </row>
    <row r="2416" spans="21:23" x14ac:dyDescent="0.25">
      <c r="U2416" s="15" t="s">
        <v>2596</v>
      </c>
      <c r="V2416" s="15" t="s">
        <v>11073</v>
      </c>
      <c r="W2416" s="15" t="s">
        <v>6247</v>
      </c>
    </row>
    <row r="2417" spans="21:23" x14ac:dyDescent="0.25">
      <c r="U2417" s="15" t="s">
        <v>2597</v>
      </c>
      <c r="V2417" s="15" t="s">
        <v>11074</v>
      </c>
      <c r="W2417" s="15" t="s">
        <v>94</v>
      </c>
    </row>
    <row r="2418" spans="21:23" x14ac:dyDescent="0.25">
      <c r="U2418" s="15" t="s">
        <v>2598</v>
      </c>
      <c r="V2418" s="15" t="s">
        <v>11075</v>
      </c>
      <c r="W2418" s="15" t="s">
        <v>222</v>
      </c>
    </row>
    <row r="2419" spans="21:23" x14ac:dyDescent="0.25">
      <c r="U2419" s="15" t="s">
        <v>2600</v>
      </c>
      <c r="V2419" s="15" t="s">
        <v>11076</v>
      </c>
      <c r="W2419" s="15" t="s">
        <v>978</v>
      </c>
    </row>
    <row r="2420" spans="21:23" x14ac:dyDescent="0.25">
      <c r="U2420" s="15" t="s">
        <v>2601</v>
      </c>
      <c r="V2420" s="15" t="s">
        <v>11077</v>
      </c>
      <c r="W2420" s="15" t="s">
        <v>220</v>
      </c>
    </row>
    <row r="2421" spans="21:23" x14ac:dyDescent="0.25">
      <c r="U2421" s="15" t="s">
        <v>2602</v>
      </c>
      <c r="V2421" s="15" t="s">
        <v>11078</v>
      </c>
      <c r="W2421" s="15" t="s">
        <v>115</v>
      </c>
    </row>
    <row r="2422" spans="21:23" x14ac:dyDescent="0.25">
      <c r="U2422" s="15" t="s">
        <v>2603</v>
      </c>
      <c r="V2422" s="15" t="s">
        <v>11079</v>
      </c>
      <c r="W2422" s="15" t="s">
        <v>128</v>
      </c>
    </row>
    <row r="2423" spans="21:23" x14ac:dyDescent="0.25">
      <c r="U2423" s="15" t="s">
        <v>2604</v>
      </c>
      <c r="V2423" s="15" t="s">
        <v>11080</v>
      </c>
      <c r="W2423" s="15" t="s">
        <v>115</v>
      </c>
    </row>
    <row r="2424" spans="21:23" x14ac:dyDescent="0.25">
      <c r="U2424" s="15" t="s">
        <v>2605</v>
      </c>
      <c r="V2424" s="15" t="s">
        <v>11081</v>
      </c>
      <c r="W2424" s="15" t="s">
        <v>882</v>
      </c>
    </row>
    <row r="2425" spans="21:23" x14ac:dyDescent="0.25">
      <c r="U2425" s="15" t="s">
        <v>2606</v>
      </c>
      <c r="V2425" s="15" t="s">
        <v>11082</v>
      </c>
      <c r="W2425" s="15" t="s">
        <v>120</v>
      </c>
    </row>
    <row r="2426" spans="21:23" x14ac:dyDescent="0.25">
      <c r="U2426" s="15" t="s">
        <v>2607</v>
      </c>
      <c r="V2426" s="15" t="s">
        <v>11083</v>
      </c>
      <c r="W2426" s="15" t="s">
        <v>332</v>
      </c>
    </row>
    <row r="2427" spans="21:23" x14ac:dyDescent="0.25">
      <c r="U2427" s="15" t="s">
        <v>2608</v>
      </c>
      <c r="V2427" s="15" t="s">
        <v>11084</v>
      </c>
      <c r="W2427" s="15" t="s">
        <v>100</v>
      </c>
    </row>
    <row r="2428" spans="21:23" x14ac:dyDescent="0.25">
      <c r="U2428" s="15" t="s">
        <v>2609</v>
      </c>
      <c r="V2428" s="15" t="s">
        <v>11085</v>
      </c>
      <c r="W2428" s="15" t="s">
        <v>9276</v>
      </c>
    </row>
    <row r="2429" spans="21:23" x14ac:dyDescent="0.25">
      <c r="U2429" s="15" t="s">
        <v>2610</v>
      </c>
      <c r="V2429" s="15" t="s">
        <v>11086</v>
      </c>
      <c r="W2429" s="15" t="s">
        <v>882</v>
      </c>
    </row>
    <row r="2430" spans="21:23" x14ac:dyDescent="0.25">
      <c r="U2430" s="15" t="s">
        <v>2611</v>
      </c>
      <c r="V2430" s="15" t="s">
        <v>11087</v>
      </c>
      <c r="W2430" s="15" t="s">
        <v>156</v>
      </c>
    </row>
    <row r="2431" spans="21:23" x14ac:dyDescent="0.25">
      <c r="U2431" s="15" t="s">
        <v>2612</v>
      </c>
      <c r="V2431" s="15" t="s">
        <v>11088</v>
      </c>
      <c r="W2431" s="15" t="s">
        <v>103</v>
      </c>
    </row>
    <row r="2432" spans="21:23" x14ac:dyDescent="0.25">
      <c r="U2432" s="15" t="s">
        <v>2613</v>
      </c>
      <c r="V2432" s="15" t="s">
        <v>11089</v>
      </c>
      <c r="W2432" s="15" t="s">
        <v>78</v>
      </c>
    </row>
    <row r="2433" spans="21:23" x14ac:dyDescent="0.25">
      <c r="U2433" s="15" t="s">
        <v>2614</v>
      </c>
      <c r="V2433" s="15" t="s">
        <v>11090</v>
      </c>
      <c r="W2433" s="15" t="s">
        <v>74</v>
      </c>
    </row>
    <row r="2434" spans="21:23" x14ac:dyDescent="0.25">
      <c r="U2434" s="15" t="s">
        <v>2615</v>
      </c>
      <c r="V2434" s="15" t="s">
        <v>11091</v>
      </c>
      <c r="W2434" s="15" t="s">
        <v>76</v>
      </c>
    </row>
    <row r="2435" spans="21:23" x14ac:dyDescent="0.25">
      <c r="U2435" s="15" t="s">
        <v>2616</v>
      </c>
      <c r="V2435" s="15" t="s">
        <v>11092</v>
      </c>
      <c r="W2435" s="15" t="s">
        <v>882</v>
      </c>
    </row>
    <row r="2436" spans="21:23" x14ac:dyDescent="0.25">
      <c r="U2436" s="15" t="s">
        <v>2617</v>
      </c>
      <c r="V2436" s="15" t="s">
        <v>11093</v>
      </c>
      <c r="W2436" s="15" t="s">
        <v>4817</v>
      </c>
    </row>
    <row r="2437" spans="21:23" x14ac:dyDescent="0.25">
      <c r="U2437" s="15" t="s">
        <v>2618</v>
      </c>
      <c r="V2437" s="15" t="s">
        <v>11094</v>
      </c>
      <c r="W2437" s="15" t="s">
        <v>6711</v>
      </c>
    </row>
    <row r="2438" spans="21:23" x14ac:dyDescent="0.25">
      <c r="U2438" s="15" t="s">
        <v>2619</v>
      </c>
      <c r="V2438" s="15" t="s">
        <v>11095</v>
      </c>
      <c r="W2438" s="15" t="s">
        <v>74</v>
      </c>
    </row>
    <row r="2439" spans="21:23" x14ac:dyDescent="0.25">
      <c r="U2439" s="15" t="s">
        <v>2620</v>
      </c>
      <c r="V2439" s="15" t="s">
        <v>11096</v>
      </c>
      <c r="W2439" s="15" t="s">
        <v>120</v>
      </c>
    </row>
    <row r="2440" spans="21:23" x14ac:dyDescent="0.25">
      <c r="U2440" s="15" t="s">
        <v>2621</v>
      </c>
      <c r="V2440" s="15" t="s">
        <v>29</v>
      </c>
      <c r="W2440" s="15" t="s">
        <v>882</v>
      </c>
    </row>
    <row r="2441" spans="21:23" x14ac:dyDescent="0.25">
      <c r="U2441" s="15" t="s">
        <v>2622</v>
      </c>
      <c r="V2441" s="15" t="s">
        <v>11097</v>
      </c>
      <c r="W2441" s="15" t="s">
        <v>94</v>
      </c>
    </row>
    <row r="2442" spans="21:23" x14ac:dyDescent="0.25">
      <c r="U2442" s="15" t="s">
        <v>2623</v>
      </c>
      <c r="V2442" s="15" t="s">
        <v>11098</v>
      </c>
      <c r="W2442" s="15" t="s">
        <v>3354</v>
      </c>
    </row>
    <row r="2443" spans="21:23" x14ac:dyDescent="0.25">
      <c r="U2443" s="15" t="s">
        <v>2624</v>
      </c>
      <c r="V2443" s="15" t="s">
        <v>11099</v>
      </c>
      <c r="W2443" s="15" t="s">
        <v>74</v>
      </c>
    </row>
    <row r="2444" spans="21:23" x14ac:dyDescent="0.25">
      <c r="U2444" s="15" t="s">
        <v>2625</v>
      </c>
      <c r="V2444" s="15" t="s">
        <v>11100</v>
      </c>
      <c r="W2444" s="15" t="s">
        <v>83</v>
      </c>
    </row>
    <row r="2445" spans="21:23" x14ac:dyDescent="0.25">
      <c r="U2445" s="15" t="s">
        <v>2626</v>
      </c>
      <c r="V2445" s="15" t="s">
        <v>11101</v>
      </c>
      <c r="W2445" s="15" t="s">
        <v>130</v>
      </c>
    </row>
    <row r="2446" spans="21:23" x14ac:dyDescent="0.25">
      <c r="U2446" s="15" t="s">
        <v>2627</v>
      </c>
      <c r="V2446" s="15" t="s">
        <v>11102</v>
      </c>
      <c r="W2446" s="15" t="s">
        <v>188</v>
      </c>
    </row>
    <row r="2447" spans="21:23" x14ac:dyDescent="0.25">
      <c r="U2447" s="15" t="s">
        <v>2629</v>
      </c>
      <c r="V2447" s="15" t="s">
        <v>11103</v>
      </c>
      <c r="W2447" s="15" t="s">
        <v>4817</v>
      </c>
    </row>
    <row r="2448" spans="21:23" x14ac:dyDescent="0.25">
      <c r="U2448" s="15" t="s">
        <v>2630</v>
      </c>
      <c r="V2448" s="15" t="s">
        <v>11104</v>
      </c>
      <c r="W2448" s="15" t="s">
        <v>8</v>
      </c>
    </row>
    <row r="2449" spans="21:23" x14ac:dyDescent="0.25">
      <c r="U2449" s="15" t="s">
        <v>2631</v>
      </c>
      <c r="V2449" s="15" t="s">
        <v>11105</v>
      </c>
      <c r="W2449" s="15" t="s">
        <v>882</v>
      </c>
    </row>
    <row r="2450" spans="21:23" x14ac:dyDescent="0.25">
      <c r="U2450" s="15" t="s">
        <v>2632</v>
      </c>
      <c r="V2450" s="15" t="s">
        <v>11106</v>
      </c>
      <c r="W2450" s="15" t="s">
        <v>128</v>
      </c>
    </row>
    <row r="2451" spans="21:23" x14ac:dyDescent="0.25">
      <c r="U2451" s="15" t="s">
        <v>2633</v>
      </c>
      <c r="V2451" s="15" t="s">
        <v>11107</v>
      </c>
      <c r="W2451" s="15" t="s">
        <v>1308</v>
      </c>
    </row>
    <row r="2452" spans="21:23" x14ac:dyDescent="0.25">
      <c r="U2452" s="15" t="s">
        <v>2634</v>
      </c>
      <c r="V2452" s="15" t="s">
        <v>11108</v>
      </c>
      <c r="W2452" s="15" t="s">
        <v>150</v>
      </c>
    </row>
    <row r="2453" spans="21:23" x14ac:dyDescent="0.25">
      <c r="U2453" s="15" t="s">
        <v>2635</v>
      </c>
      <c r="V2453" s="15" t="s">
        <v>11109</v>
      </c>
      <c r="W2453" s="15" t="s">
        <v>270</v>
      </c>
    </row>
    <row r="2454" spans="21:23" x14ac:dyDescent="0.25">
      <c r="U2454" s="15" t="s">
        <v>2636</v>
      </c>
      <c r="V2454" s="15" t="s">
        <v>11110</v>
      </c>
      <c r="W2454" s="15" t="s">
        <v>126</v>
      </c>
    </row>
    <row r="2455" spans="21:23" x14ac:dyDescent="0.25">
      <c r="U2455" s="15" t="s">
        <v>2637</v>
      </c>
      <c r="V2455" s="15" t="s">
        <v>11111</v>
      </c>
      <c r="W2455" s="15" t="s">
        <v>73</v>
      </c>
    </row>
    <row r="2456" spans="21:23" x14ac:dyDescent="0.25">
      <c r="U2456" s="15" t="s">
        <v>2638</v>
      </c>
      <c r="V2456" s="15" t="s">
        <v>11112</v>
      </c>
      <c r="W2456" s="15" t="s">
        <v>122</v>
      </c>
    </row>
    <row r="2457" spans="21:23" x14ac:dyDescent="0.25">
      <c r="U2457" s="15" t="s">
        <v>2639</v>
      </c>
      <c r="V2457" s="15" t="s">
        <v>11113</v>
      </c>
      <c r="W2457" s="15" t="s">
        <v>105</v>
      </c>
    </row>
    <row r="2458" spans="21:23" x14ac:dyDescent="0.25">
      <c r="U2458" s="15" t="s">
        <v>2640</v>
      </c>
      <c r="V2458" s="15" t="s">
        <v>11114</v>
      </c>
      <c r="W2458" s="15" t="s">
        <v>76</v>
      </c>
    </row>
    <row r="2459" spans="21:23" x14ac:dyDescent="0.25">
      <c r="U2459" s="15" t="s">
        <v>2642</v>
      </c>
      <c r="V2459" s="15" t="s">
        <v>11115</v>
      </c>
      <c r="W2459" s="15" t="s">
        <v>208</v>
      </c>
    </row>
    <row r="2460" spans="21:23" x14ac:dyDescent="0.25">
      <c r="U2460" s="15" t="s">
        <v>2641</v>
      </c>
      <c r="V2460" s="15" t="s">
        <v>11116</v>
      </c>
      <c r="W2460" s="15" t="s">
        <v>76</v>
      </c>
    </row>
    <row r="2461" spans="21:23" x14ac:dyDescent="0.25">
      <c r="U2461" s="15" t="s">
        <v>2643</v>
      </c>
      <c r="V2461" s="15" t="s">
        <v>11117</v>
      </c>
      <c r="W2461" s="15" t="s">
        <v>78</v>
      </c>
    </row>
    <row r="2462" spans="21:23" x14ac:dyDescent="0.25">
      <c r="U2462" s="15" t="s">
        <v>2644</v>
      </c>
      <c r="V2462" s="15" t="s">
        <v>11118</v>
      </c>
      <c r="W2462" s="15" t="s">
        <v>150</v>
      </c>
    </row>
    <row r="2463" spans="21:23" x14ac:dyDescent="0.25">
      <c r="U2463" s="15" t="s">
        <v>2645</v>
      </c>
      <c r="V2463" s="15" t="s">
        <v>11119</v>
      </c>
      <c r="W2463" s="15" t="s">
        <v>266</v>
      </c>
    </row>
    <row r="2464" spans="21:23" x14ac:dyDescent="0.25">
      <c r="U2464" s="15" t="s">
        <v>2646</v>
      </c>
      <c r="V2464" s="15" t="s">
        <v>11120</v>
      </c>
      <c r="W2464" s="15" t="s">
        <v>9276</v>
      </c>
    </row>
    <row r="2465" spans="21:23" x14ac:dyDescent="0.25">
      <c r="U2465" s="15" t="s">
        <v>2647</v>
      </c>
      <c r="V2465" s="15" t="s">
        <v>11121</v>
      </c>
      <c r="W2465" s="15" t="s">
        <v>126</v>
      </c>
    </row>
    <row r="2466" spans="21:23" x14ac:dyDescent="0.25">
      <c r="U2466" s="15" t="s">
        <v>2648</v>
      </c>
      <c r="V2466" s="15" t="s">
        <v>11122</v>
      </c>
      <c r="W2466" s="15" t="s">
        <v>882</v>
      </c>
    </row>
    <row r="2467" spans="21:23" x14ac:dyDescent="0.25">
      <c r="U2467" s="15" t="s">
        <v>2649</v>
      </c>
      <c r="V2467" s="15" t="s">
        <v>11123</v>
      </c>
      <c r="W2467" s="15" t="s">
        <v>882</v>
      </c>
    </row>
    <row r="2468" spans="21:23" x14ac:dyDescent="0.25">
      <c r="U2468" s="15" t="s">
        <v>2650</v>
      </c>
      <c r="V2468" s="15" t="s">
        <v>11124</v>
      </c>
      <c r="W2468" s="15" t="s">
        <v>76</v>
      </c>
    </row>
    <row r="2469" spans="21:23" x14ac:dyDescent="0.25">
      <c r="U2469" s="15" t="s">
        <v>2651</v>
      </c>
      <c r="V2469" s="15" t="s">
        <v>11125</v>
      </c>
      <c r="W2469" s="15" t="s">
        <v>150</v>
      </c>
    </row>
    <row r="2470" spans="21:23" x14ac:dyDescent="0.25">
      <c r="U2470" s="15" t="s">
        <v>2652</v>
      </c>
      <c r="V2470" s="15" t="s">
        <v>11126</v>
      </c>
      <c r="W2470" s="15" t="s">
        <v>100</v>
      </c>
    </row>
    <row r="2471" spans="21:23" x14ac:dyDescent="0.25">
      <c r="U2471" s="15" t="s">
        <v>2653</v>
      </c>
      <c r="V2471" s="15" t="s">
        <v>11127</v>
      </c>
      <c r="W2471" s="15" t="s">
        <v>179</v>
      </c>
    </row>
    <row r="2472" spans="21:23" x14ac:dyDescent="0.25">
      <c r="U2472" s="15" t="s">
        <v>2654</v>
      </c>
      <c r="V2472" s="15" t="s">
        <v>11128</v>
      </c>
      <c r="W2472" s="15" t="s">
        <v>117</v>
      </c>
    </row>
    <row r="2473" spans="21:23" x14ac:dyDescent="0.25">
      <c r="U2473" s="15" t="s">
        <v>2655</v>
      </c>
      <c r="V2473" s="15" t="s">
        <v>11129</v>
      </c>
      <c r="W2473" s="15" t="s">
        <v>8681</v>
      </c>
    </row>
    <row r="2474" spans="21:23" x14ac:dyDescent="0.25">
      <c r="U2474" s="15" t="s">
        <v>2656</v>
      </c>
      <c r="V2474" s="15" t="s">
        <v>11130</v>
      </c>
      <c r="W2474" s="15" t="s">
        <v>222</v>
      </c>
    </row>
    <row r="2475" spans="21:23" x14ac:dyDescent="0.25">
      <c r="U2475" s="15" t="s">
        <v>2657</v>
      </c>
      <c r="V2475" s="15" t="s">
        <v>11131</v>
      </c>
      <c r="W2475" s="15" t="s">
        <v>882</v>
      </c>
    </row>
    <row r="2476" spans="21:23" x14ac:dyDescent="0.25">
      <c r="U2476" s="15" t="s">
        <v>2658</v>
      </c>
      <c r="V2476" s="15" t="s">
        <v>11132</v>
      </c>
      <c r="W2476" s="15" t="s">
        <v>128</v>
      </c>
    </row>
    <row r="2477" spans="21:23" x14ac:dyDescent="0.25">
      <c r="U2477" s="15" t="s">
        <v>2659</v>
      </c>
      <c r="V2477" s="15" t="s">
        <v>11133</v>
      </c>
      <c r="W2477" s="15" t="s">
        <v>235</v>
      </c>
    </row>
    <row r="2478" spans="21:23" x14ac:dyDescent="0.25">
      <c r="U2478" s="15" t="s">
        <v>2660</v>
      </c>
      <c r="V2478" s="15" t="s">
        <v>11134</v>
      </c>
      <c r="W2478" s="15" t="s">
        <v>81</v>
      </c>
    </row>
    <row r="2479" spans="21:23" x14ac:dyDescent="0.25">
      <c r="U2479" s="15" t="s">
        <v>2661</v>
      </c>
      <c r="V2479" s="15" t="s">
        <v>11135</v>
      </c>
      <c r="W2479" s="15" t="s">
        <v>81</v>
      </c>
    </row>
    <row r="2480" spans="21:23" x14ac:dyDescent="0.25">
      <c r="U2480" s="15" t="s">
        <v>2662</v>
      </c>
      <c r="V2480" s="15" t="s">
        <v>11136</v>
      </c>
      <c r="W2480" s="15" t="s">
        <v>128</v>
      </c>
    </row>
    <row r="2481" spans="21:23" x14ac:dyDescent="0.25">
      <c r="U2481" s="15" t="s">
        <v>2663</v>
      </c>
      <c r="V2481" s="15" t="s">
        <v>11137</v>
      </c>
      <c r="W2481" s="15" t="s">
        <v>944</v>
      </c>
    </row>
    <row r="2482" spans="21:23" x14ac:dyDescent="0.25">
      <c r="U2482" s="15" t="s">
        <v>2664</v>
      </c>
      <c r="V2482" s="15" t="s">
        <v>11138</v>
      </c>
      <c r="W2482" s="15" t="s">
        <v>3534</v>
      </c>
    </row>
    <row r="2483" spans="21:23" x14ac:dyDescent="0.25">
      <c r="U2483" s="15" t="s">
        <v>2665</v>
      </c>
      <c r="V2483" s="15" t="s">
        <v>11139</v>
      </c>
      <c r="W2483" s="15" t="s">
        <v>235</v>
      </c>
    </row>
    <row r="2484" spans="21:23" x14ac:dyDescent="0.25">
      <c r="U2484" s="15" t="s">
        <v>2666</v>
      </c>
      <c r="V2484" s="15" t="s">
        <v>11140</v>
      </c>
      <c r="W2484" s="15" t="s">
        <v>140</v>
      </c>
    </row>
    <row r="2485" spans="21:23" x14ac:dyDescent="0.25">
      <c r="U2485" s="15" t="s">
        <v>2667</v>
      </c>
      <c r="V2485" s="15" t="s">
        <v>11141</v>
      </c>
      <c r="W2485" s="15" t="s">
        <v>161</v>
      </c>
    </row>
    <row r="2486" spans="21:23" x14ac:dyDescent="0.25">
      <c r="U2486" s="15" t="s">
        <v>2668</v>
      </c>
      <c r="V2486" s="15" t="s">
        <v>11142</v>
      </c>
      <c r="W2486" s="15" t="s">
        <v>245</v>
      </c>
    </row>
    <row r="2487" spans="21:23" x14ac:dyDescent="0.25">
      <c r="U2487" s="15" t="s">
        <v>2669</v>
      </c>
      <c r="V2487" s="15" t="s">
        <v>11143</v>
      </c>
      <c r="W2487" s="15" t="s">
        <v>117</v>
      </c>
    </row>
    <row r="2488" spans="21:23" x14ac:dyDescent="0.25">
      <c r="U2488" s="15" t="s">
        <v>2670</v>
      </c>
      <c r="V2488" s="15" t="s">
        <v>11144</v>
      </c>
      <c r="W2488" s="15" t="s">
        <v>94</v>
      </c>
    </row>
    <row r="2489" spans="21:23" x14ac:dyDescent="0.25">
      <c r="U2489" s="15" t="s">
        <v>2671</v>
      </c>
      <c r="V2489" s="15" t="s">
        <v>11145</v>
      </c>
      <c r="W2489" s="15" t="s">
        <v>144</v>
      </c>
    </row>
    <row r="2490" spans="21:23" x14ac:dyDescent="0.25">
      <c r="U2490" s="15" t="s">
        <v>2672</v>
      </c>
      <c r="V2490" s="15" t="s">
        <v>11146</v>
      </c>
      <c r="W2490" s="15" t="s">
        <v>100</v>
      </c>
    </row>
    <row r="2491" spans="21:23" x14ac:dyDescent="0.25">
      <c r="U2491" s="15" t="s">
        <v>2673</v>
      </c>
      <c r="V2491" s="15" t="s">
        <v>11147</v>
      </c>
      <c r="W2491" s="15" t="s">
        <v>144</v>
      </c>
    </row>
    <row r="2492" spans="21:23" x14ac:dyDescent="0.25">
      <c r="U2492" s="15" t="s">
        <v>2674</v>
      </c>
      <c r="V2492" s="15" t="s">
        <v>11148</v>
      </c>
      <c r="W2492" s="15" t="s">
        <v>120</v>
      </c>
    </row>
    <row r="2493" spans="21:23" x14ac:dyDescent="0.25">
      <c r="U2493" s="15" t="s">
        <v>2675</v>
      </c>
      <c r="V2493" s="15" t="s">
        <v>11149</v>
      </c>
      <c r="W2493" s="15" t="s">
        <v>132</v>
      </c>
    </row>
    <row r="2494" spans="21:23" x14ac:dyDescent="0.25">
      <c r="U2494" s="15" t="s">
        <v>2676</v>
      </c>
      <c r="V2494" s="15" t="s">
        <v>11150</v>
      </c>
      <c r="W2494" s="15" t="s">
        <v>3539</v>
      </c>
    </row>
    <row r="2495" spans="21:23" x14ac:dyDescent="0.25">
      <c r="U2495" s="15" t="s">
        <v>2677</v>
      </c>
      <c r="V2495" s="15" t="s">
        <v>11151</v>
      </c>
      <c r="W2495" s="15" t="s">
        <v>332</v>
      </c>
    </row>
    <row r="2496" spans="21:23" x14ac:dyDescent="0.25">
      <c r="U2496" s="15" t="s">
        <v>2678</v>
      </c>
      <c r="V2496" s="15" t="s">
        <v>11152</v>
      </c>
      <c r="W2496" s="15" t="s">
        <v>117</v>
      </c>
    </row>
    <row r="2497" spans="21:23" x14ac:dyDescent="0.25">
      <c r="U2497" s="15" t="s">
        <v>2679</v>
      </c>
      <c r="V2497" s="15" t="s">
        <v>11153</v>
      </c>
      <c r="W2497" s="15" t="s">
        <v>8722</v>
      </c>
    </row>
    <row r="2498" spans="21:23" x14ac:dyDescent="0.25">
      <c r="U2498" s="15" t="s">
        <v>2680</v>
      </c>
      <c r="V2498" s="15" t="s">
        <v>11154</v>
      </c>
      <c r="W2498" s="15" t="s">
        <v>437</v>
      </c>
    </row>
    <row r="2499" spans="21:23" x14ac:dyDescent="0.25">
      <c r="U2499" s="15" t="s">
        <v>2681</v>
      </c>
      <c r="V2499" s="15" t="s">
        <v>11155</v>
      </c>
      <c r="W2499" s="15" t="s">
        <v>115</v>
      </c>
    </row>
    <row r="2500" spans="21:23" x14ac:dyDescent="0.25">
      <c r="U2500" s="15" t="s">
        <v>6750</v>
      </c>
      <c r="V2500" s="15" t="s">
        <v>11156</v>
      </c>
      <c r="W2500" s="15" t="s">
        <v>115</v>
      </c>
    </row>
    <row r="2501" spans="21:23" x14ac:dyDescent="0.25">
      <c r="U2501" s="15" t="s">
        <v>2684</v>
      </c>
      <c r="V2501" s="15" t="s">
        <v>11157</v>
      </c>
      <c r="W2501" s="15" t="s">
        <v>94</v>
      </c>
    </row>
    <row r="2502" spans="21:23" x14ac:dyDescent="0.25">
      <c r="U2502" s="15" t="s">
        <v>7179</v>
      </c>
      <c r="V2502" s="15" t="s">
        <v>11158</v>
      </c>
      <c r="W2502" s="15" t="s">
        <v>103</v>
      </c>
    </row>
    <row r="2503" spans="21:23" x14ac:dyDescent="0.25">
      <c r="U2503" s="15" t="s">
        <v>2682</v>
      </c>
      <c r="V2503" s="15" t="s">
        <v>11159</v>
      </c>
      <c r="W2503" s="15" t="s">
        <v>210</v>
      </c>
    </row>
    <row r="2504" spans="21:23" x14ac:dyDescent="0.25">
      <c r="U2504" s="15" t="s">
        <v>2683</v>
      </c>
      <c r="V2504" s="15" t="s">
        <v>11160</v>
      </c>
      <c r="W2504" s="15" t="s">
        <v>210</v>
      </c>
    </row>
    <row r="2505" spans="21:23" x14ac:dyDescent="0.25">
      <c r="U2505" s="15" t="s">
        <v>2685</v>
      </c>
      <c r="V2505" s="15" t="s">
        <v>11161</v>
      </c>
      <c r="W2505" s="15" t="s">
        <v>210</v>
      </c>
    </row>
    <row r="2506" spans="21:23" x14ac:dyDescent="0.25">
      <c r="U2506" s="15" t="s">
        <v>2686</v>
      </c>
      <c r="V2506" s="15" t="s">
        <v>11162</v>
      </c>
      <c r="W2506" s="15" t="s">
        <v>210</v>
      </c>
    </row>
    <row r="2507" spans="21:23" x14ac:dyDescent="0.25">
      <c r="U2507" s="15" t="s">
        <v>2687</v>
      </c>
      <c r="V2507" s="15" t="s">
        <v>11163</v>
      </c>
      <c r="W2507" s="15" t="s">
        <v>169</v>
      </c>
    </row>
    <row r="2508" spans="21:23" x14ac:dyDescent="0.25">
      <c r="U2508" s="15" t="s">
        <v>2688</v>
      </c>
      <c r="V2508" s="15" t="s">
        <v>11164</v>
      </c>
      <c r="W2508" s="15" t="s">
        <v>200</v>
      </c>
    </row>
    <row r="2509" spans="21:23" x14ac:dyDescent="0.25">
      <c r="U2509" s="15" t="s">
        <v>2690</v>
      </c>
      <c r="V2509" s="15" t="s">
        <v>11165</v>
      </c>
      <c r="W2509" s="15" t="s">
        <v>8681</v>
      </c>
    </row>
    <row r="2510" spans="21:23" x14ac:dyDescent="0.25">
      <c r="U2510" s="15" t="s">
        <v>2691</v>
      </c>
      <c r="V2510" s="15" t="s">
        <v>11166</v>
      </c>
      <c r="W2510" s="15" t="s">
        <v>115</v>
      </c>
    </row>
    <row r="2511" spans="21:23" x14ac:dyDescent="0.25">
      <c r="U2511" s="15" t="s">
        <v>2692</v>
      </c>
      <c r="V2511" s="15" t="s">
        <v>11167</v>
      </c>
      <c r="W2511" s="15" t="s">
        <v>126</v>
      </c>
    </row>
    <row r="2512" spans="21:23" x14ac:dyDescent="0.25">
      <c r="U2512" s="15" t="s">
        <v>2693</v>
      </c>
      <c r="V2512" s="15" t="s">
        <v>11168</v>
      </c>
      <c r="W2512" s="15" t="s">
        <v>8</v>
      </c>
    </row>
    <row r="2513" spans="21:23" x14ac:dyDescent="0.25">
      <c r="U2513" s="15" t="s">
        <v>2694</v>
      </c>
      <c r="V2513" s="15" t="s">
        <v>11169</v>
      </c>
      <c r="W2513" s="15" t="s">
        <v>78</v>
      </c>
    </row>
    <row r="2514" spans="21:23" x14ac:dyDescent="0.25">
      <c r="U2514" s="15" t="s">
        <v>2695</v>
      </c>
      <c r="V2514" s="15" t="s">
        <v>11170</v>
      </c>
      <c r="W2514" s="15" t="s">
        <v>270</v>
      </c>
    </row>
    <row r="2515" spans="21:23" x14ac:dyDescent="0.25">
      <c r="U2515" s="15" t="s">
        <v>2696</v>
      </c>
      <c r="V2515" s="15" t="s">
        <v>11171</v>
      </c>
      <c r="W2515" s="15" t="s">
        <v>193</v>
      </c>
    </row>
    <row r="2516" spans="21:23" x14ac:dyDescent="0.25">
      <c r="U2516" s="15" t="s">
        <v>2697</v>
      </c>
      <c r="V2516" s="15" t="s">
        <v>11172</v>
      </c>
      <c r="W2516" s="15" t="s">
        <v>94</v>
      </c>
    </row>
    <row r="2517" spans="21:23" x14ac:dyDescent="0.25">
      <c r="U2517" s="15" t="s">
        <v>2698</v>
      </c>
      <c r="V2517" s="15" t="s">
        <v>11173</v>
      </c>
      <c r="W2517" s="15" t="s">
        <v>83</v>
      </c>
    </row>
    <row r="2518" spans="21:23" x14ac:dyDescent="0.25">
      <c r="U2518" s="15" t="s">
        <v>2699</v>
      </c>
      <c r="V2518" s="15" t="s">
        <v>11174</v>
      </c>
      <c r="W2518" s="15" t="s">
        <v>200</v>
      </c>
    </row>
    <row r="2519" spans="21:23" x14ac:dyDescent="0.25">
      <c r="U2519" s="15" t="s">
        <v>2700</v>
      </c>
      <c r="V2519" s="15" t="s">
        <v>11175</v>
      </c>
      <c r="W2519" s="15" t="s">
        <v>156</v>
      </c>
    </row>
    <row r="2520" spans="21:23" x14ac:dyDescent="0.25">
      <c r="U2520" s="15" t="s">
        <v>2701</v>
      </c>
      <c r="V2520" s="15" t="s">
        <v>11176</v>
      </c>
      <c r="W2520" s="15" t="s">
        <v>210</v>
      </c>
    </row>
    <row r="2521" spans="21:23" x14ac:dyDescent="0.25">
      <c r="U2521" s="15" t="s">
        <v>2702</v>
      </c>
      <c r="V2521" s="15" t="s">
        <v>11177</v>
      </c>
      <c r="W2521" s="15" t="s">
        <v>210</v>
      </c>
    </row>
    <row r="2522" spans="21:23" x14ac:dyDescent="0.25">
      <c r="U2522" s="15" t="s">
        <v>2703</v>
      </c>
      <c r="V2522" s="15" t="s">
        <v>11178</v>
      </c>
      <c r="W2522" s="15" t="s">
        <v>193</v>
      </c>
    </row>
    <row r="2523" spans="21:23" x14ac:dyDescent="0.25">
      <c r="U2523" s="15" t="s">
        <v>2704</v>
      </c>
      <c r="V2523" s="15" t="s">
        <v>11179</v>
      </c>
      <c r="W2523" s="15" t="s">
        <v>81</v>
      </c>
    </row>
    <row r="2524" spans="21:23" x14ac:dyDescent="0.25">
      <c r="U2524" s="15" t="s">
        <v>6202</v>
      </c>
      <c r="V2524" s="15" t="s">
        <v>11180</v>
      </c>
      <c r="W2524" s="15" t="s">
        <v>241</v>
      </c>
    </row>
    <row r="2525" spans="21:23" x14ac:dyDescent="0.25">
      <c r="U2525" s="15" t="s">
        <v>2705</v>
      </c>
      <c r="V2525" s="15" t="s">
        <v>11181</v>
      </c>
      <c r="W2525" s="15" t="s">
        <v>391</v>
      </c>
    </row>
    <row r="2526" spans="21:23" x14ac:dyDescent="0.25">
      <c r="U2526" s="15" t="s">
        <v>2706</v>
      </c>
      <c r="V2526" s="15" t="s">
        <v>11182</v>
      </c>
      <c r="W2526" s="15" t="s">
        <v>3539</v>
      </c>
    </row>
    <row r="2527" spans="21:23" x14ac:dyDescent="0.25">
      <c r="U2527" s="15" t="s">
        <v>2707</v>
      </c>
      <c r="V2527" s="15" t="s">
        <v>11183</v>
      </c>
      <c r="W2527" s="15" t="s">
        <v>115</v>
      </c>
    </row>
    <row r="2528" spans="21:23" x14ac:dyDescent="0.25">
      <c r="U2528" s="15" t="s">
        <v>2708</v>
      </c>
      <c r="V2528" s="15" t="s">
        <v>11184</v>
      </c>
      <c r="W2528" s="15" t="s">
        <v>78</v>
      </c>
    </row>
    <row r="2529" spans="21:23" x14ac:dyDescent="0.25">
      <c r="U2529" s="15" t="s">
        <v>2709</v>
      </c>
      <c r="V2529" s="15" t="s">
        <v>11185</v>
      </c>
      <c r="W2529" s="15" t="s">
        <v>179</v>
      </c>
    </row>
    <row r="2530" spans="21:23" x14ac:dyDescent="0.25">
      <c r="U2530" s="15" t="s">
        <v>2710</v>
      </c>
      <c r="V2530" s="15" t="s">
        <v>11186</v>
      </c>
      <c r="W2530" s="15" t="s">
        <v>92</v>
      </c>
    </row>
    <row r="2531" spans="21:23" x14ac:dyDescent="0.25">
      <c r="U2531" s="15" t="s">
        <v>2711</v>
      </c>
      <c r="V2531" s="15" t="s">
        <v>11187</v>
      </c>
      <c r="W2531" s="15" t="s">
        <v>978</v>
      </c>
    </row>
    <row r="2532" spans="21:23" x14ac:dyDescent="0.25">
      <c r="U2532" s="15" t="s">
        <v>2712</v>
      </c>
      <c r="V2532" s="15" t="s">
        <v>11188</v>
      </c>
      <c r="W2532" s="15" t="s">
        <v>81</v>
      </c>
    </row>
    <row r="2533" spans="21:23" x14ac:dyDescent="0.25">
      <c r="U2533" s="15" t="s">
        <v>2713</v>
      </c>
      <c r="V2533" s="15" t="s">
        <v>11189</v>
      </c>
      <c r="W2533" s="15" t="s">
        <v>9621</v>
      </c>
    </row>
    <row r="2534" spans="21:23" x14ac:dyDescent="0.25">
      <c r="U2534" s="15" t="s">
        <v>2714</v>
      </c>
      <c r="V2534" s="15" t="s">
        <v>11190</v>
      </c>
      <c r="W2534" s="15" t="s">
        <v>192</v>
      </c>
    </row>
    <row r="2535" spans="21:23" x14ac:dyDescent="0.25">
      <c r="U2535" s="15" t="s">
        <v>2715</v>
      </c>
      <c r="V2535" s="15" t="s">
        <v>11191</v>
      </c>
      <c r="W2535" s="15" t="s">
        <v>1308</v>
      </c>
    </row>
    <row r="2536" spans="21:23" x14ac:dyDescent="0.25">
      <c r="U2536" s="15" t="s">
        <v>2716</v>
      </c>
      <c r="V2536" s="15" t="s">
        <v>11192</v>
      </c>
      <c r="W2536" s="15" t="s">
        <v>78</v>
      </c>
    </row>
    <row r="2537" spans="21:23" x14ac:dyDescent="0.25">
      <c r="U2537" s="15" t="s">
        <v>2717</v>
      </c>
      <c r="V2537" s="15" t="s">
        <v>11193</v>
      </c>
      <c r="W2537" s="15" t="s">
        <v>81</v>
      </c>
    </row>
    <row r="2538" spans="21:23" x14ac:dyDescent="0.25">
      <c r="U2538" s="15" t="s">
        <v>2718</v>
      </c>
      <c r="V2538" s="15" t="s">
        <v>11194</v>
      </c>
      <c r="W2538" s="15" t="s">
        <v>437</v>
      </c>
    </row>
    <row r="2539" spans="21:23" x14ac:dyDescent="0.25">
      <c r="U2539" s="15" t="s">
        <v>2719</v>
      </c>
      <c r="V2539" s="15" t="s">
        <v>11195</v>
      </c>
      <c r="W2539" s="15" t="s">
        <v>3539</v>
      </c>
    </row>
    <row r="2540" spans="21:23" x14ac:dyDescent="0.25">
      <c r="U2540" s="15" t="s">
        <v>2720</v>
      </c>
      <c r="V2540" s="15" t="s">
        <v>11196</v>
      </c>
      <c r="W2540" s="15" t="s">
        <v>8</v>
      </c>
    </row>
    <row r="2541" spans="21:23" x14ac:dyDescent="0.25">
      <c r="U2541" s="15" t="s">
        <v>2721</v>
      </c>
      <c r="V2541" s="15" t="s">
        <v>11197</v>
      </c>
      <c r="W2541" s="15" t="s">
        <v>217</v>
      </c>
    </row>
    <row r="2542" spans="21:23" x14ac:dyDescent="0.25">
      <c r="U2542" s="15" t="s">
        <v>2722</v>
      </c>
      <c r="V2542" s="15" t="s">
        <v>11198</v>
      </c>
      <c r="W2542" s="15" t="s">
        <v>1308</v>
      </c>
    </row>
    <row r="2543" spans="21:23" x14ac:dyDescent="0.25">
      <c r="U2543" s="15" t="s">
        <v>2723</v>
      </c>
      <c r="V2543" s="15" t="s">
        <v>11199</v>
      </c>
      <c r="W2543" s="15" t="s">
        <v>122</v>
      </c>
    </row>
    <row r="2544" spans="21:23" x14ac:dyDescent="0.25">
      <c r="U2544" s="15" t="s">
        <v>2724</v>
      </c>
      <c r="V2544" s="15" t="s">
        <v>11200</v>
      </c>
      <c r="W2544" s="15" t="s">
        <v>150</v>
      </c>
    </row>
    <row r="2545" spans="21:23" x14ac:dyDescent="0.25">
      <c r="U2545" s="15" t="s">
        <v>2725</v>
      </c>
      <c r="V2545" s="15" t="s">
        <v>11201</v>
      </c>
      <c r="W2545" s="15" t="s">
        <v>78</v>
      </c>
    </row>
    <row r="2546" spans="21:23" x14ac:dyDescent="0.25">
      <c r="U2546" s="15" t="s">
        <v>2726</v>
      </c>
      <c r="V2546" s="15" t="s">
        <v>11202</v>
      </c>
      <c r="W2546" s="15" t="s">
        <v>192</v>
      </c>
    </row>
    <row r="2547" spans="21:23" x14ac:dyDescent="0.25">
      <c r="U2547" s="15" t="s">
        <v>2727</v>
      </c>
      <c r="V2547" s="15" t="s">
        <v>11203</v>
      </c>
      <c r="W2547" s="15" t="s">
        <v>9114</v>
      </c>
    </row>
    <row r="2548" spans="21:23" x14ac:dyDescent="0.25">
      <c r="U2548" s="15" t="s">
        <v>2728</v>
      </c>
      <c r="V2548" s="15" t="s">
        <v>11204</v>
      </c>
      <c r="W2548" s="15" t="s">
        <v>120</v>
      </c>
    </row>
    <row r="2549" spans="21:23" x14ac:dyDescent="0.25">
      <c r="U2549" s="15" t="s">
        <v>2729</v>
      </c>
      <c r="V2549" s="15" t="s">
        <v>11205</v>
      </c>
      <c r="W2549" s="15" t="s">
        <v>330</v>
      </c>
    </row>
    <row r="2550" spans="21:23" x14ac:dyDescent="0.25">
      <c r="U2550" s="15" t="s">
        <v>2730</v>
      </c>
      <c r="V2550" s="15" t="s">
        <v>11206</v>
      </c>
      <c r="W2550" s="15" t="s">
        <v>105</v>
      </c>
    </row>
    <row r="2551" spans="21:23" x14ac:dyDescent="0.25">
      <c r="U2551" s="15" t="s">
        <v>2731</v>
      </c>
      <c r="V2551" s="15" t="s">
        <v>11207</v>
      </c>
      <c r="W2551" s="15" t="s">
        <v>8681</v>
      </c>
    </row>
    <row r="2552" spans="21:23" x14ac:dyDescent="0.25">
      <c r="U2552" s="15" t="s">
        <v>2732</v>
      </c>
      <c r="V2552" s="15" t="s">
        <v>11208</v>
      </c>
      <c r="W2552" s="15" t="s">
        <v>100</v>
      </c>
    </row>
    <row r="2553" spans="21:23" x14ac:dyDescent="0.25">
      <c r="U2553" s="15" t="s">
        <v>2733</v>
      </c>
      <c r="V2553" s="15" t="s">
        <v>11209</v>
      </c>
      <c r="W2553" s="15" t="s">
        <v>200</v>
      </c>
    </row>
    <row r="2554" spans="21:23" x14ac:dyDescent="0.25">
      <c r="U2554" s="15" t="s">
        <v>2734</v>
      </c>
      <c r="V2554" s="15" t="s">
        <v>11210</v>
      </c>
      <c r="W2554" s="15" t="s">
        <v>76</v>
      </c>
    </row>
    <row r="2555" spans="21:23" x14ac:dyDescent="0.25">
      <c r="U2555" s="15" t="s">
        <v>2735</v>
      </c>
      <c r="V2555" s="15" t="s">
        <v>11211</v>
      </c>
      <c r="W2555" s="15" t="s">
        <v>100</v>
      </c>
    </row>
    <row r="2556" spans="21:23" x14ac:dyDescent="0.25">
      <c r="U2556" s="15" t="s">
        <v>2736</v>
      </c>
      <c r="V2556" s="15" t="s">
        <v>11212</v>
      </c>
      <c r="W2556" s="15" t="s">
        <v>94</v>
      </c>
    </row>
    <row r="2557" spans="21:23" x14ac:dyDescent="0.25">
      <c r="U2557" s="15" t="s">
        <v>2737</v>
      </c>
      <c r="V2557" s="15" t="s">
        <v>11213</v>
      </c>
      <c r="W2557" s="15" t="s">
        <v>74</v>
      </c>
    </row>
    <row r="2558" spans="21:23" x14ac:dyDescent="0.25">
      <c r="U2558" s="15" t="s">
        <v>2738</v>
      </c>
      <c r="V2558" s="15" t="s">
        <v>11214</v>
      </c>
      <c r="W2558" s="15" t="s">
        <v>978</v>
      </c>
    </row>
    <row r="2559" spans="21:23" x14ac:dyDescent="0.25">
      <c r="U2559" s="15" t="s">
        <v>2739</v>
      </c>
      <c r="V2559" s="15" t="s">
        <v>11215</v>
      </c>
      <c r="W2559" s="15" t="s">
        <v>437</v>
      </c>
    </row>
    <row r="2560" spans="21:23" x14ac:dyDescent="0.25">
      <c r="U2560" s="15" t="s">
        <v>2740</v>
      </c>
      <c r="V2560" s="15" t="s">
        <v>11216</v>
      </c>
      <c r="W2560" s="15" t="s">
        <v>235</v>
      </c>
    </row>
    <row r="2561" spans="21:23" x14ac:dyDescent="0.25">
      <c r="U2561" s="15" t="s">
        <v>2742</v>
      </c>
      <c r="V2561" s="15" t="s">
        <v>11217</v>
      </c>
      <c r="W2561" s="15" t="s">
        <v>190</v>
      </c>
    </row>
    <row r="2562" spans="21:23" x14ac:dyDescent="0.25">
      <c r="U2562" s="15" t="s">
        <v>2743</v>
      </c>
      <c r="V2562" s="15" t="s">
        <v>11218</v>
      </c>
      <c r="W2562" s="15" t="s">
        <v>208</v>
      </c>
    </row>
    <row r="2563" spans="21:23" x14ac:dyDescent="0.25">
      <c r="U2563" s="15" t="s">
        <v>2744</v>
      </c>
      <c r="V2563" s="15" t="s">
        <v>11219</v>
      </c>
      <c r="W2563" s="15" t="s">
        <v>241</v>
      </c>
    </row>
    <row r="2564" spans="21:23" x14ac:dyDescent="0.25">
      <c r="U2564" s="15" t="s">
        <v>2745</v>
      </c>
      <c r="V2564" s="15" t="s">
        <v>11220</v>
      </c>
      <c r="W2564" s="15" t="s">
        <v>882</v>
      </c>
    </row>
    <row r="2565" spans="21:23" x14ac:dyDescent="0.25">
      <c r="U2565" s="15" t="s">
        <v>2746</v>
      </c>
      <c r="V2565" s="15" t="s">
        <v>11221</v>
      </c>
      <c r="W2565" s="15" t="s">
        <v>882</v>
      </c>
    </row>
    <row r="2566" spans="21:23" x14ac:dyDescent="0.25">
      <c r="U2566" s="15" t="s">
        <v>2747</v>
      </c>
      <c r="V2566" s="15" t="s">
        <v>11222</v>
      </c>
      <c r="W2566" s="15" t="s">
        <v>208</v>
      </c>
    </row>
    <row r="2567" spans="21:23" x14ac:dyDescent="0.25">
      <c r="U2567" s="15" t="s">
        <v>2749</v>
      </c>
      <c r="V2567" s="15" t="s">
        <v>11223</v>
      </c>
      <c r="W2567" s="15" t="s">
        <v>3354</v>
      </c>
    </row>
    <row r="2568" spans="21:23" x14ac:dyDescent="0.25">
      <c r="U2568" s="15" t="s">
        <v>2750</v>
      </c>
      <c r="V2568" s="15" t="s">
        <v>11224</v>
      </c>
      <c r="W2568" s="15" t="s">
        <v>103</v>
      </c>
    </row>
    <row r="2569" spans="21:23" x14ac:dyDescent="0.25">
      <c r="U2569" s="15" t="s">
        <v>2751</v>
      </c>
      <c r="V2569" s="15" t="s">
        <v>11225</v>
      </c>
      <c r="W2569" s="15" t="s">
        <v>117</v>
      </c>
    </row>
    <row r="2570" spans="21:23" x14ac:dyDescent="0.25">
      <c r="U2570" s="15" t="s">
        <v>2752</v>
      </c>
      <c r="V2570" s="15" t="s">
        <v>11226</v>
      </c>
      <c r="W2570" s="15" t="s">
        <v>270</v>
      </c>
    </row>
    <row r="2571" spans="21:23" x14ac:dyDescent="0.25">
      <c r="U2571" s="15" t="s">
        <v>2753</v>
      </c>
      <c r="V2571" s="15" t="s">
        <v>11227</v>
      </c>
      <c r="W2571" s="15" t="s">
        <v>6711</v>
      </c>
    </row>
    <row r="2572" spans="21:23" x14ac:dyDescent="0.25">
      <c r="U2572" s="15" t="s">
        <v>2754</v>
      </c>
      <c r="V2572" s="15" t="s">
        <v>11228</v>
      </c>
      <c r="W2572" s="15" t="s">
        <v>8944</v>
      </c>
    </row>
    <row r="2573" spans="21:23" x14ac:dyDescent="0.25">
      <c r="U2573" s="15" t="s">
        <v>2755</v>
      </c>
      <c r="V2573" s="15" t="s">
        <v>11229</v>
      </c>
      <c r="W2573" s="15" t="s">
        <v>3539</v>
      </c>
    </row>
    <row r="2574" spans="21:23" x14ac:dyDescent="0.25">
      <c r="U2574" s="15" t="s">
        <v>2756</v>
      </c>
      <c r="V2574" s="15" t="s">
        <v>11230</v>
      </c>
      <c r="W2574" s="15" t="s">
        <v>81</v>
      </c>
    </row>
    <row r="2575" spans="21:23" x14ac:dyDescent="0.25">
      <c r="U2575" s="15" t="s">
        <v>2757</v>
      </c>
      <c r="V2575" s="15" t="s">
        <v>11231</v>
      </c>
      <c r="W2575" s="15" t="s">
        <v>94</v>
      </c>
    </row>
    <row r="2576" spans="21:23" x14ac:dyDescent="0.25">
      <c r="U2576" s="15" t="s">
        <v>2758</v>
      </c>
      <c r="V2576" s="15" t="s">
        <v>11232</v>
      </c>
      <c r="W2576" s="15" t="s">
        <v>192</v>
      </c>
    </row>
    <row r="2577" spans="21:23" x14ac:dyDescent="0.25">
      <c r="U2577" s="15" t="s">
        <v>2759</v>
      </c>
      <c r="V2577" s="15" t="s">
        <v>11233</v>
      </c>
      <c r="W2577" s="15" t="s">
        <v>169</v>
      </c>
    </row>
    <row r="2578" spans="21:23" x14ac:dyDescent="0.25">
      <c r="U2578" s="15" t="s">
        <v>2760</v>
      </c>
      <c r="V2578" s="15" t="s">
        <v>11234</v>
      </c>
      <c r="W2578" s="15" t="s">
        <v>150</v>
      </c>
    </row>
    <row r="2579" spans="21:23" x14ac:dyDescent="0.25">
      <c r="U2579" s="15" t="s">
        <v>2761</v>
      </c>
      <c r="V2579" s="15" t="s">
        <v>11235</v>
      </c>
      <c r="W2579" s="15" t="s">
        <v>190</v>
      </c>
    </row>
    <row r="2580" spans="21:23" x14ac:dyDescent="0.25">
      <c r="U2580" s="15" t="s">
        <v>2762</v>
      </c>
      <c r="V2580" s="15" t="s">
        <v>11236</v>
      </c>
      <c r="W2580" s="15" t="s">
        <v>200</v>
      </c>
    </row>
    <row r="2581" spans="21:23" x14ac:dyDescent="0.25">
      <c r="U2581" s="15" t="s">
        <v>2763</v>
      </c>
      <c r="V2581" s="15" t="s">
        <v>11237</v>
      </c>
      <c r="W2581" s="15" t="s">
        <v>94</v>
      </c>
    </row>
    <row r="2582" spans="21:23" x14ac:dyDescent="0.25">
      <c r="U2582" s="15" t="s">
        <v>2764</v>
      </c>
      <c r="V2582" s="15" t="s">
        <v>11238</v>
      </c>
      <c r="W2582" s="15" t="s">
        <v>150</v>
      </c>
    </row>
    <row r="2583" spans="21:23" x14ac:dyDescent="0.25">
      <c r="U2583" s="15" t="s">
        <v>2765</v>
      </c>
      <c r="V2583" s="15" t="s">
        <v>11239</v>
      </c>
      <c r="W2583" s="15" t="s">
        <v>94</v>
      </c>
    </row>
    <row r="2584" spans="21:23" x14ac:dyDescent="0.25">
      <c r="U2584" s="15" t="s">
        <v>2766</v>
      </c>
      <c r="V2584" s="15" t="s">
        <v>11240</v>
      </c>
      <c r="W2584" s="15" t="s">
        <v>88</v>
      </c>
    </row>
    <row r="2585" spans="21:23" x14ac:dyDescent="0.25">
      <c r="U2585" s="15" t="s">
        <v>2767</v>
      </c>
      <c r="V2585" s="15" t="s">
        <v>11241</v>
      </c>
      <c r="W2585" s="15" t="s">
        <v>391</v>
      </c>
    </row>
    <row r="2586" spans="21:23" x14ac:dyDescent="0.25">
      <c r="U2586" s="15" t="s">
        <v>2768</v>
      </c>
      <c r="V2586" s="15" t="s">
        <v>11242</v>
      </c>
      <c r="W2586" s="15" t="s">
        <v>78</v>
      </c>
    </row>
    <row r="2587" spans="21:23" x14ac:dyDescent="0.25">
      <c r="U2587" s="15" t="s">
        <v>2769</v>
      </c>
      <c r="V2587" s="15" t="s">
        <v>11243</v>
      </c>
      <c r="W2587" s="15" t="s">
        <v>156</v>
      </c>
    </row>
    <row r="2588" spans="21:23" x14ac:dyDescent="0.25">
      <c r="U2588" s="15" t="s">
        <v>2770</v>
      </c>
      <c r="V2588" s="15" t="s">
        <v>11244</v>
      </c>
      <c r="W2588" s="15" t="s">
        <v>156</v>
      </c>
    </row>
    <row r="2589" spans="21:23" x14ac:dyDescent="0.25">
      <c r="U2589" s="15" t="s">
        <v>2771</v>
      </c>
      <c r="V2589" s="15" t="s">
        <v>11245</v>
      </c>
      <c r="W2589" s="15" t="s">
        <v>117</v>
      </c>
    </row>
    <row r="2590" spans="21:23" x14ac:dyDescent="0.25">
      <c r="U2590" s="15" t="s">
        <v>2772</v>
      </c>
      <c r="V2590" s="15" t="s">
        <v>11246</v>
      </c>
      <c r="W2590" s="15" t="s">
        <v>2030</v>
      </c>
    </row>
    <row r="2591" spans="21:23" x14ac:dyDescent="0.25">
      <c r="U2591" s="15" t="s">
        <v>2774</v>
      </c>
      <c r="V2591" s="15" t="s">
        <v>11247</v>
      </c>
      <c r="W2591" s="15" t="s">
        <v>266</v>
      </c>
    </row>
    <row r="2592" spans="21:23" x14ac:dyDescent="0.25">
      <c r="U2592" s="15" t="s">
        <v>2775</v>
      </c>
      <c r="V2592" s="15" t="s">
        <v>11248</v>
      </c>
      <c r="W2592" s="15" t="s">
        <v>944</v>
      </c>
    </row>
    <row r="2593" spans="21:23" x14ac:dyDescent="0.25">
      <c r="U2593" s="15" t="s">
        <v>2776</v>
      </c>
      <c r="V2593" s="15" t="s">
        <v>11249</v>
      </c>
      <c r="W2593" s="15" t="s">
        <v>7545</v>
      </c>
    </row>
    <row r="2594" spans="21:23" x14ac:dyDescent="0.25">
      <c r="U2594" s="15" t="s">
        <v>2778</v>
      </c>
      <c r="V2594" s="15" t="s">
        <v>11250</v>
      </c>
      <c r="W2594" s="15" t="s">
        <v>3539</v>
      </c>
    </row>
    <row r="2595" spans="21:23" x14ac:dyDescent="0.25">
      <c r="U2595" s="15" t="s">
        <v>2779</v>
      </c>
      <c r="V2595" s="15" t="s">
        <v>11251</v>
      </c>
      <c r="W2595" s="15" t="s">
        <v>112</v>
      </c>
    </row>
    <row r="2596" spans="21:23" x14ac:dyDescent="0.25">
      <c r="U2596" s="15" t="s">
        <v>2780</v>
      </c>
      <c r="V2596" s="15" t="s">
        <v>11252</v>
      </c>
      <c r="W2596" s="15" t="s">
        <v>81</v>
      </c>
    </row>
    <row r="2597" spans="21:23" x14ac:dyDescent="0.25">
      <c r="U2597" s="15" t="s">
        <v>2781</v>
      </c>
      <c r="V2597" s="15" t="s">
        <v>11253</v>
      </c>
      <c r="W2597" s="15" t="s">
        <v>81</v>
      </c>
    </row>
    <row r="2598" spans="21:23" x14ac:dyDescent="0.25">
      <c r="U2598" s="15" t="s">
        <v>2782</v>
      </c>
      <c r="V2598" s="15" t="s">
        <v>11254</v>
      </c>
      <c r="W2598" s="15" t="s">
        <v>74</v>
      </c>
    </row>
    <row r="2599" spans="21:23" x14ac:dyDescent="0.25">
      <c r="U2599" s="15" t="s">
        <v>2783</v>
      </c>
      <c r="V2599" s="15" t="s">
        <v>11255</v>
      </c>
      <c r="W2599" s="15" t="s">
        <v>117</v>
      </c>
    </row>
    <row r="2600" spans="21:23" x14ac:dyDescent="0.25">
      <c r="U2600" s="15" t="s">
        <v>2784</v>
      </c>
      <c r="V2600" s="15" t="s">
        <v>11256</v>
      </c>
      <c r="W2600" s="15" t="s">
        <v>3539</v>
      </c>
    </row>
    <row r="2601" spans="21:23" x14ac:dyDescent="0.25">
      <c r="U2601" s="15" t="s">
        <v>2785</v>
      </c>
      <c r="V2601" s="15" t="s">
        <v>11257</v>
      </c>
      <c r="W2601" s="15" t="s">
        <v>3133</v>
      </c>
    </row>
    <row r="2602" spans="21:23" x14ac:dyDescent="0.25">
      <c r="U2602" s="15" t="s">
        <v>2786</v>
      </c>
      <c r="V2602" s="15" t="s">
        <v>11258</v>
      </c>
      <c r="W2602" s="15" t="s">
        <v>166</v>
      </c>
    </row>
    <row r="2603" spans="21:23" x14ac:dyDescent="0.25">
      <c r="U2603" s="15" t="s">
        <v>2787</v>
      </c>
      <c r="V2603" s="15" t="s">
        <v>11259</v>
      </c>
      <c r="W2603" s="15" t="s">
        <v>73</v>
      </c>
    </row>
    <row r="2604" spans="21:23" x14ac:dyDescent="0.25">
      <c r="U2604" s="15" t="s">
        <v>2788</v>
      </c>
      <c r="V2604" s="15" t="s">
        <v>11260</v>
      </c>
      <c r="W2604" s="15" t="s">
        <v>81</v>
      </c>
    </row>
    <row r="2605" spans="21:23" x14ac:dyDescent="0.25">
      <c r="U2605" s="15" t="s">
        <v>2789</v>
      </c>
      <c r="V2605" s="15" t="s">
        <v>11261</v>
      </c>
      <c r="W2605" s="15" t="s">
        <v>192</v>
      </c>
    </row>
    <row r="2606" spans="21:23" x14ac:dyDescent="0.25">
      <c r="U2606" s="15" t="s">
        <v>2790</v>
      </c>
      <c r="V2606" s="15" t="s">
        <v>11262</v>
      </c>
      <c r="W2606" s="15" t="s">
        <v>78</v>
      </c>
    </row>
    <row r="2607" spans="21:23" x14ac:dyDescent="0.25">
      <c r="U2607" s="15" t="s">
        <v>2791</v>
      </c>
      <c r="V2607" s="15" t="s">
        <v>11263</v>
      </c>
      <c r="W2607" s="15" t="s">
        <v>144</v>
      </c>
    </row>
    <row r="2608" spans="21:23" x14ac:dyDescent="0.25">
      <c r="U2608" s="15" t="s">
        <v>2793</v>
      </c>
      <c r="V2608" s="15" t="s">
        <v>11264</v>
      </c>
      <c r="W2608" s="15" t="s">
        <v>255</v>
      </c>
    </row>
    <row r="2609" spans="21:23" x14ac:dyDescent="0.25">
      <c r="U2609" s="15" t="s">
        <v>2794</v>
      </c>
      <c r="V2609" s="15" t="s">
        <v>11265</v>
      </c>
      <c r="W2609" s="15" t="s">
        <v>188</v>
      </c>
    </row>
    <row r="2610" spans="21:23" x14ac:dyDescent="0.25">
      <c r="U2610" s="15" t="s">
        <v>2795</v>
      </c>
      <c r="V2610" s="15" t="s">
        <v>11266</v>
      </c>
      <c r="W2610" s="15" t="s">
        <v>8678</v>
      </c>
    </row>
    <row r="2611" spans="21:23" x14ac:dyDescent="0.25">
      <c r="U2611" s="15" t="s">
        <v>2796</v>
      </c>
      <c r="V2611" s="15" t="s">
        <v>11267</v>
      </c>
      <c r="W2611" s="15" t="s">
        <v>8681</v>
      </c>
    </row>
    <row r="2612" spans="21:23" x14ac:dyDescent="0.25">
      <c r="U2612" s="15" t="s">
        <v>2797</v>
      </c>
      <c r="V2612" s="15" t="s">
        <v>11268</v>
      </c>
      <c r="W2612" s="15" t="s">
        <v>573</v>
      </c>
    </row>
    <row r="2613" spans="21:23" x14ac:dyDescent="0.25">
      <c r="U2613" s="15" t="s">
        <v>2798</v>
      </c>
      <c r="V2613" s="15" t="s">
        <v>11269</v>
      </c>
      <c r="W2613" s="15" t="s">
        <v>200</v>
      </c>
    </row>
    <row r="2614" spans="21:23" x14ac:dyDescent="0.25">
      <c r="U2614" s="15" t="s">
        <v>2799</v>
      </c>
      <c r="V2614" s="15" t="s">
        <v>11270</v>
      </c>
      <c r="W2614" s="15" t="s">
        <v>235</v>
      </c>
    </row>
    <row r="2615" spans="21:23" x14ac:dyDescent="0.25">
      <c r="U2615" s="15" t="s">
        <v>2800</v>
      </c>
      <c r="V2615" s="15" t="s">
        <v>11271</v>
      </c>
      <c r="W2615" s="15" t="s">
        <v>282</v>
      </c>
    </row>
    <row r="2616" spans="21:23" x14ac:dyDescent="0.25">
      <c r="U2616" s="15" t="s">
        <v>2801</v>
      </c>
      <c r="V2616" s="15" t="s">
        <v>11272</v>
      </c>
      <c r="W2616" s="15" t="s">
        <v>245</v>
      </c>
    </row>
    <row r="2617" spans="21:23" x14ac:dyDescent="0.25">
      <c r="U2617" s="15" t="s">
        <v>2802</v>
      </c>
      <c r="V2617" s="15" t="s">
        <v>11273</v>
      </c>
      <c r="W2617" s="15" t="s">
        <v>200</v>
      </c>
    </row>
    <row r="2618" spans="21:23" x14ac:dyDescent="0.25">
      <c r="U2618" s="15" t="s">
        <v>2803</v>
      </c>
      <c r="V2618" s="15" t="s">
        <v>11274</v>
      </c>
      <c r="W2618" s="15" t="s">
        <v>78</v>
      </c>
    </row>
    <row r="2619" spans="21:23" x14ac:dyDescent="0.25">
      <c r="U2619" s="15" t="s">
        <v>2804</v>
      </c>
      <c r="V2619" s="15" t="s">
        <v>11275</v>
      </c>
      <c r="W2619" s="15" t="s">
        <v>6247</v>
      </c>
    </row>
    <row r="2620" spans="21:23" x14ac:dyDescent="0.25">
      <c r="U2620" s="15" t="s">
        <v>2806</v>
      </c>
      <c r="V2620" s="15" t="s">
        <v>11276</v>
      </c>
      <c r="W2620" s="15" t="s">
        <v>115</v>
      </c>
    </row>
    <row r="2621" spans="21:23" x14ac:dyDescent="0.25">
      <c r="U2621" s="15" t="s">
        <v>2805</v>
      </c>
      <c r="V2621" s="15" t="s">
        <v>11277</v>
      </c>
      <c r="W2621" s="15" t="s">
        <v>97</v>
      </c>
    </row>
    <row r="2622" spans="21:23" x14ac:dyDescent="0.25">
      <c r="U2622" s="15" t="s">
        <v>2807</v>
      </c>
      <c r="V2622" s="15" t="s">
        <v>11278</v>
      </c>
      <c r="W2622" s="15" t="s">
        <v>882</v>
      </c>
    </row>
    <row r="2623" spans="21:23" x14ac:dyDescent="0.25">
      <c r="U2623" s="15" t="s">
        <v>2808</v>
      </c>
      <c r="V2623" s="15" t="s">
        <v>11279</v>
      </c>
      <c r="W2623" s="15" t="s">
        <v>100</v>
      </c>
    </row>
    <row r="2624" spans="21:23" x14ac:dyDescent="0.25">
      <c r="U2624" s="15" t="s">
        <v>2809</v>
      </c>
      <c r="V2624" s="15" t="s">
        <v>11280</v>
      </c>
      <c r="W2624" s="15" t="s">
        <v>208</v>
      </c>
    </row>
    <row r="2625" spans="21:23" x14ac:dyDescent="0.25">
      <c r="U2625" s="15" t="s">
        <v>2810</v>
      </c>
      <c r="V2625" s="15" t="s">
        <v>11281</v>
      </c>
      <c r="W2625" s="15" t="s">
        <v>179</v>
      </c>
    </row>
    <row r="2626" spans="21:23" x14ac:dyDescent="0.25">
      <c r="U2626" s="15" t="s">
        <v>2811</v>
      </c>
      <c r="V2626" s="15" t="s">
        <v>11282</v>
      </c>
      <c r="W2626" s="15" t="s">
        <v>105</v>
      </c>
    </row>
    <row r="2627" spans="21:23" x14ac:dyDescent="0.25">
      <c r="U2627" s="15" t="s">
        <v>2813</v>
      </c>
      <c r="V2627" s="15" t="s">
        <v>11283</v>
      </c>
      <c r="W2627" s="15" t="s">
        <v>188</v>
      </c>
    </row>
    <row r="2628" spans="21:23" x14ac:dyDescent="0.25">
      <c r="U2628" s="15" t="s">
        <v>2812</v>
      </c>
      <c r="V2628" s="15" t="s">
        <v>11284</v>
      </c>
      <c r="W2628" s="15" t="s">
        <v>115</v>
      </c>
    </row>
    <row r="2629" spans="21:23" x14ac:dyDescent="0.25">
      <c r="U2629" s="15" t="s">
        <v>2814</v>
      </c>
      <c r="V2629" s="15" t="s">
        <v>11285</v>
      </c>
      <c r="W2629" s="15" t="s">
        <v>142</v>
      </c>
    </row>
    <row r="2630" spans="21:23" x14ac:dyDescent="0.25">
      <c r="U2630" s="15" t="s">
        <v>2815</v>
      </c>
      <c r="V2630" s="15" t="s">
        <v>11286</v>
      </c>
      <c r="W2630" s="15" t="s">
        <v>8678</v>
      </c>
    </row>
    <row r="2631" spans="21:23" x14ac:dyDescent="0.25">
      <c r="U2631" s="15" t="s">
        <v>2816</v>
      </c>
      <c r="V2631" s="15" t="s">
        <v>11287</v>
      </c>
      <c r="W2631" s="15" t="s">
        <v>128</v>
      </c>
    </row>
    <row r="2632" spans="21:23" x14ac:dyDescent="0.25">
      <c r="U2632" s="15" t="s">
        <v>2817</v>
      </c>
      <c r="V2632" s="15" t="s">
        <v>11288</v>
      </c>
      <c r="W2632" s="15" t="s">
        <v>8838</v>
      </c>
    </row>
    <row r="2633" spans="21:23" x14ac:dyDescent="0.25">
      <c r="U2633" s="15" t="s">
        <v>2818</v>
      </c>
      <c r="V2633" s="15" t="s">
        <v>11289</v>
      </c>
      <c r="W2633" s="15" t="s">
        <v>83</v>
      </c>
    </row>
    <row r="2634" spans="21:23" x14ac:dyDescent="0.25">
      <c r="U2634" s="15" t="s">
        <v>2819</v>
      </c>
      <c r="V2634" s="15" t="s">
        <v>11290</v>
      </c>
      <c r="W2634" s="15" t="s">
        <v>78</v>
      </c>
    </row>
    <row r="2635" spans="21:23" x14ac:dyDescent="0.25">
      <c r="U2635" s="15" t="s">
        <v>2820</v>
      </c>
      <c r="V2635" s="15" t="s">
        <v>11291</v>
      </c>
      <c r="W2635" s="15" t="s">
        <v>3133</v>
      </c>
    </row>
    <row r="2636" spans="21:23" x14ac:dyDescent="0.25">
      <c r="U2636" s="15" t="s">
        <v>2821</v>
      </c>
      <c r="V2636" s="15" t="s">
        <v>11292</v>
      </c>
      <c r="W2636" s="15" t="s">
        <v>270</v>
      </c>
    </row>
    <row r="2637" spans="21:23" x14ac:dyDescent="0.25">
      <c r="U2637" s="15" t="s">
        <v>2822</v>
      </c>
      <c r="V2637" s="15" t="s">
        <v>11293</v>
      </c>
      <c r="W2637" s="15" t="s">
        <v>726</v>
      </c>
    </row>
    <row r="2638" spans="21:23" x14ac:dyDescent="0.25">
      <c r="U2638" s="15" t="s">
        <v>2823</v>
      </c>
      <c r="V2638" s="15" t="s">
        <v>11294</v>
      </c>
      <c r="W2638" s="15" t="s">
        <v>7545</v>
      </c>
    </row>
    <row r="2639" spans="21:23" x14ac:dyDescent="0.25">
      <c r="U2639" s="15" t="s">
        <v>2824</v>
      </c>
      <c r="V2639" s="15" t="s">
        <v>11295</v>
      </c>
      <c r="W2639" s="15" t="s">
        <v>2384</v>
      </c>
    </row>
    <row r="2640" spans="21:23" x14ac:dyDescent="0.25">
      <c r="U2640" s="15" t="s">
        <v>2825</v>
      </c>
      <c r="V2640" s="15" t="s">
        <v>11296</v>
      </c>
      <c r="W2640" s="15" t="s">
        <v>220</v>
      </c>
    </row>
    <row r="2641" spans="21:23" x14ac:dyDescent="0.25">
      <c r="U2641" s="15" t="s">
        <v>2826</v>
      </c>
      <c r="V2641" s="15" t="s">
        <v>11297</v>
      </c>
      <c r="W2641" s="15" t="s">
        <v>150</v>
      </c>
    </row>
    <row r="2642" spans="21:23" x14ac:dyDescent="0.25">
      <c r="U2642" s="15" t="s">
        <v>2830</v>
      </c>
      <c r="V2642" s="15" t="s">
        <v>11298</v>
      </c>
      <c r="W2642" s="15" t="s">
        <v>150</v>
      </c>
    </row>
    <row r="2643" spans="21:23" x14ac:dyDescent="0.25">
      <c r="U2643" s="15" t="s">
        <v>2829</v>
      </c>
      <c r="V2643" s="15" t="s">
        <v>11299</v>
      </c>
      <c r="W2643" s="15" t="s">
        <v>8</v>
      </c>
    </row>
    <row r="2644" spans="21:23" x14ac:dyDescent="0.25">
      <c r="U2644" s="15" t="s">
        <v>2828</v>
      </c>
      <c r="V2644" s="15" t="s">
        <v>11300</v>
      </c>
      <c r="W2644" s="15" t="s">
        <v>2358</v>
      </c>
    </row>
    <row r="2645" spans="21:23" x14ac:dyDescent="0.25">
      <c r="U2645" s="15" t="s">
        <v>2827</v>
      </c>
      <c r="V2645" s="15" t="s">
        <v>11301</v>
      </c>
      <c r="W2645" s="15" t="s">
        <v>83</v>
      </c>
    </row>
    <row r="2646" spans="21:23" x14ac:dyDescent="0.25">
      <c r="U2646" s="15" t="s">
        <v>2831</v>
      </c>
      <c r="V2646" s="15" t="s">
        <v>11302</v>
      </c>
      <c r="W2646" s="15" t="s">
        <v>83</v>
      </c>
    </row>
    <row r="2647" spans="21:23" x14ac:dyDescent="0.25">
      <c r="U2647" s="15" t="s">
        <v>2832</v>
      </c>
      <c r="V2647" s="15" t="s">
        <v>11303</v>
      </c>
      <c r="W2647" s="15" t="s">
        <v>190</v>
      </c>
    </row>
    <row r="2648" spans="21:23" x14ac:dyDescent="0.25">
      <c r="U2648" s="15" t="s">
        <v>2833</v>
      </c>
      <c r="V2648" s="15" t="s">
        <v>11304</v>
      </c>
      <c r="W2648" s="15" t="s">
        <v>88</v>
      </c>
    </row>
    <row r="2649" spans="21:23" x14ac:dyDescent="0.25">
      <c r="U2649" s="15" t="s">
        <v>2834</v>
      </c>
      <c r="V2649" s="15" t="s">
        <v>11305</v>
      </c>
      <c r="W2649" s="15" t="s">
        <v>94</v>
      </c>
    </row>
    <row r="2650" spans="21:23" x14ac:dyDescent="0.25">
      <c r="U2650" s="15" t="s">
        <v>2835</v>
      </c>
      <c r="V2650" s="15" t="s">
        <v>11306</v>
      </c>
      <c r="W2650" s="15" t="s">
        <v>6711</v>
      </c>
    </row>
    <row r="2651" spans="21:23" x14ac:dyDescent="0.25">
      <c r="U2651" s="15" t="s">
        <v>2836</v>
      </c>
      <c r="V2651" s="15" t="s">
        <v>11307</v>
      </c>
      <c r="W2651" s="15" t="s">
        <v>163</v>
      </c>
    </row>
    <row r="2652" spans="21:23" x14ac:dyDescent="0.25">
      <c r="U2652" s="15" t="s">
        <v>2837</v>
      </c>
      <c r="V2652" s="15" t="s">
        <v>11308</v>
      </c>
      <c r="W2652" s="15" t="s">
        <v>8678</v>
      </c>
    </row>
    <row r="2653" spans="21:23" x14ac:dyDescent="0.25">
      <c r="U2653" s="15" t="s">
        <v>2838</v>
      </c>
      <c r="V2653" s="15" t="s">
        <v>11309</v>
      </c>
      <c r="W2653" s="15" t="s">
        <v>193</v>
      </c>
    </row>
    <row r="2654" spans="21:23" x14ac:dyDescent="0.25">
      <c r="U2654" s="15" t="s">
        <v>2839</v>
      </c>
      <c r="V2654" s="15" t="s">
        <v>11310</v>
      </c>
      <c r="W2654" s="15" t="s">
        <v>327</v>
      </c>
    </row>
    <row r="2655" spans="21:23" x14ac:dyDescent="0.25">
      <c r="U2655" s="15" t="s">
        <v>2840</v>
      </c>
      <c r="V2655" s="15" t="s">
        <v>11311</v>
      </c>
      <c r="W2655" s="15" t="s">
        <v>2030</v>
      </c>
    </row>
    <row r="2656" spans="21:23" x14ac:dyDescent="0.25">
      <c r="U2656" s="15" t="s">
        <v>2841</v>
      </c>
      <c r="V2656" s="15" t="s">
        <v>11312</v>
      </c>
      <c r="W2656" s="15" t="s">
        <v>222</v>
      </c>
    </row>
    <row r="2657" spans="21:23" x14ac:dyDescent="0.25">
      <c r="U2657" s="15" t="s">
        <v>2842</v>
      </c>
      <c r="V2657" s="15" t="s">
        <v>11313</v>
      </c>
      <c r="W2657" s="15" t="s">
        <v>606</v>
      </c>
    </row>
    <row r="2658" spans="21:23" x14ac:dyDescent="0.25">
      <c r="U2658" s="15" t="s">
        <v>2843</v>
      </c>
      <c r="V2658" s="15" t="s">
        <v>11314</v>
      </c>
      <c r="W2658" s="15" t="s">
        <v>94</v>
      </c>
    </row>
    <row r="2659" spans="21:23" x14ac:dyDescent="0.25">
      <c r="U2659" s="15" t="s">
        <v>2844</v>
      </c>
      <c r="V2659" s="15" t="s">
        <v>11315</v>
      </c>
      <c r="W2659" s="15" t="s">
        <v>222</v>
      </c>
    </row>
    <row r="2660" spans="21:23" x14ac:dyDescent="0.25">
      <c r="U2660" s="15" t="s">
        <v>7640</v>
      </c>
      <c r="V2660" s="15" t="s">
        <v>11316</v>
      </c>
      <c r="W2660" s="15" t="s">
        <v>5409</v>
      </c>
    </row>
    <row r="2661" spans="21:23" x14ac:dyDescent="0.25">
      <c r="U2661" s="15" t="s">
        <v>2845</v>
      </c>
      <c r="V2661" s="15" t="s">
        <v>11317</v>
      </c>
      <c r="W2661" s="15" t="s">
        <v>185</v>
      </c>
    </row>
    <row r="2662" spans="21:23" x14ac:dyDescent="0.25">
      <c r="U2662" s="15" t="s">
        <v>2846</v>
      </c>
      <c r="V2662" s="15" t="s">
        <v>11318</v>
      </c>
      <c r="W2662" s="15" t="s">
        <v>266</v>
      </c>
    </row>
    <row r="2663" spans="21:23" x14ac:dyDescent="0.25">
      <c r="U2663" s="15" t="s">
        <v>2847</v>
      </c>
      <c r="V2663" s="15" t="s">
        <v>11319</v>
      </c>
      <c r="W2663" s="15" t="s">
        <v>74</v>
      </c>
    </row>
    <row r="2664" spans="21:23" x14ac:dyDescent="0.25">
      <c r="U2664" s="15" t="s">
        <v>4851</v>
      </c>
      <c r="V2664" s="15" t="s">
        <v>11320</v>
      </c>
      <c r="W2664" s="15" t="s">
        <v>944</v>
      </c>
    </row>
    <row r="2665" spans="21:23" x14ac:dyDescent="0.25">
      <c r="U2665" s="15" t="s">
        <v>2848</v>
      </c>
      <c r="V2665" s="15" t="s">
        <v>11321</v>
      </c>
      <c r="W2665" s="15" t="s">
        <v>94</v>
      </c>
    </row>
    <row r="2666" spans="21:23" x14ac:dyDescent="0.25">
      <c r="U2666" s="15" t="s">
        <v>2849</v>
      </c>
      <c r="V2666" s="15" t="s">
        <v>11322</v>
      </c>
      <c r="W2666" s="15" t="s">
        <v>74</v>
      </c>
    </row>
    <row r="2667" spans="21:23" x14ac:dyDescent="0.25">
      <c r="U2667" s="15" t="s">
        <v>2850</v>
      </c>
      <c r="V2667" s="15" t="s">
        <v>11323</v>
      </c>
      <c r="W2667" s="15" t="s">
        <v>237</v>
      </c>
    </row>
    <row r="2668" spans="21:23" x14ac:dyDescent="0.25">
      <c r="U2668" s="15" t="s">
        <v>2851</v>
      </c>
      <c r="V2668" s="15" t="s">
        <v>11324</v>
      </c>
      <c r="W2668" s="15" t="s">
        <v>103</v>
      </c>
    </row>
    <row r="2669" spans="21:23" x14ac:dyDescent="0.25">
      <c r="U2669" s="15" t="s">
        <v>2852</v>
      </c>
      <c r="V2669" s="15" t="s">
        <v>11325</v>
      </c>
      <c r="W2669" s="15" t="s">
        <v>144</v>
      </c>
    </row>
    <row r="2670" spans="21:23" x14ac:dyDescent="0.25">
      <c r="U2670" s="15" t="s">
        <v>2853</v>
      </c>
      <c r="V2670" s="15" t="s">
        <v>11326</v>
      </c>
      <c r="W2670" s="15" t="s">
        <v>179</v>
      </c>
    </row>
    <row r="2671" spans="21:23" x14ac:dyDescent="0.25">
      <c r="U2671" s="15" t="s">
        <v>2854</v>
      </c>
      <c r="V2671" s="15" t="s">
        <v>11327</v>
      </c>
      <c r="W2671" s="15" t="s">
        <v>78</v>
      </c>
    </row>
    <row r="2672" spans="21:23" x14ac:dyDescent="0.25">
      <c r="U2672" s="15" t="s">
        <v>2855</v>
      </c>
      <c r="V2672" s="15" t="s">
        <v>11328</v>
      </c>
      <c r="W2672" s="15" t="s">
        <v>74</v>
      </c>
    </row>
    <row r="2673" spans="21:23" x14ac:dyDescent="0.25">
      <c r="U2673" s="15" t="s">
        <v>2856</v>
      </c>
      <c r="V2673" s="15" t="s">
        <v>11329</v>
      </c>
      <c r="W2673" s="15" t="s">
        <v>192</v>
      </c>
    </row>
    <row r="2674" spans="21:23" x14ac:dyDescent="0.25">
      <c r="U2674" s="15" t="s">
        <v>2857</v>
      </c>
      <c r="V2674" s="15" t="s">
        <v>11330</v>
      </c>
      <c r="W2674" s="15" t="s">
        <v>573</v>
      </c>
    </row>
    <row r="2675" spans="21:23" x14ac:dyDescent="0.25">
      <c r="U2675" s="15" t="s">
        <v>2858</v>
      </c>
      <c r="V2675" s="15" t="s">
        <v>11331</v>
      </c>
      <c r="W2675" s="15" t="s">
        <v>3133</v>
      </c>
    </row>
    <row r="2676" spans="21:23" x14ac:dyDescent="0.25">
      <c r="U2676" s="15" t="s">
        <v>2859</v>
      </c>
      <c r="V2676" s="15" t="s">
        <v>11332</v>
      </c>
      <c r="W2676" s="15" t="s">
        <v>552</v>
      </c>
    </row>
    <row r="2677" spans="21:23" x14ac:dyDescent="0.25">
      <c r="U2677" s="15" t="s">
        <v>2860</v>
      </c>
      <c r="V2677" s="15" t="s">
        <v>11333</v>
      </c>
      <c r="W2677" s="15" t="s">
        <v>2384</v>
      </c>
    </row>
    <row r="2678" spans="21:23" x14ac:dyDescent="0.25">
      <c r="U2678" s="15" t="s">
        <v>2861</v>
      </c>
      <c r="V2678" s="15" t="s">
        <v>11334</v>
      </c>
      <c r="W2678" s="15" t="s">
        <v>8838</v>
      </c>
    </row>
    <row r="2679" spans="21:23" x14ac:dyDescent="0.25">
      <c r="U2679" s="15" t="s">
        <v>2862</v>
      </c>
      <c r="V2679" s="15" t="s">
        <v>11335</v>
      </c>
      <c r="W2679" s="15" t="s">
        <v>882</v>
      </c>
    </row>
    <row r="2680" spans="21:23" x14ac:dyDescent="0.25">
      <c r="U2680" s="15" t="s">
        <v>2863</v>
      </c>
      <c r="V2680" s="15" t="s">
        <v>11336</v>
      </c>
      <c r="W2680" s="15" t="s">
        <v>128</v>
      </c>
    </row>
    <row r="2681" spans="21:23" x14ac:dyDescent="0.25">
      <c r="U2681" s="15" t="s">
        <v>2864</v>
      </c>
      <c r="V2681" s="15" t="s">
        <v>11337</v>
      </c>
      <c r="W2681" s="15" t="s">
        <v>161</v>
      </c>
    </row>
    <row r="2682" spans="21:23" x14ac:dyDescent="0.25">
      <c r="U2682" s="15" t="s">
        <v>5235</v>
      </c>
      <c r="V2682" s="15" t="s">
        <v>11338</v>
      </c>
      <c r="W2682" s="15" t="s">
        <v>128</v>
      </c>
    </row>
    <row r="2683" spans="21:23" x14ac:dyDescent="0.25">
      <c r="U2683" s="15" t="s">
        <v>2865</v>
      </c>
      <c r="V2683" s="15" t="s">
        <v>11339</v>
      </c>
      <c r="W2683" s="15" t="s">
        <v>5409</v>
      </c>
    </row>
    <row r="2684" spans="21:23" x14ac:dyDescent="0.25">
      <c r="U2684" s="15" t="s">
        <v>2866</v>
      </c>
      <c r="V2684" s="15" t="s">
        <v>11340</v>
      </c>
      <c r="W2684" s="15" t="s">
        <v>470</v>
      </c>
    </row>
    <row r="2685" spans="21:23" x14ac:dyDescent="0.25">
      <c r="U2685" s="15" t="s">
        <v>2867</v>
      </c>
      <c r="V2685" s="15" t="s">
        <v>11341</v>
      </c>
      <c r="W2685" s="15" t="s">
        <v>156</v>
      </c>
    </row>
    <row r="2686" spans="21:23" x14ac:dyDescent="0.25">
      <c r="U2686" s="15" t="s">
        <v>2868</v>
      </c>
      <c r="V2686" s="15" t="s">
        <v>11342</v>
      </c>
      <c r="W2686" s="15" t="s">
        <v>134</v>
      </c>
    </row>
    <row r="2687" spans="21:23" x14ac:dyDescent="0.25">
      <c r="U2687" s="15" t="s">
        <v>2870</v>
      </c>
      <c r="V2687" s="15" t="s">
        <v>11343</v>
      </c>
      <c r="W2687" s="15" t="s">
        <v>882</v>
      </c>
    </row>
    <row r="2688" spans="21:23" x14ac:dyDescent="0.25">
      <c r="U2688" s="15" t="s">
        <v>2871</v>
      </c>
      <c r="V2688" s="15" t="s">
        <v>11344</v>
      </c>
      <c r="W2688" s="15" t="s">
        <v>217</v>
      </c>
    </row>
    <row r="2689" spans="21:23" x14ac:dyDescent="0.25">
      <c r="U2689" s="15" t="s">
        <v>2869</v>
      </c>
      <c r="V2689" s="15" t="s">
        <v>11345</v>
      </c>
      <c r="W2689" s="15" t="s">
        <v>74</v>
      </c>
    </row>
    <row r="2690" spans="21:23" x14ac:dyDescent="0.25">
      <c r="U2690" s="15" t="s">
        <v>2872</v>
      </c>
      <c r="V2690" s="15" t="s">
        <v>11346</v>
      </c>
      <c r="W2690" s="15" t="s">
        <v>3354</v>
      </c>
    </row>
    <row r="2691" spans="21:23" x14ac:dyDescent="0.25">
      <c r="U2691" s="15" t="s">
        <v>2873</v>
      </c>
      <c r="V2691" s="15" t="s">
        <v>11347</v>
      </c>
      <c r="W2691" s="15" t="s">
        <v>163</v>
      </c>
    </row>
    <row r="2692" spans="21:23" x14ac:dyDescent="0.25">
      <c r="U2692" s="15" t="s">
        <v>2874</v>
      </c>
      <c r="V2692" s="15" t="s">
        <v>11348</v>
      </c>
      <c r="W2692" s="15" t="s">
        <v>161</v>
      </c>
    </row>
    <row r="2693" spans="21:23" x14ac:dyDescent="0.25">
      <c r="U2693" s="15" t="s">
        <v>2875</v>
      </c>
      <c r="V2693" s="15" t="s">
        <v>11349</v>
      </c>
      <c r="W2693" s="15" t="s">
        <v>144</v>
      </c>
    </row>
    <row r="2694" spans="21:23" x14ac:dyDescent="0.25">
      <c r="U2694" s="15" t="s">
        <v>2876</v>
      </c>
      <c r="V2694" s="15" t="s">
        <v>11350</v>
      </c>
      <c r="W2694" s="15" t="s">
        <v>2358</v>
      </c>
    </row>
    <row r="2695" spans="21:23" x14ac:dyDescent="0.25">
      <c r="U2695" s="15" t="s">
        <v>2878</v>
      </c>
      <c r="V2695" s="15" t="s">
        <v>11351</v>
      </c>
      <c r="W2695" s="15" t="s">
        <v>124</v>
      </c>
    </row>
    <row r="2696" spans="21:23" x14ac:dyDescent="0.25">
      <c r="U2696" s="15" t="s">
        <v>2877</v>
      </c>
      <c r="V2696" s="15" t="s">
        <v>11352</v>
      </c>
      <c r="W2696" s="15" t="s">
        <v>74</v>
      </c>
    </row>
    <row r="2697" spans="21:23" x14ac:dyDescent="0.25">
      <c r="U2697" s="15" t="s">
        <v>2879</v>
      </c>
      <c r="V2697" s="15" t="s">
        <v>11353</v>
      </c>
      <c r="W2697" s="15" t="s">
        <v>112</v>
      </c>
    </row>
    <row r="2698" spans="21:23" x14ac:dyDescent="0.25">
      <c r="U2698" s="15" t="s">
        <v>2880</v>
      </c>
      <c r="V2698" s="15" t="s">
        <v>11354</v>
      </c>
      <c r="W2698" s="15" t="s">
        <v>100</v>
      </c>
    </row>
    <row r="2699" spans="21:23" x14ac:dyDescent="0.25">
      <c r="U2699" s="15" t="s">
        <v>2881</v>
      </c>
      <c r="V2699" s="15" t="s">
        <v>11355</v>
      </c>
      <c r="W2699" s="15" t="s">
        <v>112</v>
      </c>
    </row>
    <row r="2700" spans="21:23" x14ac:dyDescent="0.25">
      <c r="U2700" s="15" t="s">
        <v>2882</v>
      </c>
      <c r="V2700" s="15" t="s">
        <v>11356</v>
      </c>
      <c r="W2700" s="15" t="s">
        <v>288</v>
      </c>
    </row>
    <row r="2701" spans="21:23" x14ac:dyDescent="0.25">
      <c r="U2701" s="15" t="s">
        <v>2883</v>
      </c>
      <c r="V2701" s="15" t="s">
        <v>11357</v>
      </c>
      <c r="W2701" s="15" t="s">
        <v>153</v>
      </c>
    </row>
    <row r="2702" spans="21:23" x14ac:dyDescent="0.25">
      <c r="U2702" s="15" t="s">
        <v>2884</v>
      </c>
      <c r="V2702" s="15" t="s">
        <v>11358</v>
      </c>
      <c r="W2702" s="15" t="s">
        <v>142</v>
      </c>
    </row>
    <row r="2703" spans="21:23" x14ac:dyDescent="0.25">
      <c r="U2703" s="15" t="s">
        <v>2885</v>
      </c>
      <c r="V2703" s="15" t="s">
        <v>11359</v>
      </c>
      <c r="W2703" s="15" t="s">
        <v>573</v>
      </c>
    </row>
    <row r="2704" spans="21:23" x14ac:dyDescent="0.25">
      <c r="U2704" s="15" t="s">
        <v>2886</v>
      </c>
      <c r="V2704" s="15" t="s">
        <v>11360</v>
      </c>
      <c r="W2704" s="15" t="s">
        <v>270</v>
      </c>
    </row>
    <row r="2705" spans="21:23" x14ac:dyDescent="0.25">
      <c r="U2705" s="15" t="s">
        <v>2887</v>
      </c>
      <c r="V2705" s="15" t="s">
        <v>11361</v>
      </c>
      <c r="W2705" s="15" t="s">
        <v>100</v>
      </c>
    </row>
    <row r="2706" spans="21:23" x14ac:dyDescent="0.25">
      <c r="U2706" s="15" t="s">
        <v>2888</v>
      </c>
      <c r="V2706" s="15" t="s">
        <v>11362</v>
      </c>
      <c r="W2706" s="15" t="s">
        <v>120</v>
      </c>
    </row>
    <row r="2707" spans="21:23" x14ac:dyDescent="0.25">
      <c r="U2707" s="15" t="s">
        <v>2889</v>
      </c>
      <c r="V2707" s="15" t="s">
        <v>11363</v>
      </c>
      <c r="W2707" s="15" t="s">
        <v>169</v>
      </c>
    </row>
    <row r="2708" spans="21:23" x14ac:dyDescent="0.25">
      <c r="U2708" s="15" t="s">
        <v>2890</v>
      </c>
      <c r="V2708" s="15" t="s">
        <v>11364</v>
      </c>
      <c r="W2708" s="15" t="s">
        <v>117</v>
      </c>
    </row>
    <row r="2709" spans="21:23" x14ac:dyDescent="0.25">
      <c r="U2709" s="15" t="s">
        <v>2892</v>
      </c>
      <c r="V2709" s="15" t="s">
        <v>11365</v>
      </c>
      <c r="W2709" s="15" t="s">
        <v>153</v>
      </c>
    </row>
    <row r="2710" spans="21:23" x14ac:dyDescent="0.25">
      <c r="U2710" s="15" t="s">
        <v>2891</v>
      </c>
      <c r="V2710" s="15" t="s">
        <v>11366</v>
      </c>
      <c r="W2710" s="15" t="s">
        <v>391</v>
      </c>
    </row>
    <row r="2711" spans="21:23" x14ac:dyDescent="0.25">
      <c r="U2711" s="15" t="s">
        <v>2893</v>
      </c>
      <c r="V2711" s="15" t="s">
        <v>11367</v>
      </c>
      <c r="W2711" s="15" t="s">
        <v>78</v>
      </c>
    </row>
    <row r="2712" spans="21:23" x14ac:dyDescent="0.25">
      <c r="U2712" s="15" t="s">
        <v>2895</v>
      </c>
      <c r="V2712" s="15" t="s">
        <v>11368</v>
      </c>
      <c r="W2712" s="15" t="s">
        <v>115</v>
      </c>
    </row>
    <row r="2713" spans="21:23" x14ac:dyDescent="0.25">
      <c r="U2713" s="15" t="s">
        <v>2896</v>
      </c>
      <c r="V2713" s="15" t="s">
        <v>11369</v>
      </c>
      <c r="W2713" s="15" t="s">
        <v>4817</v>
      </c>
    </row>
    <row r="2714" spans="21:23" x14ac:dyDescent="0.25">
      <c r="U2714" s="15" t="s">
        <v>2897</v>
      </c>
      <c r="V2714" s="15" t="s">
        <v>11370</v>
      </c>
      <c r="W2714" s="15" t="s">
        <v>124</v>
      </c>
    </row>
    <row r="2715" spans="21:23" x14ac:dyDescent="0.25">
      <c r="U2715" s="15" t="s">
        <v>2898</v>
      </c>
      <c r="V2715" s="15" t="s">
        <v>11371</v>
      </c>
      <c r="W2715" s="15" t="s">
        <v>8681</v>
      </c>
    </row>
    <row r="2716" spans="21:23" x14ac:dyDescent="0.25">
      <c r="U2716" s="15" t="s">
        <v>2899</v>
      </c>
      <c r="V2716" s="15" t="s">
        <v>11372</v>
      </c>
      <c r="W2716" s="15" t="s">
        <v>150</v>
      </c>
    </row>
    <row r="2717" spans="21:23" x14ac:dyDescent="0.25">
      <c r="U2717" s="15" t="s">
        <v>2900</v>
      </c>
      <c r="V2717" s="15" t="s">
        <v>11373</v>
      </c>
      <c r="W2717" s="15" t="s">
        <v>8681</v>
      </c>
    </row>
    <row r="2718" spans="21:23" x14ac:dyDescent="0.25">
      <c r="U2718" s="15" t="s">
        <v>2901</v>
      </c>
      <c r="V2718" s="15" t="s">
        <v>11374</v>
      </c>
      <c r="W2718" s="15" t="s">
        <v>425</v>
      </c>
    </row>
    <row r="2719" spans="21:23" x14ac:dyDescent="0.25">
      <c r="U2719" s="15" t="s">
        <v>2902</v>
      </c>
      <c r="V2719" s="15" t="s">
        <v>11375</v>
      </c>
      <c r="W2719" s="15" t="s">
        <v>3133</v>
      </c>
    </row>
    <row r="2720" spans="21:23" x14ac:dyDescent="0.25">
      <c r="U2720" s="15" t="s">
        <v>2903</v>
      </c>
      <c r="V2720" s="15" t="s">
        <v>11376</v>
      </c>
      <c r="W2720" s="15" t="s">
        <v>83</v>
      </c>
    </row>
    <row r="2721" spans="21:23" x14ac:dyDescent="0.25">
      <c r="U2721" s="15" t="s">
        <v>2904</v>
      </c>
      <c r="V2721" s="15" t="s">
        <v>11377</v>
      </c>
      <c r="W2721" s="15" t="s">
        <v>88</v>
      </c>
    </row>
    <row r="2722" spans="21:23" x14ac:dyDescent="0.25">
      <c r="U2722" s="15" t="s">
        <v>2905</v>
      </c>
      <c r="V2722" s="15" t="s">
        <v>11378</v>
      </c>
      <c r="W2722" s="15" t="s">
        <v>217</v>
      </c>
    </row>
    <row r="2723" spans="21:23" x14ac:dyDescent="0.25">
      <c r="U2723" s="15" t="s">
        <v>2906</v>
      </c>
      <c r="V2723" s="15" t="s">
        <v>11379</v>
      </c>
      <c r="W2723" s="15" t="s">
        <v>8689</v>
      </c>
    </row>
    <row r="2724" spans="21:23" x14ac:dyDescent="0.25">
      <c r="U2724" s="15" t="s">
        <v>2907</v>
      </c>
      <c r="V2724" s="15" t="s">
        <v>11380</v>
      </c>
      <c r="W2724" s="15" t="s">
        <v>8681</v>
      </c>
    </row>
    <row r="2725" spans="21:23" x14ac:dyDescent="0.25">
      <c r="U2725" s="15" t="s">
        <v>2908</v>
      </c>
      <c r="V2725" s="15" t="s">
        <v>11381</v>
      </c>
      <c r="W2725" s="15" t="s">
        <v>188</v>
      </c>
    </row>
    <row r="2726" spans="21:23" x14ac:dyDescent="0.25">
      <c r="U2726" s="15" t="s">
        <v>2909</v>
      </c>
      <c r="V2726" s="15" t="s">
        <v>11382</v>
      </c>
      <c r="W2726" s="15" t="s">
        <v>726</v>
      </c>
    </row>
    <row r="2727" spans="21:23" x14ac:dyDescent="0.25">
      <c r="U2727" s="15" t="s">
        <v>2910</v>
      </c>
      <c r="V2727" s="15" t="s">
        <v>11383</v>
      </c>
      <c r="W2727" s="15" t="s">
        <v>944</v>
      </c>
    </row>
    <row r="2728" spans="21:23" x14ac:dyDescent="0.25">
      <c r="U2728" s="15" t="s">
        <v>2911</v>
      </c>
      <c r="V2728" s="15" t="s">
        <v>11384</v>
      </c>
      <c r="W2728" s="15" t="s">
        <v>150</v>
      </c>
    </row>
    <row r="2729" spans="21:23" x14ac:dyDescent="0.25">
      <c r="U2729" s="15" t="s">
        <v>2912</v>
      </c>
      <c r="V2729" s="15" t="s">
        <v>11385</v>
      </c>
      <c r="W2729" s="15" t="s">
        <v>78</v>
      </c>
    </row>
    <row r="2730" spans="21:23" x14ac:dyDescent="0.25">
      <c r="U2730" s="15" t="s">
        <v>2913</v>
      </c>
      <c r="V2730" s="15" t="s">
        <v>11386</v>
      </c>
      <c r="W2730" s="15" t="s">
        <v>150</v>
      </c>
    </row>
    <row r="2731" spans="21:23" x14ac:dyDescent="0.25">
      <c r="U2731" s="15" t="s">
        <v>2915</v>
      </c>
      <c r="V2731" s="15" t="s">
        <v>11387</v>
      </c>
      <c r="W2731" s="15" t="s">
        <v>726</v>
      </c>
    </row>
    <row r="2732" spans="21:23" x14ac:dyDescent="0.25">
      <c r="U2732" s="15" t="s">
        <v>2914</v>
      </c>
      <c r="V2732" s="15" t="s">
        <v>11388</v>
      </c>
      <c r="W2732" s="15" t="s">
        <v>74</v>
      </c>
    </row>
    <row r="2733" spans="21:23" x14ac:dyDescent="0.25">
      <c r="U2733" s="15" t="s">
        <v>2916</v>
      </c>
      <c r="V2733" s="15" t="s">
        <v>11389</v>
      </c>
      <c r="W2733" s="15" t="s">
        <v>163</v>
      </c>
    </row>
    <row r="2734" spans="21:23" x14ac:dyDescent="0.25">
      <c r="U2734" s="15" t="s">
        <v>2917</v>
      </c>
      <c r="V2734" s="15" t="s">
        <v>11390</v>
      </c>
      <c r="W2734" s="15" t="s">
        <v>169</v>
      </c>
    </row>
    <row r="2735" spans="21:23" x14ac:dyDescent="0.25">
      <c r="U2735" s="15" t="s">
        <v>2918</v>
      </c>
      <c r="V2735" s="15" t="s">
        <v>11391</v>
      </c>
      <c r="W2735" s="15" t="s">
        <v>169</v>
      </c>
    </row>
    <row r="2736" spans="21:23" x14ac:dyDescent="0.25">
      <c r="U2736" s="15" t="s">
        <v>2919</v>
      </c>
      <c r="V2736" s="15" t="s">
        <v>11392</v>
      </c>
      <c r="W2736" s="15" t="s">
        <v>115</v>
      </c>
    </row>
    <row r="2737" spans="21:23" x14ac:dyDescent="0.25">
      <c r="U2737" s="15" t="s">
        <v>2921</v>
      </c>
      <c r="V2737" s="15" t="s">
        <v>11393</v>
      </c>
      <c r="W2737" s="15" t="s">
        <v>103</v>
      </c>
    </row>
    <row r="2738" spans="21:23" x14ac:dyDescent="0.25">
      <c r="U2738" s="15" t="s">
        <v>2922</v>
      </c>
      <c r="V2738" s="15" t="s">
        <v>11394</v>
      </c>
      <c r="W2738" s="15" t="s">
        <v>726</v>
      </c>
    </row>
    <row r="2739" spans="21:23" x14ac:dyDescent="0.25">
      <c r="U2739" s="15" t="s">
        <v>2923</v>
      </c>
      <c r="V2739" s="15" t="s">
        <v>11395</v>
      </c>
      <c r="W2739" s="15" t="s">
        <v>161</v>
      </c>
    </row>
    <row r="2740" spans="21:23" x14ac:dyDescent="0.25">
      <c r="U2740" s="15" t="s">
        <v>2924</v>
      </c>
      <c r="V2740" s="15" t="s">
        <v>11396</v>
      </c>
      <c r="W2740" s="15" t="s">
        <v>7545</v>
      </c>
    </row>
    <row r="2741" spans="21:23" x14ac:dyDescent="0.25">
      <c r="U2741" s="15" t="s">
        <v>2925</v>
      </c>
      <c r="V2741" s="15" t="s">
        <v>11397</v>
      </c>
      <c r="W2741" s="15" t="s">
        <v>142</v>
      </c>
    </row>
    <row r="2742" spans="21:23" x14ac:dyDescent="0.25">
      <c r="U2742" s="15" t="s">
        <v>2927</v>
      </c>
      <c r="V2742" s="15" t="s">
        <v>11398</v>
      </c>
      <c r="W2742" s="15" t="s">
        <v>107</v>
      </c>
    </row>
    <row r="2743" spans="21:23" x14ac:dyDescent="0.25">
      <c r="U2743" s="15" t="s">
        <v>2926</v>
      </c>
      <c r="V2743" s="15" t="s">
        <v>11399</v>
      </c>
      <c r="W2743" s="15" t="s">
        <v>115</v>
      </c>
    </row>
    <row r="2744" spans="21:23" x14ac:dyDescent="0.25">
      <c r="U2744" s="15" t="s">
        <v>2930</v>
      </c>
      <c r="V2744" s="15" t="s">
        <v>11400</v>
      </c>
      <c r="W2744" s="15" t="s">
        <v>112</v>
      </c>
    </row>
    <row r="2745" spans="21:23" x14ac:dyDescent="0.25">
      <c r="U2745" s="15" t="s">
        <v>2931</v>
      </c>
      <c r="V2745" s="15" t="s">
        <v>11401</v>
      </c>
      <c r="W2745" s="15" t="s">
        <v>425</v>
      </c>
    </row>
    <row r="2746" spans="21:23" x14ac:dyDescent="0.25">
      <c r="U2746" s="15" t="s">
        <v>2932</v>
      </c>
      <c r="V2746" s="15" t="s">
        <v>11402</v>
      </c>
      <c r="W2746" s="15" t="s">
        <v>200</v>
      </c>
    </row>
    <row r="2747" spans="21:23" x14ac:dyDescent="0.25">
      <c r="U2747" s="15" t="s">
        <v>2933</v>
      </c>
      <c r="V2747" s="15" t="s">
        <v>11403</v>
      </c>
      <c r="W2747" s="15" t="s">
        <v>117</v>
      </c>
    </row>
    <row r="2748" spans="21:23" x14ac:dyDescent="0.25">
      <c r="U2748" s="15" t="s">
        <v>2934</v>
      </c>
      <c r="V2748" s="15" t="s">
        <v>11404</v>
      </c>
      <c r="W2748" s="15" t="s">
        <v>142</v>
      </c>
    </row>
    <row r="2749" spans="21:23" x14ac:dyDescent="0.25">
      <c r="U2749" s="15" t="s">
        <v>2935</v>
      </c>
      <c r="V2749" s="15" t="s">
        <v>11405</v>
      </c>
      <c r="W2749" s="15" t="s">
        <v>552</v>
      </c>
    </row>
    <row r="2750" spans="21:23" x14ac:dyDescent="0.25">
      <c r="U2750" s="15" t="s">
        <v>2936</v>
      </c>
      <c r="V2750" s="15" t="s">
        <v>11406</v>
      </c>
      <c r="W2750" s="15" t="s">
        <v>166</v>
      </c>
    </row>
    <row r="2751" spans="21:23" x14ac:dyDescent="0.25">
      <c r="U2751" s="15" t="s">
        <v>2937</v>
      </c>
      <c r="V2751" s="15" t="s">
        <v>11407</v>
      </c>
      <c r="W2751" s="15" t="s">
        <v>92</v>
      </c>
    </row>
    <row r="2752" spans="21:23" x14ac:dyDescent="0.25">
      <c r="U2752" s="15" t="s">
        <v>2938</v>
      </c>
      <c r="V2752" s="15" t="s">
        <v>11408</v>
      </c>
      <c r="W2752" s="15" t="s">
        <v>9621</v>
      </c>
    </row>
    <row r="2753" spans="21:23" x14ac:dyDescent="0.25">
      <c r="U2753" s="15" t="s">
        <v>2939</v>
      </c>
      <c r="V2753" s="15" t="s">
        <v>11409</v>
      </c>
      <c r="W2753" s="15" t="s">
        <v>4817</v>
      </c>
    </row>
    <row r="2754" spans="21:23" x14ac:dyDescent="0.25">
      <c r="U2754" s="15" t="s">
        <v>2940</v>
      </c>
      <c r="V2754" s="15" t="s">
        <v>11410</v>
      </c>
      <c r="W2754" s="15" t="s">
        <v>332</v>
      </c>
    </row>
    <row r="2755" spans="21:23" x14ac:dyDescent="0.25">
      <c r="U2755" s="15" t="s">
        <v>2941</v>
      </c>
      <c r="V2755" s="15" t="s">
        <v>11411</v>
      </c>
      <c r="W2755" s="15" t="s">
        <v>245</v>
      </c>
    </row>
    <row r="2756" spans="21:23" x14ac:dyDescent="0.25">
      <c r="U2756" s="15" t="s">
        <v>2942</v>
      </c>
      <c r="V2756" s="15" t="s">
        <v>11412</v>
      </c>
      <c r="W2756" s="15" t="s">
        <v>208</v>
      </c>
    </row>
    <row r="2757" spans="21:23" x14ac:dyDescent="0.25">
      <c r="U2757" s="15" t="s">
        <v>2943</v>
      </c>
      <c r="V2757" s="15" t="s">
        <v>11413</v>
      </c>
      <c r="W2757" s="15" t="s">
        <v>193</v>
      </c>
    </row>
    <row r="2758" spans="21:23" x14ac:dyDescent="0.25">
      <c r="U2758" s="15" t="s">
        <v>2944</v>
      </c>
      <c r="V2758" s="15" t="s">
        <v>11414</v>
      </c>
      <c r="W2758" s="15" t="s">
        <v>74</v>
      </c>
    </row>
    <row r="2759" spans="21:23" x14ac:dyDescent="0.25">
      <c r="U2759" s="15" t="s">
        <v>2945</v>
      </c>
      <c r="V2759" s="15" t="s">
        <v>11415</v>
      </c>
      <c r="W2759" s="15" t="s">
        <v>381</v>
      </c>
    </row>
    <row r="2760" spans="21:23" x14ac:dyDescent="0.25">
      <c r="U2760" s="15" t="s">
        <v>2946</v>
      </c>
      <c r="V2760" s="15" t="s">
        <v>11416</v>
      </c>
      <c r="W2760" s="15" t="s">
        <v>208</v>
      </c>
    </row>
    <row r="2761" spans="21:23" x14ac:dyDescent="0.25">
      <c r="U2761" s="15" t="s">
        <v>2947</v>
      </c>
      <c r="V2761" s="15" t="s">
        <v>11417</v>
      </c>
      <c r="W2761" s="15" t="s">
        <v>100</v>
      </c>
    </row>
    <row r="2762" spans="21:23" x14ac:dyDescent="0.25">
      <c r="U2762" s="15" t="s">
        <v>2948</v>
      </c>
      <c r="V2762" s="15" t="s">
        <v>11418</v>
      </c>
      <c r="W2762" s="15" t="s">
        <v>130</v>
      </c>
    </row>
    <row r="2763" spans="21:23" x14ac:dyDescent="0.25">
      <c r="U2763" s="15" t="s">
        <v>2949</v>
      </c>
      <c r="V2763" s="15" t="s">
        <v>11419</v>
      </c>
      <c r="W2763" s="15" t="s">
        <v>132</v>
      </c>
    </row>
    <row r="2764" spans="21:23" x14ac:dyDescent="0.25">
      <c r="U2764" s="15" t="s">
        <v>2950</v>
      </c>
      <c r="V2764" s="15" t="s">
        <v>11420</v>
      </c>
      <c r="W2764" s="15" t="s">
        <v>327</v>
      </c>
    </row>
    <row r="2765" spans="21:23" x14ac:dyDescent="0.25">
      <c r="U2765" s="15" t="s">
        <v>2951</v>
      </c>
      <c r="V2765" s="15" t="s">
        <v>11421</v>
      </c>
      <c r="W2765" s="15" t="s">
        <v>3534</v>
      </c>
    </row>
    <row r="2766" spans="21:23" x14ac:dyDescent="0.25">
      <c r="U2766" s="15" t="s">
        <v>2952</v>
      </c>
      <c r="V2766" s="15" t="s">
        <v>11422</v>
      </c>
      <c r="W2766" s="15" t="s">
        <v>447</v>
      </c>
    </row>
    <row r="2767" spans="21:23" x14ac:dyDescent="0.25">
      <c r="U2767" s="15" t="s">
        <v>2953</v>
      </c>
      <c r="V2767" s="15" t="s">
        <v>11423</v>
      </c>
      <c r="W2767" s="15" t="s">
        <v>1802</v>
      </c>
    </row>
    <row r="2768" spans="21:23" x14ac:dyDescent="0.25">
      <c r="U2768" s="15" t="s">
        <v>2954</v>
      </c>
      <c r="V2768" s="15" t="s">
        <v>11424</v>
      </c>
      <c r="W2768" s="15" t="s">
        <v>142</v>
      </c>
    </row>
    <row r="2769" spans="21:23" x14ac:dyDescent="0.25">
      <c r="U2769" s="15" t="s">
        <v>2955</v>
      </c>
      <c r="V2769" s="15" t="s">
        <v>11425</v>
      </c>
      <c r="W2769" s="15" t="s">
        <v>424</v>
      </c>
    </row>
    <row r="2770" spans="21:23" x14ac:dyDescent="0.25">
      <c r="U2770" s="15" t="s">
        <v>2956</v>
      </c>
      <c r="V2770" s="15" t="s">
        <v>11426</v>
      </c>
      <c r="W2770" s="15" t="s">
        <v>437</v>
      </c>
    </row>
    <row r="2771" spans="21:23" x14ac:dyDescent="0.25">
      <c r="U2771" s="15" t="s">
        <v>2957</v>
      </c>
      <c r="V2771" s="15" t="s">
        <v>11427</v>
      </c>
      <c r="W2771" s="15" t="s">
        <v>192</v>
      </c>
    </row>
    <row r="2772" spans="21:23" x14ac:dyDescent="0.25">
      <c r="U2772" s="15" t="s">
        <v>2959</v>
      </c>
      <c r="V2772" s="15" t="s">
        <v>11428</v>
      </c>
      <c r="W2772" s="15" t="s">
        <v>3133</v>
      </c>
    </row>
    <row r="2773" spans="21:23" x14ac:dyDescent="0.25">
      <c r="U2773" s="15" t="s">
        <v>2958</v>
      </c>
      <c r="V2773" s="15" t="s">
        <v>11429</v>
      </c>
      <c r="W2773" s="15" t="s">
        <v>330</v>
      </c>
    </row>
    <row r="2774" spans="21:23" x14ac:dyDescent="0.25">
      <c r="U2774" s="15" t="s">
        <v>2960</v>
      </c>
      <c r="V2774" s="15" t="s">
        <v>11430</v>
      </c>
      <c r="W2774" s="15" t="s">
        <v>7545</v>
      </c>
    </row>
    <row r="2775" spans="21:23" x14ac:dyDescent="0.25">
      <c r="U2775" s="15" t="s">
        <v>2961</v>
      </c>
      <c r="V2775" s="15" t="s">
        <v>11431</v>
      </c>
      <c r="W2775" s="15" t="s">
        <v>92</v>
      </c>
    </row>
    <row r="2776" spans="21:23" x14ac:dyDescent="0.25">
      <c r="U2776" s="15" t="s">
        <v>2962</v>
      </c>
      <c r="V2776" s="15" t="s">
        <v>11432</v>
      </c>
      <c r="W2776" s="15" t="s">
        <v>150</v>
      </c>
    </row>
    <row r="2777" spans="21:23" x14ac:dyDescent="0.25">
      <c r="U2777" s="15" t="s">
        <v>2963</v>
      </c>
      <c r="V2777" s="15" t="s">
        <v>11433</v>
      </c>
      <c r="W2777" s="15" t="s">
        <v>237</v>
      </c>
    </row>
    <row r="2778" spans="21:23" x14ac:dyDescent="0.25">
      <c r="U2778" s="15" t="s">
        <v>2964</v>
      </c>
      <c r="V2778" s="15" t="s">
        <v>11434</v>
      </c>
      <c r="W2778" s="15" t="s">
        <v>327</v>
      </c>
    </row>
    <row r="2779" spans="21:23" x14ac:dyDescent="0.25">
      <c r="U2779" s="15" t="s">
        <v>2965</v>
      </c>
      <c r="V2779" s="15" t="s">
        <v>11435</v>
      </c>
      <c r="W2779" s="15" t="s">
        <v>8</v>
      </c>
    </row>
    <row r="2780" spans="21:23" x14ac:dyDescent="0.25">
      <c r="U2780" s="15" t="s">
        <v>2966</v>
      </c>
      <c r="V2780" s="15" t="s">
        <v>11436</v>
      </c>
      <c r="W2780" s="15" t="s">
        <v>332</v>
      </c>
    </row>
    <row r="2781" spans="21:23" x14ac:dyDescent="0.25">
      <c r="U2781" s="15" t="s">
        <v>2967</v>
      </c>
      <c r="V2781" s="15" t="s">
        <v>11437</v>
      </c>
      <c r="W2781" s="15" t="s">
        <v>222</v>
      </c>
    </row>
    <row r="2782" spans="21:23" x14ac:dyDescent="0.25">
      <c r="U2782" s="15" t="s">
        <v>2968</v>
      </c>
      <c r="V2782" s="15" t="s">
        <v>11438</v>
      </c>
      <c r="W2782" s="15" t="s">
        <v>3354</v>
      </c>
    </row>
    <row r="2783" spans="21:23" x14ac:dyDescent="0.25">
      <c r="U2783" s="15" t="s">
        <v>2969</v>
      </c>
      <c r="V2783" s="15" t="s">
        <v>11439</v>
      </c>
      <c r="W2783" s="15" t="s">
        <v>73</v>
      </c>
    </row>
    <row r="2784" spans="21:23" x14ac:dyDescent="0.25">
      <c r="U2784" s="15" t="s">
        <v>2970</v>
      </c>
      <c r="V2784" s="15" t="s">
        <v>11440</v>
      </c>
      <c r="W2784" s="15" t="s">
        <v>327</v>
      </c>
    </row>
    <row r="2785" spans="21:23" x14ac:dyDescent="0.25">
      <c r="U2785" s="15" t="s">
        <v>2972</v>
      </c>
      <c r="V2785" s="15" t="s">
        <v>11441</v>
      </c>
      <c r="W2785" s="15" t="s">
        <v>97</v>
      </c>
    </row>
    <row r="2786" spans="21:23" x14ac:dyDescent="0.25">
      <c r="U2786" s="15" t="s">
        <v>2973</v>
      </c>
      <c r="V2786" s="15" t="s">
        <v>11442</v>
      </c>
      <c r="W2786" s="15" t="s">
        <v>3133</v>
      </c>
    </row>
    <row r="2787" spans="21:23" x14ac:dyDescent="0.25">
      <c r="U2787" s="15" t="s">
        <v>2974</v>
      </c>
      <c r="V2787" s="15" t="s">
        <v>11443</v>
      </c>
      <c r="W2787" s="15" t="s">
        <v>105</v>
      </c>
    </row>
    <row r="2788" spans="21:23" x14ac:dyDescent="0.25">
      <c r="U2788" s="15" t="s">
        <v>2975</v>
      </c>
      <c r="V2788" s="15" t="s">
        <v>11444</v>
      </c>
      <c r="W2788" s="15" t="s">
        <v>150</v>
      </c>
    </row>
    <row r="2789" spans="21:23" x14ac:dyDescent="0.25">
      <c r="U2789" s="15" t="s">
        <v>2976</v>
      </c>
      <c r="V2789" s="15" t="s">
        <v>11445</v>
      </c>
      <c r="W2789" s="15" t="s">
        <v>237</v>
      </c>
    </row>
    <row r="2790" spans="21:23" x14ac:dyDescent="0.25">
      <c r="U2790" s="15" t="s">
        <v>2977</v>
      </c>
      <c r="V2790" s="15" t="s">
        <v>11446</v>
      </c>
      <c r="W2790" s="15" t="s">
        <v>179</v>
      </c>
    </row>
    <row r="2791" spans="21:23" x14ac:dyDescent="0.25">
      <c r="U2791" s="15" t="s">
        <v>2978</v>
      </c>
      <c r="V2791" s="15" t="s">
        <v>11447</v>
      </c>
      <c r="W2791" s="15" t="s">
        <v>150</v>
      </c>
    </row>
    <row r="2792" spans="21:23" x14ac:dyDescent="0.25">
      <c r="U2792" s="15" t="s">
        <v>2979</v>
      </c>
      <c r="V2792" s="15" t="s">
        <v>11448</v>
      </c>
      <c r="W2792" s="15" t="s">
        <v>2358</v>
      </c>
    </row>
    <row r="2793" spans="21:23" x14ac:dyDescent="0.25">
      <c r="U2793" s="15" t="s">
        <v>6274</v>
      </c>
      <c r="V2793" s="15" t="s">
        <v>11449</v>
      </c>
      <c r="W2793" s="15" t="s">
        <v>83</v>
      </c>
    </row>
    <row r="2794" spans="21:23" x14ac:dyDescent="0.25">
      <c r="U2794" s="15" t="s">
        <v>2980</v>
      </c>
      <c r="V2794" s="15" t="s">
        <v>11450</v>
      </c>
      <c r="W2794" s="15" t="s">
        <v>130</v>
      </c>
    </row>
    <row r="2795" spans="21:23" x14ac:dyDescent="0.25">
      <c r="U2795" s="15" t="s">
        <v>2981</v>
      </c>
      <c r="V2795" s="15" t="s">
        <v>11451</v>
      </c>
      <c r="W2795" s="15" t="s">
        <v>208</v>
      </c>
    </row>
    <row r="2796" spans="21:23" x14ac:dyDescent="0.25">
      <c r="U2796" s="15" t="s">
        <v>2982</v>
      </c>
      <c r="V2796" s="15" t="s">
        <v>11452</v>
      </c>
      <c r="W2796" s="15" t="s">
        <v>235</v>
      </c>
    </row>
    <row r="2797" spans="21:23" x14ac:dyDescent="0.25">
      <c r="U2797" s="15" t="s">
        <v>2983</v>
      </c>
      <c r="V2797" s="15" t="s">
        <v>11453</v>
      </c>
      <c r="W2797" s="15" t="s">
        <v>4817</v>
      </c>
    </row>
    <row r="2798" spans="21:23" x14ac:dyDescent="0.25">
      <c r="U2798" s="15" t="s">
        <v>2984</v>
      </c>
      <c r="V2798" s="15" t="s">
        <v>11454</v>
      </c>
      <c r="W2798" s="15" t="s">
        <v>88</v>
      </c>
    </row>
    <row r="2799" spans="21:23" x14ac:dyDescent="0.25">
      <c r="U2799" s="15" t="s">
        <v>2985</v>
      </c>
      <c r="V2799" s="15" t="s">
        <v>11455</v>
      </c>
      <c r="W2799" s="15" t="s">
        <v>150</v>
      </c>
    </row>
    <row r="2800" spans="21:23" x14ac:dyDescent="0.25">
      <c r="U2800" s="15" t="s">
        <v>2986</v>
      </c>
      <c r="V2800" s="15" t="s">
        <v>11456</v>
      </c>
      <c r="W2800" s="15" t="s">
        <v>200</v>
      </c>
    </row>
    <row r="2801" spans="21:23" x14ac:dyDescent="0.25">
      <c r="U2801" s="15" t="s">
        <v>2987</v>
      </c>
      <c r="V2801" s="15" t="s">
        <v>11457</v>
      </c>
      <c r="W2801" s="15" t="s">
        <v>92</v>
      </c>
    </row>
    <row r="2802" spans="21:23" x14ac:dyDescent="0.25">
      <c r="U2802" s="15" t="s">
        <v>2988</v>
      </c>
      <c r="V2802" s="15" t="s">
        <v>11458</v>
      </c>
      <c r="W2802" s="15" t="s">
        <v>159</v>
      </c>
    </row>
    <row r="2803" spans="21:23" x14ac:dyDescent="0.25">
      <c r="U2803" s="15" t="s">
        <v>2990</v>
      </c>
      <c r="V2803" s="15" t="s">
        <v>11459</v>
      </c>
      <c r="W2803" s="15" t="s">
        <v>8689</v>
      </c>
    </row>
    <row r="2804" spans="21:23" x14ac:dyDescent="0.25">
      <c r="U2804" s="15" t="s">
        <v>2989</v>
      </c>
      <c r="V2804" s="15" t="s">
        <v>11460</v>
      </c>
      <c r="W2804" s="15" t="s">
        <v>9114</v>
      </c>
    </row>
    <row r="2805" spans="21:23" x14ac:dyDescent="0.25">
      <c r="U2805" s="15" t="s">
        <v>2991</v>
      </c>
      <c r="V2805" s="15" t="s">
        <v>11461</v>
      </c>
      <c r="W2805" s="15" t="s">
        <v>9114</v>
      </c>
    </row>
    <row r="2806" spans="21:23" x14ac:dyDescent="0.25">
      <c r="U2806" s="15" t="s">
        <v>2992</v>
      </c>
      <c r="V2806" s="15" t="s">
        <v>11462</v>
      </c>
      <c r="W2806" s="15" t="s">
        <v>978</v>
      </c>
    </row>
    <row r="2807" spans="21:23" x14ac:dyDescent="0.25">
      <c r="U2807" s="15" t="s">
        <v>2993</v>
      </c>
      <c r="V2807" s="15" t="s">
        <v>11463</v>
      </c>
      <c r="W2807" s="15" t="s">
        <v>124</v>
      </c>
    </row>
    <row r="2808" spans="21:23" x14ac:dyDescent="0.25">
      <c r="U2808" s="15" t="s">
        <v>2994</v>
      </c>
      <c r="V2808" s="15" t="s">
        <v>11464</v>
      </c>
      <c r="W2808" s="15" t="s">
        <v>424</v>
      </c>
    </row>
    <row r="2809" spans="21:23" x14ac:dyDescent="0.25">
      <c r="U2809" s="15" t="s">
        <v>2995</v>
      </c>
      <c r="V2809" s="15" t="s">
        <v>11465</v>
      </c>
      <c r="W2809" s="15" t="s">
        <v>105</v>
      </c>
    </row>
    <row r="2810" spans="21:23" x14ac:dyDescent="0.25">
      <c r="U2810" s="15" t="s">
        <v>2996</v>
      </c>
      <c r="V2810" s="15" t="s">
        <v>11466</v>
      </c>
      <c r="W2810" s="15" t="s">
        <v>120</v>
      </c>
    </row>
    <row r="2811" spans="21:23" x14ac:dyDescent="0.25">
      <c r="U2811" s="15" t="s">
        <v>2997</v>
      </c>
      <c r="V2811" s="15" t="s">
        <v>11467</v>
      </c>
      <c r="W2811" s="15" t="s">
        <v>726</v>
      </c>
    </row>
    <row r="2812" spans="21:23" x14ac:dyDescent="0.25">
      <c r="U2812" s="15" t="s">
        <v>2998</v>
      </c>
      <c r="V2812" s="15" t="s">
        <v>11468</v>
      </c>
      <c r="W2812" s="15" t="s">
        <v>332</v>
      </c>
    </row>
    <row r="2813" spans="21:23" x14ac:dyDescent="0.25">
      <c r="U2813" s="15" t="s">
        <v>2999</v>
      </c>
      <c r="V2813" s="15" t="s">
        <v>11469</v>
      </c>
      <c r="W2813" s="15" t="s">
        <v>100</v>
      </c>
    </row>
    <row r="2814" spans="21:23" x14ac:dyDescent="0.25">
      <c r="U2814" s="15" t="s">
        <v>3000</v>
      </c>
      <c r="V2814" s="15" t="s">
        <v>11470</v>
      </c>
      <c r="W2814" s="15" t="s">
        <v>8689</v>
      </c>
    </row>
    <row r="2815" spans="21:23" x14ac:dyDescent="0.25">
      <c r="U2815" s="15" t="s">
        <v>3001</v>
      </c>
      <c r="V2815" s="15" t="s">
        <v>11471</v>
      </c>
      <c r="W2815" s="15" t="s">
        <v>190</v>
      </c>
    </row>
    <row r="2816" spans="21:23" x14ac:dyDescent="0.25">
      <c r="U2816" s="15" t="s">
        <v>3002</v>
      </c>
      <c r="V2816" s="15" t="s">
        <v>11472</v>
      </c>
      <c r="W2816" s="15" t="s">
        <v>200</v>
      </c>
    </row>
    <row r="2817" spans="21:23" x14ac:dyDescent="0.25">
      <c r="U2817" s="15" t="s">
        <v>3003</v>
      </c>
      <c r="V2817" s="15" t="s">
        <v>11473</v>
      </c>
      <c r="W2817" s="15" t="s">
        <v>200</v>
      </c>
    </row>
    <row r="2818" spans="21:23" x14ac:dyDescent="0.25">
      <c r="U2818" s="15" t="s">
        <v>3004</v>
      </c>
      <c r="V2818" s="15" t="s">
        <v>11474</v>
      </c>
      <c r="W2818" s="15" t="s">
        <v>200</v>
      </c>
    </row>
    <row r="2819" spans="21:23" x14ac:dyDescent="0.25">
      <c r="U2819" s="15" t="s">
        <v>3005</v>
      </c>
      <c r="V2819" s="15" t="s">
        <v>11475</v>
      </c>
      <c r="W2819" s="15" t="s">
        <v>74</v>
      </c>
    </row>
    <row r="2820" spans="21:23" x14ac:dyDescent="0.25">
      <c r="U2820" s="15" t="s">
        <v>3006</v>
      </c>
      <c r="V2820" s="15" t="s">
        <v>11476</v>
      </c>
      <c r="W2820" s="15" t="s">
        <v>150</v>
      </c>
    </row>
    <row r="2821" spans="21:23" x14ac:dyDescent="0.25">
      <c r="U2821" s="15" t="s">
        <v>3007</v>
      </c>
      <c r="V2821" s="15" t="s">
        <v>11477</v>
      </c>
      <c r="W2821" s="15" t="s">
        <v>237</v>
      </c>
    </row>
    <row r="2822" spans="21:23" x14ac:dyDescent="0.25">
      <c r="U2822" s="15" t="s">
        <v>3008</v>
      </c>
      <c r="V2822" s="15" t="s">
        <v>11478</v>
      </c>
      <c r="W2822" s="15" t="s">
        <v>336</v>
      </c>
    </row>
    <row r="2823" spans="21:23" x14ac:dyDescent="0.25">
      <c r="U2823" s="15" t="s">
        <v>3009</v>
      </c>
      <c r="V2823" s="15" t="s">
        <v>11479</v>
      </c>
      <c r="W2823" s="15" t="s">
        <v>270</v>
      </c>
    </row>
    <row r="2824" spans="21:23" x14ac:dyDescent="0.25">
      <c r="U2824" s="15" t="s">
        <v>3010</v>
      </c>
      <c r="V2824" s="15" t="s">
        <v>11480</v>
      </c>
      <c r="W2824" s="15" t="s">
        <v>217</v>
      </c>
    </row>
    <row r="2825" spans="21:23" x14ac:dyDescent="0.25">
      <c r="U2825" s="15" t="s">
        <v>3011</v>
      </c>
      <c r="V2825" s="15" t="s">
        <v>11481</v>
      </c>
      <c r="W2825" s="15" t="s">
        <v>142</v>
      </c>
    </row>
    <row r="2826" spans="21:23" x14ac:dyDescent="0.25">
      <c r="U2826" s="15" t="s">
        <v>3012</v>
      </c>
      <c r="V2826" s="15" t="s">
        <v>11482</v>
      </c>
      <c r="W2826" s="15" t="s">
        <v>336</v>
      </c>
    </row>
    <row r="2827" spans="21:23" x14ac:dyDescent="0.25">
      <c r="U2827" s="15" t="s">
        <v>3013</v>
      </c>
      <c r="V2827" s="15" t="s">
        <v>11483</v>
      </c>
      <c r="W2827" s="15" t="s">
        <v>425</v>
      </c>
    </row>
    <row r="2828" spans="21:23" x14ac:dyDescent="0.25">
      <c r="U2828" s="15" t="s">
        <v>3014</v>
      </c>
      <c r="V2828" s="15" t="s">
        <v>11484</v>
      </c>
      <c r="W2828" s="15" t="s">
        <v>97</v>
      </c>
    </row>
    <row r="2829" spans="21:23" x14ac:dyDescent="0.25">
      <c r="U2829" s="15" t="s">
        <v>3018</v>
      </c>
      <c r="V2829" s="15" t="s">
        <v>11485</v>
      </c>
      <c r="W2829" s="15" t="s">
        <v>134</v>
      </c>
    </row>
    <row r="2830" spans="21:23" x14ac:dyDescent="0.25">
      <c r="U2830" s="15" t="s">
        <v>3015</v>
      </c>
      <c r="V2830" s="15" t="s">
        <v>11486</v>
      </c>
      <c r="W2830" s="15" t="s">
        <v>83</v>
      </c>
    </row>
    <row r="2831" spans="21:23" x14ac:dyDescent="0.25">
      <c r="U2831" s="15" t="s">
        <v>3016</v>
      </c>
      <c r="V2831" s="15" t="s">
        <v>11487</v>
      </c>
      <c r="W2831" s="15" t="s">
        <v>391</v>
      </c>
    </row>
    <row r="2832" spans="21:23" x14ac:dyDescent="0.25">
      <c r="U2832" s="15" t="s">
        <v>3017</v>
      </c>
      <c r="V2832" s="15" t="s">
        <v>11488</v>
      </c>
      <c r="W2832" s="15" t="s">
        <v>391</v>
      </c>
    </row>
    <row r="2833" spans="21:23" x14ac:dyDescent="0.25">
      <c r="U2833" s="15" t="s">
        <v>3019</v>
      </c>
      <c r="V2833" s="15" t="s">
        <v>11489</v>
      </c>
      <c r="W2833" s="15" t="s">
        <v>94</v>
      </c>
    </row>
    <row r="2834" spans="21:23" x14ac:dyDescent="0.25">
      <c r="U2834" s="15" t="s">
        <v>3021</v>
      </c>
      <c r="V2834" s="15" t="s">
        <v>11490</v>
      </c>
      <c r="W2834" s="15" t="s">
        <v>128</v>
      </c>
    </row>
    <row r="2835" spans="21:23" x14ac:dyDescent="0.25">
      <c r="U2835" s="15" t="s">
        <v>3020</v>
      </c>
      <c r="V2835" s="15" t="s">
        <v>11491</v>
      </c>
      <c r="W2835" s="15" t="s">
        <v>132</v>
      </c>
    </row>
    <row r="2836" spans="21:23" x14ac:dyDescent="0.25">
      <c r="U2836" s="15" t="s">
        <v>4371</v>
      </c>
      <c r="V2836" s="15" t="s">
        <v>11492</v>
      </c>
      <c r="W2836" s="15" t="s">
        <v>161</v>
      </c>
    </row>
    <row r="2837" spans="21:23" x14ac:dyDescent="0.25">
      <c r="U2837" s="15" t="s">
        <v>3022</v>
      </c>
      <c r="V2837" s="15" t="s">
        <v>11493</v>
      </c>
      <c r="W2837" s="15" t="s">
        <v>391</v>
      </c>
    </row>
    <row r="2838" spans="21:23" x14ac:dyDescent="0.25">
      <c r="U2838" s="15" t="s">
        <v>3023</v>
      </c>
      <c r="V2838" s="15" t="s">
        <v>11494</v>
      </c>
      <c r="W2838" s="15" t="s">
        <v>2384</v>
      </c>
    </row>
    <row r="2839" spans="21:23" x14ac:dyDescent="0.25">
      <c r="U2839" s="15" t="s">
        <v>3024</v>
      </c>
      <c r="V2839" s="15" t="s">
        <v>11495</v>
      </c>
      <c r="W2839" s="15" t="s">
        <v>190</v>
      </c>
    </row>
    <row r="2840" spans="21:23" x14ac:dyDescent="0.25">
      <c r="U2840" s="15" t="s">
        <v>3025</v>
      </c>
      <c r="V2840" s="15" t="s">
        <v>11496</v>
      </c>
      <c r="W2840" s="15" t="s">
        <v>94</v>
      </c>
    </row>
    <row r="2841" spans="21:23" x14ac:dyDescent="0.25">
      <c r="U2841" s="15" t="s">
        <v>3026</v>
      </c>
      <c r="V2841" s="15" t="s">
        <v>11497</v>
      </c>
      <c r="W2841" s="15" t="s">
        <v>94</v>
      </c>
    </row>
    <row r="2842" spans="21:23" x14ac:dyDescent="0.25">
      <c r="U2842" s="15" t="s">
        <v>3027</v>
      </c>
      <c r="V2842" s="15" t="s">
        <v>11498</v>
      </c>
      <c r="W2842" s="15" t="s">
        <v>6247</v>
      </c>
    </row>
    <row r="2843" spans="21:23" x14ac:dyDescent="0.25">
      <c r="U2843" s="15" t="s">
        <v>3028</v>
      </c>
      <c r="V2843" s="15" t="s">
        <v>11499</v>
      </c>
      <c r="W2843" s="15" t="s">
        <v>208</v>
      </c>
    </row>
    <row r="2844" spans="21:23" x14ac:dyDescent="0.25">
      <c r="U2844" s="15" t="s">
        <v>3029</v>
      </c>
      <c r="V2844" s="15" t="s">
        <v>11500</v>
      </c>
      <c r="W2844" s="15" t="s">
        <v>208</v>
      </c>
    </row>
    <row r="2845" spans="21:23" x14ac:dyDescent="0.25">
      <c r="U2845" s="15" t="s">
        <v>3030</v>
      </c>
      <c r="V2845" s="15" t="s">
        <v>11501</v>
      </c>
      <c r="W2845" s="15" t="s">
        <v>83</v>
      </c>
    </row>
    <row r="2846" spans="21:23" x14ac:dyDescent="0.25">
      <c r="U2846" s="15" t="s">
        <v>3031</v>
      </c>
      <c r="V2846" s="15" t="s">
        <v>11502</v>
      </c>
      <c r="W2846" s="15" t="s">
        <v>3534</v>
      </c>
    </row>
    <row r="2847" spans="21:23" x14ac:dyDescent="0.25">
      <c r="U2847" s="15" t="s">
        <v>3034</v>
      </c>
      <c r="V2847" s="15" t="s">
        <v>11503</v>
      </c>
      <c r="W2847" s="15" t="s">
        <v>144</v>
      </c>
    </row>
    <row r="2848" spans="21:23" x14ac:dyDescent="0.25">
      <c r="U2848" s="15" t="s">
        <v>3035</v>
      </c>
      <c r="V2848" s="15" t="s">
        <v>11504</v>
      </c>
      <c r="W2848" s="15" t="s">
        <v>8838</v>
      </c>
    </row>
    <row r="2849" spans="21:23" x14ac:dyDescent="0.25">
      <c r="U2849" s="15" t="s">
        <v>3037</v>
      </c>
      <c r="V2849" s="15" t="s">
        <v>11505</v>
      </c>
      <c r="W2849" s="15" t="s">
        <v>2030</v>
      </c>
    </row>
    <row r="2850" spans="21:23" x14ac:dyDescent="0.25">
      <c r="U2850" s="15" t="s">
        <v>3033</v>
      </c>
      <c r="V2850" s="15" t="s">
        <v>11506</v>
      </c>
      <c r="W2850" s="15" t="s">
        <v>8681</v>
      </c>
    </row>
    <row r="2851" spans="21:23" x14ac:dyDescent="0.25">
      <c r="U2851" s="15" t="s">
        <v>3032</v>
      </c>
      <c r="V2851" s="15" t="s">
        <v>11507</v>
      </c>
      <c r="W2851" s="15" t="s">
        <v>83</v>
      </c>
    </row>
    <row r="2852" spans="21:23" x14ac:dyDescent="0.25">
      <c r="U2852" s="15" t="s">
        <v>3039</v>
      </c>
      <c r="V2852" s="15" t="s">
        <v>11508</v>
      </c>
      <c r="W2852" s="15" t="s">
        <v>115</v>
      </c>
    </row>
    <row r="2853" spans="21:23" x14ac:dyDescent="0.25">
      <c r="U2853" s="15" t="s">
        <v>3036</v>
      </c>
      <c r="V2853" s="15" t="s">
        <v>11509</v>
      </c>
      <c r="W2853" s="15" t="s">
        <v>142</v>
      </c>
    </row>
    <row r="2854" spans="21:23" x14ac:dyDescent="0.25">
      <c r="U2854" s="15" t="s">
        <v>3038</v>
      </c>
      <c r="V2854" s="15" t="s">
        <v>11510</v>
      </c>
      <c r="W2854" s="15" t="s">
        <v>88</v>
      </c>
    </row>
    <row r="2855" spans="21:23" x14ac:dyDescent="0.25">
      <c r="U2855" s="15" t="s">
        <v>3040</v>
      </c>
      <c r="V2855" s="15" t="s">
        <v>11511</v>
      </c>
      <c r="W2855" s="15" t="s">
        <v>8681</v>
      </c>
    </row>
    <row r="2856" spans="21:23" x14ac:dyDescent="0.25">
      <c r="U2856" s="15" t="s">
        <v>3041</v>
      </c>
      <c r="V2856" s="15" t="s">
        <v>11512</v>
      </c>
      <c r="W2856" s="15" t="s">
        <v>552</v>
      </c>
    </row>
    <row r="2857" spans="21:23" x14ac:dyDescent="0.25">
      <c r="U2857" s="15" t="s">
        <v>3042</v>
      </c>
      <c r="V2857" s="15" t="s">
        <v>11513</v>
      </c>
      <c r="W2857" s="15" t="s">
        <v>105</v>
      </c>
    </row>
    <row r="2858" spans="21:23" x14ac:dyDescent="0.25">
      <c r="U2858" s="15" t="s">
        <v>3043</v>
      </c>
      <c r="V2858" s="15" t="s">
        <v>11514</v>
      </c>
      <c r="W2858" s="15" t="s">
        <v>144</v>
      </c>
    </row>
    <row r="2859" spans="21:23" x14ac:dyDescent="0.25">
      <c r="U2859" s="15" t="s">
        <v>3044</v>
      </c>
      <c r="V2859" s="15" t="s">
        <v>11515</v>
      </c>
      <c r="W2859" s="15" t="s">
        <v>217</v>
      </c>
    </row>
    <row r="2860" spans="21:23" x14ac:dyDescent="0.25">
      <c r="U2860" s="15" t="s">
        <v>3045</v>
      </c>
      <c r="V2860" s="15" t="s">
        <v>11516</v>
      </c>
      <c r="W2860" s="15" t="s">
        <v>124</v>
      </c>
    </row>
    <row r="2861" spans="21:23" x14ac:dyDescent="0.25">
      <c r="U2861" s="15" t="s">
        <v>3046</v>
      </c>
      <c r="V2861" s="15" t="s">
        <v>11517</v>
      </c>
      <c r="W2861" s="15" t="s">
        <v>115</v>
      </c>
    </row>
    <row r="2862" spans="21:23" x14ac:dyDescent="0.25">
      <c r="U2862" s="15" t="s">
        <v>3047</v>
      </c>
      <c r="V2862" s="15" t="s">
        <v>11518</v>
      </c>
      <c r="W2862" s="15" t="s">
        <v>100</v>
      </c>
    </row>
    <row r="2863" spans="21:23" x14ac:dyDescent="0.25">
      <c r="U2863" s="15" t="s">
        <v>3048</v>
      </c>
      <c r="V2863" s="15" t="s">
        <v>11519</v>
      </c>
      <c r="W2863" s="15" t="s">
        <v>153</v>
      </c>
    </row>
    <row r="2864" spans="21:23" x14ac:dyDescent="0.25">
      <c r="U2864" s="15" t="s">
        <v>3049</v>
      </c>
      <c r="V2864" s="15" t="s">
        <v>11520</v>
      </c>
      <c r="W2864" s="15" t="s">
        <v>144</v>
      </c>
    </row>
    <row r="2865" spans="21:23" x14ac:dyDescent="0.25">
      <c r="U2865" s="15" t="s">
        <v>3050</v>
      </c>
      <c r="V2865" s="15" t="s">
        <v>11521</v>
      </c>
      <c r="W2865" s="15" t="s">
        <v>144</v>
      </c>
    </row>
    <row r="2866" spans="21:23" x14ac:dyDescent="0.25">
      <c r="U2866" s="15" t="s">
        <v>3051</v>
      </c>
      <c r="V2866" s="15" t="s">
        <v>11522</v>
      </c>
      <c r="W2866" s="15" t="s">
        <v>74</v>
      </c>
    </row>
    <row r="2867" spans="21:23" x14ac:dyDescent="0.25">
      <c r="U2867" s="15" t="s">
        <v>3052</v>
      </c>
      <c r="V2867" s="15" t="s">
        <v>11523</v>
      </c>
      <c r="W2867" s="15" t="s">
        <v>94</v>
      </c>
    </row>
    <row r="2868" spans="21:23" x14ac:dyDescent="0.25">
      <c r="U2868" s="15" t="s">
        <v>3053</v>
      </c>
      <c r="V2868" s="15" t="s">
        <v>11524</v>
      </c>
      <c r="W2868" s="15" t="s">
        <v>726</v>
      </c>
    </row>
    <row r="2869" spans="21:23" x14ac:dyDescent="0.25">
      <c r="U2869" s="15" t="s">
        <v>3055</v>
      </c>
      <c r="V2869" s="15" t="s">
        <v>11525</v>
      </c>
      <c r="W2869" s="15" t="s">
        <v>208</v>
      </c>
    </row>
    <row r="2870" spans="21:23" x14ac:dyDescent="0.25">
      <c r="U2870" s="15" t="s">
        <v>3054</v>
      </c>
      <c r="V2870" s="15" t="s">
        <v>11526</v>
      </c>
      <c r="W2870" s="15" t="s">
        <v>2358</v>
      </c>
    </row>
    <row r="2871" spans="21:23" x14ac:dyDescent="0.25">
      <c r="U2871" s="15" t="s">
        <v>7504</v>
      </c>
      <c r="V2871" s="15" t="s">
        <v>11527</v>
      </c>
      <c r="W2871" s="15" t="s">
        <v>132</v>
      </c>
    </row>
    <row r="2872" spans="21:23" x14ac:dyDescent="0.25">
      <c r="U2872" s="15" t="s">
        <v>3057</v>
      </c>
      <c r="V2872" s="15" t="s">
        <v>11528</v>
      </c>
      <c r="W2872" s="15" t="s">
        <v>132</v>
      </c>
    </row>
    <row r="2873" spans="21:23" x14ac:dyDescent="0.25">
      <c r="U2873" s="15" t="s">
        <v>3056</v>
      </c>
      <c r="V2873" s="15" t="s">
        <v>11529</v>
      </c>
      <c r="W2873" s="15" t="s">
        <v>153</v>
      </c>
    </row>
    <row r="2874" spans="21:23" x14ac:dyDescent="0.25">
      <c r="U2874" s="15" t="s">
        <v>3058</v>
      </c>
      <c r="V2874" s="15" t="s">
        <v>11530</v>
      </c>
      <c r="W2874" s="15" t="s">
        <v>159</v>
      </c>
    </row>
    <row r="2875" spans="21:23" x14ac:dyDescent="0.25">
      <c r="U2875" s="15" t="s">
        <v>3059</v>
      </c>
      <c r="V2875" s="15" t="s">
        <v>11531</v>
      </c>
      <c r="W2875" s="15" t="s">
        <v>159</v>
      </c>
    </row>
    <row r="2876" spans="21:23" x14ac:dyDescent="0.25">
      <c r="U2876" s="15" t="s">
        <v>3060</v>
      </c>
      <c r="V2876" s="15" t="s">
        <v>11532</v>
      </c>
      <c r="W2876" s="15" t="s">
        <v>2384</v>
      </c>
    </row>
    <row r="2877" spans="21:23" x14ac:dyDescent="0.25">
      <c r="U2877" s="15" t="s">
        <v>3061</v>
      </c>
      <c r="V2877" s="15" t="s">
        <v>11533</v>
      </c>
      <c r="W2877" s="15" t="s">
        <v>142</v>
      </c>
    </row>
    <row r="2878" spans="21:23" x14ac:dyDescent="0.25">
      <c r="U2878" s="15" t="s">
        <v>3062</v>
      </c>
      <c r="V2878" s="15" t="s">
        <v>11534</v>
      </c>
      <c r="W2878" s="15" t="s">
        <v>327</v>
      </c>
    </row>
    <row r="2879" spans="21:23" x14ac:dyDescent="0.25">
      <c r="U2879" s="15" t="s">
        <v>3063</v>
      </c>
      <c r="V2879" s="15" t="s">
        <v>11535</v>
      </c>
      <c r="W2879" s="15" t="s">
        <v>83</v>
      </c>
    </row>
    <row r="2880" spans="21:23" x14ac:dyDescent="0.25">
      <c r="U2880" s="15" t="s">
        <v>3064</v>
      </c>
      <c r="V2880" s="15" t="s">
        <v>11536</v>
      </c>
      <c r="W2880" s="15" t="s">
        <v>144</v>
      </c>
    </row>
    <row r="2881" spans="21:23" x14ac:dyDescent="0.25">
      <c r="U2881" s="15" t="s">
        <v>3065</v>
      </c>
      <c r="V2881" s="15" t="s">
        <v>11537</v>
      </c>
      <c r="W2881" s="15" t="s">
        <v>92</v>
      </c>
    </row>
    <row r="2882" spans="21:23" x14ac:dyDescent="0.25">
      <c r="U2882" s="15" t="s">
        <v>3066</v>
      </c>
      <c r="V2882" s="15" t="s">
        <v>11538</v>
      </c>
      <c r="W2882" s="15" t="s">
        <v>105</v>
      </c>
    </row>
    <row r="2883" spans="21:23" x14ac:dyDescent="0.25">
      <c r="U2883" s="15" t="s">
        <v>3067</v>
      </c>
      <c r="V2883" s="15" t="s">
        <v>11539</v>
      </c>
      <c r="W2883" s="15" t="s">
        <v>105</v>
      </c>
    </row>
    <row r="2884" spans="21:23" x14ac:dyDescent="0.25">
      <c r="U2884" s="15" t="s">
        <v>3068</v>
      </c>
      <c r="V2884" s="15" t="s">
        <v>11540</v>
      </c>
      <c r="W2884" s="15" t="s">
        <v>3354</v>
      </c>
    </row>
    <row r="2885" spans="21:23" x14ac:dyDescent="0.25">
      <c r="U2885" s="15" t="s">
        <v>3069</v>
      </c>
      <c r="V2885" s="15" t="s">
        <v>11541</v>
      </c>
      <c r="W2885" s="15" t="s">
        <v>83</v>
      </c>
    </row>
    <row r="2886" spans="21:23" x14ac:dyDescent="0.25">
      <c r="U2886" s="15" t="s">
        <v>3070</v>
      </c>
      <c r="V2886" s="15" t="s">
        <v>11542</v>
      </c>
      <c r="W2886" s="15" t="s">
        <v>7545</v>
      </c>
    </row>
    <row r="2887" spans="21:23" x14ac:dyDescent="0.25">
      <c r="U2887" s="15" t="s">
        <v>3071</v>
      </c>
      <c r="V2887" s="15" t="s">
        <v>11543</v>
      </c>
      <c r="W2887" s="15" t="s">
        <v>74</v>
      </c>
    </row>
    <row r="2888" spans="21:23" x14ac:dyDescent="0.25">
      <c r="U2888" s="15" t="s">
        <v>3072</v>
      </c>
      <c r="V2888" s="15" t="s">
        <v>11544</v>
      </c>
      <c r="W2888" s="15" t="s">
        <v>2384</v>
      </c>
    </row>
    <row r="2889" spans="21:23" x14ac:dyDescent="0.25">
      <c r="U2889" s="15" t="s">
        <v>3073</v>
      </c>
      <c r="V2889" s="15" t="s">
        <v>11545</v>
      </c>
      <c r="W2889" s="15" t="s">
        <v>2384</v>
      </c>
    </row>
    <row r="2890" spans="21:23" x14ac:dyDescent="0.25">
      <c r="U2890" s="15" t="s">
        <v>3074</v>
      </c>
      <c r="V2890" s="15" t="s">
        <v>11546</v>
      </c>
      <c r="W2890" s="15" t="s">
        <v>3133</v>
      </c>
    </row>
    <row r="2891" spans="21:23" x14ac:dyDescent="0.25">
      <c r="U2891" s="15" t="s">
        <v>3075</v>
      </c>
      <c r="V2891" s="15" t="s">
        <v>11547</v>
      </c>
      <c r="W2891" s="15" t="s">
        <v>8689</v>
      </c>
    </row>
    <row r="2892" spans="21:23" x14ac:dyDescent="0.25">
      <c r="U2892" s="15" t="s">
        <v>3076</v>
      </c>
      <c r="V2892" s="15" t="s">
        <v>11548</v>
      </c>
      <c r="W2892" s="15" t="s">
        <v>74</v>
      </c>
    </row>
    <row r="2893" spans="21:23" x14ac:dyDescent="0.25">
      <c r="U2893" s="15" t="s">
        <v>3077</v>
      </c>
      <c r="V2893" s="15" t="s">
        <v>11549</v>
      </c>
      <c r="W2893" s="15" t="s">
        <v>144</v>
      </c>
    </row>
    <row r="2894" spans="21:23" x14ac:dyDescent="0.25">
      <c r="U2894" s="15" t="s">
        <v>3078</v>
      </c>
      <c r="V2894" s="15" t="s">
        <v>11550</v>
      </c>
      <c r="W2894" s="15" t="s">
        <v>144</v>
      </c>
    </row>
    <row r="2895" spans="21:23" x14ac:dyDescent="0.25">
      <c r="U2895" s="15" t="s">
        <v>3079</v>
      </c>
      <c r="V2895" s="15" t="s">
        <v>11551</v>
      </c>
      <c r="W2895" s="15" t="s">
        <v>169</v>
      </c>
    </row>
    <row r="2896" spans="21:23" x14ac:dyDescent="0.25">
      <c r="U2896" s="15" t="s">
        <v>3080</v>
      </c>
      <c r="V2896" s="15" t="s">
        <v>11552</v>
      </c>
      <c r="W2896" s="15" t="s">
        <v>150</v>
      </c>
    </row>
    <row r="2897" spans="21:23" x14ac:dyDescent="0.25">
      <c r="U2897" s="15" t="s">
        <v>3081</v>
      </c>
      <c r="V2897" s="15" t="s">
        <v>11553</v>
      </c>
      <c r="W2897" s="15" t="s">
        <v>156</v>
      </c>
    </row>
    <row r="2898" spans="21:23" x14ac:dyDescent="0.25">
      <c r="U2898" s="15" t="s">
        <v>3082</v>
      </c>
      <c r="V2898" s="15" t="s">
        <v>11554</v>
      </c>
      <c r="W2898" s="15" t="s">
        <v>3133</v>
      </c>
    </row>
    <row r="2899" spans="21:23" x14ac:dyDescent="0.25">
      <c r="U2899" s="15" t="s">
        <v>3083</v>
      </c>
      <c r="V2899" s="15" t="s">
        <v>11555</v>
      </c>
      <c r="W2899" s="15" t="s">
        <v>270</v>
      </c>
    </row>
    <row r="2900" spans="21:23" x14ac:dyDescent="0.25">
      <c r="U2900" s="15" t="s">
        <v>3084</v>
      </c>
      <c r="V2900" s="15" t="s">
        <v>11556</v>
      </c>
      <c r="W2900" s="15" t="s">
        <v>83</v>
      </c>
    </row>
    <row r="2901" spans="21:23" x14ac:dyDescent="0.25">
      <c r="U2901" s="15" t="s">
        <v>3085</v>
      </c>
      <c r="V2901" s="15" t="s">
        <v>11557</v>
      </c>
      <c r="W2901" s="15" t="s">
        <v>142</v>
      </c>
    </row>
    <row r="2902" spans="21:23" x14ac:dyDescent="0.25">
      <c r="U2902" s="15" t="s">
        <v>3086</v>
      </c>
      <c r="V2902" s="15" t="s">
        <v>11558</v>
      </c>
      <c r="W2902" s="15" t="s">
        <v>142</v>
      </c>
    </row>
    <row r="2903" spans="21:23" x14ac:dyDescent="0.25">
      <c r="U2903" s="15" t="s">
        <v>3087</v>
      </c>
      <c r="V2903" s="15" t="s">
        <v>11559</v>
      </c>
      <c r="W2903" s="15" t="s">
        <v>103</v>
      </c>
    </row>
    <row r="2904" spans="21:23" x14ac:dyDescent="0.25">
      <c r="U2904" s="15" t="s">
        <v>3088</v>
      </c>
      <c r="V2904" s="15" t="s">
        <v>11560</v>
      </c>
      <c r="W2904" s="15" t="s">
        <v>8948</v>
      </c>
    </row>
    <row r="2905" spans="21:23" x14ac:dyDescent="0.25">
      <c r="U2905" s="15" t="s">
        <v>3089</v>
      </c>
      <c r="V2905" s="15" t="s">
        <v>11561</v>
      </c>
      <c r="W2905" s="15" t="s">
        <v>115</v>
      </c>
    </row>
    <row r="2906" spans="21:23" x14ac:dyDescent="0.25">
      <c r="U2906" s="15" t="s">
        <v>3090</v>
      </c>
      <c r="V2906" s="15" t="s">
        <v>11562</v>
      </c>
      <c r="W2906" s="15" t="s">
        <v>282</v>
      </c>
    </row>
    <row r="2907" spans="21:23" x14ac:dyDescent="0.25">
      <c r="U2907" s="15" t="s">
        <v>3091</v>
      </c>
      <c r="V2907" s="15" t="s">
        <v>11563</v>
      </c>
      <c r="W2907" s="15" t="s">
        <v>235</v>
      </c>
    </row>
    <row r="2908" spans="21:23" x14ac:dyDescent="0.25">
      <c r="U2908" s="15" t="s">
        <v>3092</v>
      </c>
      <c r="V2908" s="15" t="s">
        <v>11564</v>
      </c>
      <c r="W2908" s="15" t="s">
        <v>103</v>
      </c>
    </row>
    <row r="2909" spans="21:23" x14ac:dyDescent="0.25">
      <c r="U2909" s="15" t="s">
        <v>3093</v>
      </c>
      <c r="V2909" s="15" t="s">
        <v>11565</v>
      </c>
      <c r="W2909" s="15" t="s">
        <v>120</v>
      </c>
    </row>
    <row r="2910" spans="21:23" x14ac:dyDescent="0.25">
      <c r="U2910" s="15" t="s">
        <v>3094</v>
      </c>
      <c r="V2910" s="15" t="s">
        <v>11566</v>
      </c>
      <c r="W2910" s="15" t="s">
        <v>144</v>
      </c>
    </row>
    <row r="2911" spans="21:23" x14ac:dyDescent="0.25">
      <c r="U2911" s="15" t="s">
        <v>3095</v>
      </c>
      <c r="V2911" s="15" t="s">
        <v>11567</v>
      </c>
      <c r="W2911" s="15" t="s">
        <v>2384</v>
      </c>
    </row>
    <row r="2912" spans="21:23" x14ac:dyDescent="0.25">
      <c r="U2912" s="15" t="s">
        <v>3096</v>
      </c>
      <c r="V2912" s="15" t="s">
        <v>11568</v>
      </c>
      <c r="W2912" s="15" t="s">
        <v>192</v>
      </c>
    </row>
    <row r="2913" spans="21:23" x14ac:dyDescent="0.25">
      <c r="U2913" s="15" t="s">
        <v>3097</v>
      </c>
      <c r="V2913" s="15" t="s">
        <v>11569</v>
      </c>
      <c r="W2913" s="15" t="s">
        <v>120</v>
      </c>
    </row>
    <row r="2914" spans="21:23" x14ac:dyDescent="0.25">
      <c r="U2914" s="15" t="s">
        <v>3098</v>
      </c>
      <c r="V2914" s="15" t="s">
        <v>11570</v>
      </c>
      <c r="W2914" s="15" t="s">
        <v>437</v>
      </c>
    </row>
    <row r="2915" spans="21:23" x14ac:dyDescent="0.25">
      <c r="U2915" s="15" t="s">
        <v>3099</v>
      </c>
      <c r="V2915" s="15" t="s">
        <v>11571</v>
      </c>
      <c r="W2915" s="15" t="s">
        <v>424</v>
      </c>
    </row>
    <row r="2916" spans="21:23" x14ac:dyDescent="0.25">
      <c r="U2916" s="15" t="s">
        <v>3100</v>
      </c>
      <c r="V2916" s="15" t="s">
        <v>11572</v>
      </c>
      <c r="W2916" s="15" t="s">
        <v>142</v>
      </c>
    </row>
    <row r="2917" spans="21:23" x14ac:dyDescent="0.25">
      <c r="U2917" s="15" t="s">
        <v>3101</v>
      </c>
      <c r="V2917" s="15" t="s">
        <v>11573</v>
      </c>
      <c r="W2917" s="15" t="s">
        <v>76</v>
      </c>
    </row>
    <row r="2918" spans="21:23" x14ac:dyDescent="0.25">
      <c r="U2918" s="15" t="s">
        <v>3102</v>
      </c>
      <c r="V2918" s="15" t="s">
        <v>11574</v>
      </c>
      <c r="W2918" s="15" t="s">
        <v>330</v>
      </c>
    </row>
    <row r="2919" spans="21:23" x14ac:dyDescent="0.25">
      <c r="U2919" s="15" t="s">
        <v>3103</v>
      </c>
      <c r="V2919" s="15" t="s">
        <v>11575</v>
      </c>
      <c r="W2919" s="15" t="s">
        <v>1308</v>
      </c>
    </row>
    <row r="2920" spans="21:23" x14ac:dyDescent="0.25">
      <c r="U2920" s="15" t="s">
        <v>3105</v>
      </c>
      <c r="V2920" s="15" t="s">
        <v>11576</v>
      </c>
      <c r="W2920" s="15" t="s">
        <v>8708</v>
      </c>
    </row>
    <row r="2921" spans="21:23" x14ac:dyDescent="0.25">
      <c r="U2921" s="15" t="s">
        <v>3104</v>
      </c>
      <c r="V2921" s="15" t="s">
        <v>11577</v>
      </c>
      <c r="W2921" s="15" t="s">
        <v>97</v>
      </c>
    </row>
    <row r="2922" spans="21:23" x14ac:dyDescent="0.25">
      <c r="U2922" s="15" t="s">
        <v>3106</v>
      </c>
      <c r="V2922" s="15" t="s">
        <v>11578</v>
      </c>
      <c r="W2922" s="15" t="s">
        <v>126</v>
      </c>
    </row>
    <row r="2923" spans="21:23" x14ac:dyDescent="0.25">
      <c r="U2923" s="15" t="s">
        <v>3107</v>
      </c>
      <c r="V2923" s="15" t="s">
        <v>11579</v>
      </c>
      <c r="W2923" s="15" t="s">
        <v>128</v>
      </c>
    </row>
    <row r="2924" spans="21:23" x14ac:dyDescent="0.25">
      <c r="U2924" s="15" t="s">
        <v>3108</v>
      </c>
      <c r="V2924" s="15" t="s">
        <v>11580</v>
      </c>
      <c r="W2924" s="15" t="s">
        <v>112</v>
      </c>
    </row>
    <row r="2925" spans="21:23" x14ac:dyDescent="0.25">
      <c r="U2925" s="15" t="s">
        <v>3109</v>
      </c>
      <c r="V2925" s="15" t="s">
        <v>11581</v>
      </c>
      <c r="W2925" s="15" t="s">
        <v>327</v>
      </c>
    </row>
    <row r="2926" spans="21:23" x14ac:dyDescent="0.25">
      <c r="U2926" s="15" t="s">
        <v>3110</v>
      </c>
      <c r="V2926" s="15" t="s">
        <v>11582</v>
      </c>
      <c r="W2926" s="15" t="s">
        <v>153</v>
      </c>
    </row>
    <row r="2927" spans="21:23" x14ac:dyDescent="0.25">
      <c r="U2927" s="15" t="s">
        <v>3111</v>
      </c>
      <c r="V2927" s="15" t="s">
        <v>11583</v>
      </c>
      <c r="W2927" s="15" t="s">
        <v>94</v>
      </c>
    </row>
    <row r="2928" spans="21:23" x14ac:dyDescent="0.25">
      <c r="U2928" s="15" t="s">
        <v>3112</v>
      </c>
      <c r="V2928" s="15" t="s">
        <v>11584</v>
      </c>
      <c r="W2928" s="15" t="s">
        <v>25</v>
      </c>
    </row>
    <row r="2929" spans="21:23" x14ac:dyDescent="0.25">
      <c r="U2929" s="15" t="s">
        <v>3113</v>
      </c>
      <c r="V2929" s="15" t="s">
        <v>11585</v>
      </c>
      <c r="W2929" s="15" t="s">
        <v>8944</v>
      </c>
    </row>
    <row r="2930" spans="21:23" x14ac:dyDescent="0.25">
      <c r="U2930" s="15" t="s">
        <v>3114</v>
      </c>
      <c r="V2930" s="15" t="s">
        <v>11586</v>
      </c>
      <c r="W2930" s="15" t="s">
        <v>270</v>
      </c>
    </row>
    <row r="2931" spans="21:23" x14ac:dyDescent="0.25">
      <c r="U2931" s="15" t="s">
        <v>3115</v>
      </c>
      <c r="V2931" s="15" t="s">
        <v>11587</v>
      </c>
      <c r="W2931" s="15" t="s">
        <v>142</v>
      </c>
    </row>
    <row r="2932" spans="21:23" x14ac:dyDescent="0.25">
      <c r="U2932" s="15" t="s">
        <v>3116</v>
      </c>
      <c r="V2932" s="15" t="s">
        <v>11588</v>
      </c>
      <c r="W2932" s="15" t="s">
        <v>126</v>
      </c>
    </row>
    <row r="2933" spans="21:23" x14ac:dyDescent="0.25">
      <c r="U2933" s="15" t="s">
        <v>3117</v>
      </c>
      <c r="V2933" s="15" t="s">
        <v>11589</v>
      </c>
      <c r="W2933" s="15" t="s">
        <v>126</v>
      </c>
    </row>
    <row r="2934" spans="21:23" x14ac:dyDescent="0.25">
      <c r="U2934" s="15" t="s">
        <v>3118</v>
      </c>
      <c r="V2934" s="15" t="s">
        <v>11590</v>
      </c>
      <c r="W2934" s="15" t="s">
        <v>161</v>
      </c>
    </row>
    <row r="2935" spans="21:23" x14ac:dyDescent="0.25">
      <c r="U2935" s="15" t="s">
        <v>3119</v>
      </c>
      <c r="V2935" s="15" t="s">
        <v>11591</v>
      </c>
      <c r="W2935" s="15" t="s">
        <v>3539</v>
      </c>
    </row>
    <row r="2936" spans="21:23" x14ac:dyDescent="0.25">
      <c r="U2936" s="15" t="s">
        <v>3120</v>
      </c>
      <c r="V2936" s="15" t="s">
        <v>11592</v>
      </c>
      <c r="W2936" s="15" t="s">
        <v>9114</v>
      </c>
    </row>
    <row r="2937" spans="21:23" x14ac:dyDescent="0.25">
      <c r="U2937" s="15" t="s">
        <v>3121</v>
      </c>
      <c r="V2937" s="15" t="s">
        <v>11593</v>
      </c>
      <c r="W2937" s="15" t="s">
        <v>1802</v>
      </c>
    </row>
    <row r="2938" spans="21:23" x14ac:dyDescent="0.25">
      <c r="U2938" s="15" t="s">
        <v>3122</v>
      </c>
      <c r="V2938" s="15" t="s">
        <v>11594</v>
      </c>
      <c r="W2938" s="15" t="s">
        <v>882</v>
      </c>
    </row>
    <row r="2939" spans="21:23" x14ac:dyDescent="0.25">
      <c r="U2939" s="15" t="s">
        <v>3123</v>
      </c>
      <c r="V2939" s="15" t="s">
        <v>11595</v>
      </c>
      <c r="W2939" s="15" t="s">
        <v>8678</v>
      </c>
    </row>
    <row r="2940" spans="21:23" x14ac:dyDescent="0.25">
      <c r="U2940" s="15" t="s">
        <v>3125</v>
      </c>
      <c r="V2940" s="15" t="s">
        <v>11596</v>
      </c>
      <c r="W2940" s="15" t="s">
        <v>882</v>
      </c>
    </row>
    <row r="2941" spans="21:23" x14ac:dyDescent="0.25">
      <c r="U2941" s="15" t="s">
        <v>3124</v>
      </c>
      <c r="V2941" s="15" t="s">
        <v>11597</v>
      </c>
      <c r="W2941" s="15" t="s">
        <v>8</v>
      </c>
    </row>
    <row r="2942" spans="21:23" x14ac:dyDescent="0.25">
      <c r="U2942" s="15" t="s">
        <v>3126</v>
      </c>
      <c r="V2942" s="15" t="s">
        <v>11598</v>
      </c>
      <c r="W2942" s="15" t="s">
        <v>217</v>
      </c>
    </row>
    <row r="2943" spans="21:23" x14ac:dyDescent="0.25">
      <c r="U2943" s="15" t="s">
        <v>3127</v>
      </c>
      <c r="V2943" s="15" t="s">
        <v>11599</v>
      </c>
      <c r="W2943" s="15" t="s">
        <v>336</v>
      </c>
    </row>
    <row r="2944" spans="21:23" x14ac:dyDescent="0.25">
      <c r="U2944" s="15" t="s">
        <v>3128</v>
      </c>
      <c r="V2944" s="15" t="s">
        <v>11600</v>
      </c>
      <c r="W2944" s="15" t="s">
        <v>124</v>
      </c>
    </row>
    <row r="2945" spans="21:23" x14ac:dyDescent="0.25">
      <c r="U2945" s="15" t="s">
        <v>3129</v>
      </c>
      <c r="V2945" s="15" t="s">
        <v>11601</v>
      </c>
      <c r="W2945" s="15" t="s">
        <v>88</v>
      </c>
    </row>
    <row r="2946" spans="21:23" x14ac:dyDescent="0.25">
      <c r="U2946" s="15" t="s">
        <v>3130</v>
      </c>
      <c r="V2946" s="15" t="s">
        <v>11602</v>
      </c>
      <c r="W2946" s="15" t="s">
        <v>330</v>
      </c>
    </row>
    <row r="2947" spans="21:23" x14ac:dyDescent="0.25">
      <c r="U2947" s="15" t="s">
        <v>3131</v>
      </c>
      <c r="V2947" s="15" t="s">
        <v>11603</v>
      </c>
      <c r="W2947" s="15" t="s">
        <v>73</v>
      </c>
    </row>
    <row r="2948" spans="21:23" x14ac:dyDescent="0.25">
      <c r="U2948" s="15" t="s">
        <v>3132</v>
      </c>
      <c r="V2948" s="15" t="s">
        <v>11604</v>
      </c>
      <c r="W2948" s="15" t="s">
        <v>3133</v>
      </c>
    </row>
    <row r="2949" spans="21:23" x14ac:dyDescent="0.25">
      <c r="U2949" s="15" t="s">
        <v>3134</v>
      </c>
      <c r="V2949" s="15" t="s">
        <v>11605</v>
      </c>
      <c r="W2949" s="15" t="s">
        <v>190</v>
      </c>
    </row>
    <row r="2950" spans="21:23" x14ac:dyDescent="0.25">
      <c r="U2950" s="15" t="s">
        <v>3135</v>
      </c>
      <c r="V2950" s="15" t="s">
        <v>11606</v>
      </c>
      <c r="W2950" s="15" t="s">
        <v>126</v>
      </c>
    </row>
    <row r="2951" spans="21:23" x14ac:dyDescent="0.25">
      <c r="U2951" s="15" t="s">
        <v>3136</v>
      </c>
      <c r="V2951" s="15" t="s">
        <v>11607</v>
      </c>
      <c r="W2951" s="15" t="s">
        <v>105</v>
      </c>
    </row>
    <row r="2952" spans="21:23" x14ac:dyDescent="0.25">
      <c r="U2952" s="15" t="s">
        <v>3137</v>
      </c>
      <c r="V2952" s="15" t="s">
        <v>11608</v>
      </c>
      <c r="W2952" s="15" t="s">
        <v>142</v>
      </c>
    </row>
    <row r="2953" spans="21:23" x14ac:dyDescent="0.25">
      <c r="U2953" s="15" t="s">
        <v>3138</v>
      </c>
      <c r="V2953" s="15" t="s">
        <v>11609</v>
      </c>
      <c r="W2953" s="15" t="s">
        <v>105</v>
      </c>
    </row>
    <row r="2954" spans="21:23" x14ac:dyDescent="0.25">
      <c r="U2954" s="15" t="s">
        <v>3139</v>
      </c>
      <c r="V2954" s="15" t="s">
        <v>11610</v>
      </c>
      <c r="W2954" s="15" t="s">
        <v>437</v>
      </c>
    </row>
    <row r="2955" spans="21:23" x14ac:dyDescent="0.25">
      <c r="U2955" s="15" t="s">
        <v>3140</v>
      </c>
      <c r="V2955" s="15" t="s">
        <v>11611</v>
      </c>
      <c r="W2955" s="15" t="s">
        <v>73</v>
      </c>
    </row>
    <row r="2956" spans="21:23" x14ac:dyDescent="0.25">
      <c r="U2956" s="15" t="s">
        <v>3141</v>
      </c>
      <c r="V2956" s="15" t="s">
        <v>11612</v>
      </c>
      <c r="W2956" s="15" t="s">
        <v>144</v>
      </c>
    </row>
    <row r="2957" spans="21:23" x14ac:dyDescent="0.25">
      <c r="U2957" s="15" t="s">
        <v>3142</v>
      </c>
      <c r="V2957" s="15" t="s">
        <v>11613</v>
      </c>
      <c r="W2957" s="15" t="s">
        <v>117</v>
      </c>
    </row>
    <row r="2958" spans="21:23" x14ac:dyDescent="0.25">
      <c r="U2958" s="15" t="s">
        <v>3143</v>
      </c>
      <c r="V2958" s="15" t="s">
        <v>11614</v>
      </c>
      <c r="W2958" s="15" t="s">
        <v>217</v>
      </c>
    </row>
    <row r="2959" spans="21:23" x14ac:dyDescent="0.25">
      <c r="U2959" s="15" t="s">
        <v>3144</v>
      </c>
      <c r="V2959" s="15" t="s">
        <v>11615</v>
      </c>
      <c r="W2959" s="15" t="s">
        <v>94</v>
      </c>
    </row>
    <row r="2960" spans="21:23" x14ac:dyDescent="0.25">
      <c r="U2960" s="15" t="s">
        <v>3145</v>
      </c>
      <c r="V2960" s="15" t="s">
        <v>11616</v>
      </c>
      <c r="W2960" s="15" t="s">
        <v>169</v>
      </c>
    </row>
    <row r="2961" spans="21:23" x14ac:dyDescent="0.25">
      <c r="U2961" s="15" t="s">
        <v>3146</v>
      </c>
      <c r="V2961" s="15" t="s">
        <v>11617</v>
      </c>
      <c r="W2961" s="15" t="s">
        <v>134</v>
      </c>
    </row>
    <row r="2962" spans="21:23" x14ac:dyDescent="0.25">
      <c r="U2962" s="15" t="s">
        <v>3147</v>
      </c>
      <c r="V2962" s="15" t="s">
        <v>11618</v>
      </c>
      <c r="W2962" s="15" t="s">
        <v>190</v>
      </c>
    </row>
    <row r="2963" spans="21:23" x14ac:dyDescent="0.25">
      <c r="U2963" s="15" t="s">
        <v>3148</v>
      </c>
      <c r="V2963" s="15" t="s">
        <v>11619</v>
      </c>
      <c r="W2963" s="15" t="s">
        <v>83</v>
      </c>
    </row>
    <row r="2964" spans="21:23" x14ac:dyDescent="0.25">
      <c r="U2964" s="15" t="s">
        <v>3149</v>
      </c>
      <c r="V2964" s="15" t="s">
        <v>11620</v>
      </c>
      <c r="W2964" s="15" t="s">
        <v>9114</v>
      </c>
    </row>
    <row r="2965" spans="21:23" x14ac:dyDescent="0.25">
      <c r="U2965" s="15" t="s">
        <v>3150</v>
      </c>
      <c r="V2965" s="15" t="s">
        <v>11621</v>
      </c>
      <c r="W2965" s="15" t="s">
        <v>217</v>
      </c>
    </row>
    <row r="2966" spans="21:23" x14ac:dyDescent="0.25">
      <c r="U2966" s="15" t="s">
        <v>3151</v>
      </c>
      <c r="V2966" s="15" t="s">
        <v>11622</v>
      </c>
      <c r="W2966" s="15" t="s">
        <v>150</v>
      </c>
    </row>
    <row r="2967" spans="21:23" x14ac:dyDescent="0.25">
      <c r="U2967" s="15" t="s">
        <v>3152</v>
      </c>
      <c r="V2967" s="15" t="s">
        <v>11623</v>
      </c>
      <c r="W2967" s="15" t="s">
        <v>150</v>
      </c>
    </row>
    <row r="2968" spans="21:23" x14ac:dyDescent="0.25">
      <c r="U2968" s="15" t="s">
        <v>3153</v>
      </c>
      <c r="V2968" s="15" t="s">
        <v>11624</v>
      </c>
      <c r="W2968" s="15" t="s">
        <v>150</v>
      </c>
    </row>
    <row r="2969" spans="21:23" x14ac:dyDescent="0.25">
      <c r="U2969" s="15" t="s">
        <v>3154</v>
      </c>
      <c r="V2969" s="15" t="s">
        <v>11625</v>
      </c>
      <c r="W2969" s="15" t="s">
        <v>288</v>
      </c>
    </row>
    <row r="2970" spans="21:23" x14ac:dyDescent="0.25">
      <c r="U2970" s="15" t="s">
        <v>3155</v>
      </c>
      <c r="V2970" s="15" t="s">
        <v>11626</v>
      </c>
      <c r="W2970" s="15" t="s">
        <v>5409</v>
      </c>
    </row>
    <row r="2971" spans="21:23" x14ac:dyDescent="0.25">
      <c r="U2971" s="15" t="s">
        <v>3156</v>
      </c>
      <c r="V2971" s="15" t="s">
        <v>11627</v>
      </c>
      <c r="W2971" s="15" t="s">
        <v>144</v>
      </c>
    </row>
    <row r="2972" spans="21:23" x14ac:dyDescent="0.25">
      <c r="U2972" s="15" t="s">
        <v>3157</v>
      </c>
      <c r="V2972" s="15" t="s">
        <v>11628</v>
      </c>
      <c r="W2972" s="15" t="s">
        <v>8</v>
      </c>
    </row>
    <row r="2973" spans="21:23" x14ac:dyDescent="0.25">
      <c r="U2973" s="15" t="s">
        <v>3158</v>
      </c>
      <c r="V2973" s="15" t="s">
        <v>11629</v>
      </c>
      <c r="W2973" s="15" t="s">
        <v>76</v>
      </c>
    </row>
    <row r="2974" spans="21:23" x14ac:dyDescent="0.25">
      <c r="U2974" s="15" t="s">
        <v>3159</v>
      </c>
      <c r="V2974" s="15" t="s">
        <v>11630</v>
      </c>
      <c r="W2974" s="15" t="s">
        <v>3539</v>
      </c>
    </row>
    <row r="2975" spans="21:23" x14ac:dyDescent="0.25">
      <c r="U2975" s="15" t="s">
        <v>3160</v>
      </c>
      <c r="V2975" s="15" t="s">
        <v>11631</v>
      </c>
      <c r="W2975" s="15" t="s">
        <v>156</v>
      </c>
    </row>
    <row r="2976" spans="21:23" x14ac:dyDescent="0.25">
      <c r="U2976" s="15" t="s">
        <v>3161</v>
      </c>
      <c r="V2976" s="15" t="s">
        <v>11632</v>
      </c>
      <c r="W2976" s="15" t="s">
        <v>117</v>
      </c>
    </row>
    <row r="2977" spans="21:23" x14ac:dyDescent="0.25">
      <c r="U2977" s="15" t="s">
        <v>3162</v>
      </c>
      <c r="V2977" s="15" t="s">
        <v>11633</v>
      </c>
      <c r="W2977" s="15" t="s">
        <v>117</v>
      </c>
    </row>
    <row r="2978" spans="21:23" x14ac:dyDescent="0.25">
      <c r="U2978" s="15" t="s">
        <v>3163</v>
      </c>
      <c r="V2978" s="15" t="s">
        <v>11634</v>
      </c>
      <c r="W2978" s="15" t="s">
        <v>94</v>
      </c>
    </row>
    <row r="2979" spans="21:23" x14ac:dyDescent="0.25">
      <c r="U2979" s="15" t="s">
        <v>3164</v>
      </c>
      <c r="V2979" s="15" t="s">
        <v>11635</v>
      </c>
      <c r="W2979" s="15" t="s">
        <v>8</v>
      </c>
    </row>
    <row r="2980" spans="21:23" x14ac:dyDescent="0.25">
      <c r="U2980" s="15" t="s">
        <v>3165</v>
      </c>
      <c r="V2980" s="15" t="s">
        <v>11636</v>
      </c>
      <c r="W2980" s="15" t="s">
        <v>270</v>
      </c>
    </row>
    <row r="2981" spans="21:23" x14ac:dyDescent="0.25">
      <c r="U2981" s="15" t="s">
        <v>3166</v>
      </c>
      <c r="V2981" s="15" t="s">
        <v>11637</v>
      </c>
      <c r="W2981" s="15" t="s">
        <v>117</v>
      </c>
    </row>
    <row r="2982" spans="21:23" x14ac:dyDescent="0.25">
      <c r="U2982" s="15" t="s">
        <v>3167</v>
      </c>
      <c r="V2982" s="15" t="s">
        <v>11638</v>
      </c>
      <c r="W2982" s="15" t="s">
        <v>217</v>
      </c>
    </row>
    <row r="2983" spans="21:23" x14ac:dyDescent="0.25">
      <c r="U2983" s="15" t="s">
        <v>3168</v>
      </c>
      <c r="V2983" s="15" t="s">
        <v>11639</v>
      </c>
      <c r="W2983" s="15" t="s">
        <v>3539</v>
      </c>
    </row>
    <row r="2984" spans="21:23" x14ac:dyDescent="0.25">
      <c r="U2984" s="15" t="s">
        <v>3169</v>
      </c>
      <c r="V2984" s="15" t="s">
        <v>11640</v>
      </c>
      <c r="W2984" s="15" t="s">
        <v>944</v>
      </c>
    </row>
    <row r="2985" spans="21:23" x14ac:dyDescent="0.25">
      <c r="U2985" s="15" t="s">
        <v>3170</v>
      </c>
      <c r="V2985" s="15" t="s">
        <v>11641</v>
      </c>
      <c r="W2985" s="15" t="s">
        <v>100</v>
      </c>
    </row>
    <row r="2986" spans="21:23" x14ac:dyDescent="0.25">
      <c r="U2986" s="15" t="s">
        <v>3171</v>
      </c>
      <c r="V2986" s="15" t="s">
        <v>11642</v>
      </c>
      <c r="W2986" s="15" t="s">
        <v>78</v>
      </c>
    </row>
    <row r="2987" spans="21:23" x14ac:dyDescent="0.25">
      <c r="U2987" s="15" t="s">
        <v>3172</v>
      </c>
      <c r="V2987" s="15" t="s">
        <v>11643</v>
      </c>
      <c r="W2987" s="15" t="s">
        <v>74</v>
      </c>
    </row>
    <row r="2988" spans="21:23" x14ac:dyDescent="0.25">
      <c r="U2988" s="15" t="s">
        <v>3173</v>
      </c>
      <c r="V2988" s="15" t="s">
        <v>11644</v>
      </c>
      <c r="W2988" s="15" t="s">
        <v>128</v>
      </c>
    </row>
    <row r="2989" spans="21:23" x14ac:dyDescent="0.25">
      <c r="U2989" s="15" t="s">
        <v>3174</v>
      </c>
      <c r="V2989" s="15" t="s">
        <v>11645</v>
      </c>
      <c r="W2989" s="15" t="s">
        <v>74</v>
      </c>
    </row>
    <row r="2990" spans="21:23" x14ac:dyDescent="0.25">
      <c r="U2990" s="15" t="s">
        <v>3175</v>
      </c>
      <c r="V2990" s="15" t="s">
        <v>11646</v>
      </c>
      <c r="W2990" s="15" t="s">
        <v>255</v>
      </c>
    </row>
    <row r="2991" spans="21:23" x14ac:dyDescent="0.25">
      <c r="U2991" s="15" t="s">
        <v>3176</v>
      </c>
      <c r="V2991" s="15" t="s">
        <v>11647</v>
      </c>
      <c r="W2991" s="15" t="s">
        <v>9114</v>
      </c>
    </row>
    <row r="2992" spans="21:23" x14ac:dyDescent="0.25">
      <c r="U2992" s="15" t="s">
        <v>3178</v>
      </c>
      <c r="V2992" s="15" t="s">
        <v>11648</v>
      </c>
      <c r="W2992" s="15" t="s">
        <v>332</v>
      </c>
    </row>
    <row r="2993" spans="21:23" x14ac:dyDescent="0.25">
      <c r="U2993" s="15" t="s">
        <v>3179</v>
      </c>
      <c r="V2993" s="15" t="s">
        <v>11649</v>
      </c>
      <c r="W2993" s="15" t="s">
        <v>117</v>
      </c>
    </row>
    <row r="2994" spans="21:23" x14ac:dyDescent="0.25">
      <c r="U2994" s="15" t="s">
        <v>3180</v>
      </c>
      <c r="V2994" s="15" t="s">
        <v>11650</v>
      </c>
      <c r="W2994" s="15" t="s">
        <v>153</v>
      </c>
    </row>
    <row r="2995" spans="21:23" x14ac:dyDescent="0.25">
      <c r="U2995" s="15" t="s">
        <v>3181</v>
      </c>
      <c r="V2995" s="15" t="s">
        <v>11651</v>
      </c>
      <c r="W2995" s="15" t="s">
        <v>150</v>
      </c>
    </row>
    <row r="2996" spans="21:23" x14ac:dyDescent="0.25">
      <c r="U2996" s="15" t="s">
        <v>3182</v>
      </c>
      <c r="V2996" s="15" t="s">
        <v>11652</v>
      </c>
      <c r="W2996" s="15" t="s">
        <v>144</v>
      </c>
    </row>
    <row r="2997" spans="21:23" x14ac:dyDescent="0.25">
      <c r="U2997" s="15" t="s">
        <v>3183</v>
      </c>
      <c r="V2997" s="15" t="s">
        <v>11653</v>
      </c>
      <c r="W2997" s="15" t="s">
        <v>124</v>
      </c>
    </row>
    <row r="2998" spans="21:23" x14ac:dyDescent="0.25">
      <c r="U2998" s="15" t="s">
        <v>3184</v>
      </c>
      <c r="V2998" s="15" t="s">
        <v>11654</v>
      </c>
      <c r="W2998" s="15" t="s">
        <v>882</v>
      </c>
    </row>
    <row r="2999" spans="21:23" x14ac:dyDescent="0.25">
      <c r="U2999" s="15" t="s">
        <v>3185</v>
      </c>
      <c r="V2999" s="15" t="s">
        <v>11655</v>
      </c>
      <c r="W2999" s="15" t="s">
        <v>437</v>
      </c>
    </row>
    <row r="3000" spans="21:23" x14ac:dyDescent="0.25">
      <c r="U3000" s="15" t="s">
        <v>3186</v>
      </c>
      <c r="V3000" s="15" t="s">
        <v>11656</v>
      </c>
      <c r="W3000" s="15" t="s">
        <v>447</v>
      </c>
    </row>
    <row r="3001" spans="21:23" x14ac:dyDescent="0.25">
      <c r="U3001" s="15" t="s">
        <v>3187</v>
      </c>
      <c r="V3001" s="15" t="s">
        <v>11657</v>
      </c>
      <c r="W3001" s="15" t="s">
        <v>122</v>
      </c>
    </row>
    <row r="3002" spans="21:23" x14ac:dyDescent="0.25">
      <c r="U3002" s="15" t="s">
        <v>3188</v>
      </c>
      <c r="V3002" s="15" t="s">
        <v>11658</v>
      </c>
      <c r="W3002" s="15" t="s">
        <v>882</v>
      </c>
    </row>
    <row r="3003" spans="21:23" x14ac:dyDescent="0.25">
      <c r="U3003" s="15" t="s">
        <v>3189</v>
      </c>
      <c r="V3003" s="15" t="s">
        <v>11659</v>
      </c>
      <c r="W3003" s="15" t="s">
        <v>150</v>
      </c>
    </row>
    <row r="3004" spans="21:23" x14ac:dyDescent="0.25">
      <c r="U3004" s="15" t="s">
        <v>3190</v>
      </c>
      <c r="V3004" s="15" t="s">
        <v>11660</v>
      </c>
      <c r="W3004" s="15" t="s">
        <v>73</v>
      </c>
    </row>
    <row r="3005" spans="21:23" x14ac:dyDescent="0.25">
      <c r="U3005" s="15" t="s">
        <v>3191</v>
      </c>
      <c r="V3005" s="15" t="s">
        <v>11661</v>
      </c>
      <c r="W3005" s="15" t="s">
        <v>156</v>
      </c>
    </row>
    <row r="3006" spans="21:23" x14ac:dyDescent="0.25">
      <c r="U3006" s="15" t="s">
        <v>3192</v>
      </c>
      <c r="V3006" s="15" t="s">
        <v>11662</v>
      </c>
      <c r="W3006" s="15" t="s">
        <v>163</v>
      </c>
    </row>
    <row r="3007" spans="21:23" x14ac:dyDescent="0.25">
      <c r="U3007" s="15" t="s">
        <v>3193</v>
      </c>
      <c r="V3007" s="15" t="s">
        <v>11663</v>
      </c>
      <c r="W3007" s="15" t="s">
        <v>122</v>
      </c>
    </row>
    <row r="3008" spans="21:23" x14ac:dyDescent="0.25">
      <c r="U3008" s="15" t="s">
        <v>3194</v>
      </c>
      <c r="V3008" s="15" t="s">
        <v>11664</v>
      </c>
      <c r="W3008" s="15" t="s">
        <v>140</v>
      </c>
    </row>
    <row r="3009" spans="21:23" x14ac:dyDescent="0.25">
      <c r="U3009" s="15" t="s">
        <v>3195</v>
      </c>
      <c r="V3009" s="15" t="s">
        <v>11665</v>
      </c>
      <c r="W3009" s="15" t="s">
        <v>4507</v>
      </c>
    </row>
    <row r="3010" spans="21:23" x14ac:dyDescent="0.25">
      <c r="U3010" s="15" t="s">
        <v>3196</v>
      </c>
      <c r="V3010" s="15" t="s">
        <v>11666</v>
      </c>
      <c r="W3010" s="15" t="s">
        <v>200</v>
      </c>
    </row>
    <row r="3011" spans="21:23" x14ac:dyDescent="0.25">
      <c r="U3011" s="15" t="s">
        <v>3197</v>
      </c>
      <c r="V3011" s="15" t="s">
        <v>11667</v>
      </c>
      <c r="W3011" s="15" t="s">
        <v>882</v>
      </c>
    </row>
    <row r="3012" spans="21:23" x14ac:dyDescent="0.25">
      <c r="U3012" s="15" t="s">
        <v>3198</v>
      </c>
      <c r="V3012" s="15" t="s">
        <v>11668</v>
      </c>
      <c r="W3012" s="15" t="s">
        <v>124</v>
      </c>
    </row>
    <row r="3013" spans="21:23" x14ac:dyDescent="0.25">
      <c r="U3013" s="15" t="s">
        <v>3199</v>
      </c>
      <c r="V3013" s="15" t="s">
        <v>11669</v>
      </c>
      <c r="W3013" s="15" t="s">
        <v>188</v>
      </c>
    </row>
    <row r="3014" spans="21:23" x14ac:dyDescent="0.25">
      <c r="U3014" s="15" t="s">
        <v>3200</v>
      </c>
      <c r="V3014" s="15" t="s">
        <v>11670</v>
      </c>
      <c r="W3014" s="15" t="s">
        <v>120</v>
      </c>
    </row>
    <row r="3015" spans="21:23" x14ac:dyDescent="0.25">
      <c r="U3015" s="15" t="s">
        <v>3201</v>
      </c>
      <c r="V3015" s="15" t="s">
        <v>11671</v>
      </c>
      <c r="W3015" s="15" t="s">
        <v>94</v>
      </c>
    </row>
    <row r="3016" spans="21:23" x14ac:dyDescent="0.25">
      <c r="U3016" s="15" t="s">
        <v>3202</v>
      </c>
      <c r="V3016" s="15" t="s">
        <v>11672</v>
      </c>
      <c r="W3016" s="15" t="s">
        <v>81</v>
      </c>
    </row>
    <row r="3017" spans="21:23" x14ac:dyDescent="0.25">
      <c r="U3017" s="15" t="s">
        <v>3203</v>
      </c>
      <c r="V3017" s="15" t="s">
        <v>11673</v>
      </c>
      <c r="W3017" s="15" t="s">
        <v>222</v>
      </c>
    </row>
    <row r="3018" spans="21:23" x14ac:dyDescent="0.25">
      <c r="U3018" s="15" t="s">
        <v>3204</v>
      </c>
      <c r="V3018" s="15" t="s">
        <v>11674</v>
      </c>
      <c r="W3018" s="15" t="s">
        <v>8948</v>
      </c>
    </row>
    <row r="3019" spans="21:23" x14ac:dyDescent="0.25">
      <c r="U3019" s="15" t="s">
        <v>3205</v>
      </c>
      <c r="V3019" s="15" t="s">
        <v>11675</v>
      </c>
      <c r="W3019" s="15" t="s">
        <v>88</v>
      </c>
    </row>
    <row r="3020" spans="21:23" x14ac:dyDescent="0.25">
      <c r="U3020" s="15" t="s">
        <v>3206</v>
      </c>
      <c r="V3020" s="15" t="s">
        <v>11676</v>
      </c>
      <c r="W3020" s="15" t="s">
        <v>124</v>
      </c>
    </row>
    <row r="3021" spans="21:23" x14ac:dyDescent="0.25">
      <c r="U3021" s="15" t="s">
        <v>3207</v>
      </c>
      <c r="V3021" s="15" t="s">
        <v>11677</v>
      </c>
      <c r="W3021" s="15" t="s">
        <v>78</v>
      </c>
    </row>
    <row r="3022" spans="21:23" x14ac:dyDescent="0.25">
      <c r="U3022" s="15" t="s">
        <v>3208</v>
      </c>
      <c r="V3022" s="15" t="s">
        <v>11678</v>
      </c>
      <c r="W3022" s="15" t="s">
        <v>161</v>
      </c>
    </row>
    <row r="3023" spans="21:23" x14ac:dyDescent="0.25">
      <c r="U3023" s="15" t="s">
        <v>3209</v>
      </c>
      <c r="V3023" s="15" t="s">
        <v>11679</v>
      </c>
      <c r="W3023" s="15" t="s">
        <v>161</v>
      </c>
    </row>
    <row r="3024" spans="21:23" x14ac:dyDescent="0.25">
      <c r="U3024" s="15" t="s">
        <v>3210</v>
      </c>
      <c r="V3024" s="15" t="s">
        <v>11680</v>
      </c>
      <c r="W3024" s="15" t="s">
        <v>288</v>
      </c>
    </row>
    <row r="3025" spans="21:23" x14ac:dyDescent="0.25">
      <c r="U3025" s="15" t="s">
        <v>3211</v>
      </c>
      <c r="V3025" s="15" t="s">
        <v>11681</v>
      </c>
      <c r="W3025" s="15" t="s">
        <v>124</v>
      </c>
    </row>
    <row r="3026" spans="21:23" x14ac:dyDescent="0.25">
      <c r="U3026" s="15" t="s">
        <v>3212</v>
      </c>
      <c r="V3026" s="15" t="s">
        <v>11682</v>
      </c>
      <c r="W3026" s="15" t="s">
        <v>217</v>
      </c>
    </row>
    <row r="3027" spans="21:23" x14ac:dyDescent="0.25">
      <c r="U3027" s="15" t="s">
        <v>3213</v>
      </c>
      <c r="V3027" s="15" t="s">
        <v>11683</v>
      </c>
      <c r="W3027" s="15" t="s">
        <v>882</v>
      </c>
    </row>
    <row r="3028" spans="21:23" x14ac:dyDescent="0.25">
      <c r="U3028" s="15" t="s">
        <v>3214</v>
      </c>
      <c r="V3028" s="15" t="s">
        <v>11684</v>
      </c>
      <c r="W3028" s="15" t="s">
        <v>81</v>
      </c>
    </row>
    <row r="3029" spans="21:23" x14ac:dyDescent="0.25">
      <c r="U3029" s="15" t="s">
        <v>3215</v>
      </c>
      <c r="V3029" s="15" t="s">
        <v>11685</v>
      </c>
      <c r="W3029" s="15" t="s">
        <v>74</v>
      </c>
    </row>
    <row r="3030" spans="21:23" x14ac:dyDescent="0.25">
      <c r="U3030" s="15" t="s">
        <v>3216</v>
      </c>
      <c r="V3030" s="15" t="s">
        <v>11686</v>
      </c>
      <c r="W3030" s="15" t="s">
        <v>978</v>
      </c>
    </row>
    <row r="3031" spans="21:23" x14ac:dyDescent="0.25">
      <c r="U3031" s="15" t="s">
        <v>3217</v>
      </c>
      <c r="V3031" s="15" t="s">
        <v>8613</v>
      </c>
      <c r="W3031" s="15" t="s">
        <v>882</v>
      </c>
    </row>
    <row r="3032" spans="21:23" x14ac:dyDescent="0.25">
      <c r="U3032" s="15" t="s">
        <v>3218</v>
      </c>
      <c r="V3032" s="15" t="s">
        <v>11687</v>
      </c>
      <c r="W3032" s="15" t="s">
        <v>8681</v>
      </c>
    </row>
    <row r="3033" spans="21:23" x14ac:dyDescent="0.25">
      <c r="U3033" s="15" t="s">
        <v>3219</v>
      </c>
      <c r="V3033" s="15" t="s">
        <v>11688</v>
      </c>
      <c r="W3033" s="15" t="s">
        <v>235</v>
      </c>
    </row>
    <row r="3034" spans="21:23" x14ac:dyDescent="0.25">
      <c r="U3034" s="15" t="s">
        <v>3220</v>
      </c>
      <c r="V3034" s="15" t="s">
        <v>11689</v>
      </c>
      <c r="W3034" s="15" t="s">
        <v>120</v>
      </c>
    </row>
    <row r="3035" spans="21:23" x14ac:dyDescent="0.25">
      <c r="U3035" s="15" t="s">
        <v>3221</v>
      </c>
      <c r="V3035" s="15" t="s">
        <v>11690</v>
      </c>
      <c r="W3035" s="15" t="s">
        <v>81</v>
      </c>
    </row>
    <row r="3036" spans="21:23" x14ac:dyDescent="0.25">
      <c r="U3036" s="15" t="s">
        <v>3222</v>
      </c>
      <c r="V3036" s="15" t="s">
        <v>11691</v>
      </c>
      <c r="W3036" s="15" t="s">
        <v>76</v>
      </c>
    </row>
    <row r="3037" spans="21:23" x14ac:dyDescent="0.25">
      <c r="U3037" s="15" t="s">
        <v>3223</v>
      </c>
      <c r="V3037" s="15" t="s">
        <v>11692</v>
      </c>
      <c r="W3037" s="15" t="s">
        <v>83</v>
      </c>
    </row>
    <row r="3038" spans="21:23" x14ac:dyDescent="0.25">
      <c r="U3038" s="15" t="s">
        <v>3224</v>
      </c>
      <c r="V3038" s="15" t="s">
        <v>11693</v>
      </c>
      <c r="W3038" s="15" t="s">
        <v>8948</v>
      </c>
    </row>
    <row r="3039" spans="21:23" x14ac:dyDescent="0.25">
      <c r="U3039" s="15" t="s">
        <v>3225</v>
      </c>
      <c r="V3039" s="15" t="s">
        <v>11694</v>
      </c>
      <c r="W3039" s="15" t="s">
        <v>92</v>
      </c>
    </row>
    <row r="3040" spans="21:23" x14ac:dyDescent="0.25">
      <c r="U3040" s="15" t="s">
        <v>3226</v>
      </c>
      <c r="V3040" s="15" t="s">
        <v>11695</v>
      </c>
      <c r="W3040" s="15" t="s">
        <v>117</v>
      </c>
    </row>
    <row r="3041" spans="21:23" x14ac:dyDescent="0.25">
      <c r="U3041" s="15" t="s">
        <v>3227</v>
      </c>
      <c r="V3041" s="15" t="s">
        <v>11696</v>
      </c>
      <c r="W3041" s="15" t="s">
        <v>8</v>
      </c>
    </row>
    <row r="3042" spans="21:23" x14ac:dyDescent="0.25">
      <c r="U3042" s="15" t="s">
        <v>3228</v>
      </c>
      <c r="V3042" s="15" t="s">
        <v>11697</v>
      </c>
      <c r="W3042" s="15" t="s">
        <v>978</v>
      </c>
    </row>
    <row r="3043" spans="21:23" x14ac:dyDescent="0.25">
      <c r="U3043" s="15" t="s">
        <v>3229</v>
      </c>
      <c r="V3043" s="15" t="s">
        <v>11698</v>
      </c>
      <c r="W3043" s="15" t="s">
        <v>4817</v>
      </c>
    </row>
    <row r="3044" spans="21:23" x14ac:dyDescent="0.25">
      <c r="U3044" s="15" t="s">
        <v>3230</v>
      </c>
      <c r="V3044" s="15" t="s">
        <v>11699</v>
      </c>
      <c r="W3044" s="15" t="s">
        <v>150</v>
      </c>
    </row>
    <row r="3045" spans="21:23" x14ac:dyDescent="0.25">
      <c r="U3045" s="15" t="s">
        <v>3231</v>
      </c>
      <c r="V3045" s="15" t="s">
        <v>11700</v>
      </c>
      <c r="W3045" s="15" t="s">
        <v>332</v>
      </c>
    </row>
    <row r="3046" spans="21:23" x14ac:dyDescent="0.25">
      <c r="U3046" s="15" t="s">
        <v>3232</v>
      </c>
      <c r="V3046" s="15" t="s">
        <v>11701</v>
      </c>
      <c r="W3046" s="15" t="s">
        <v>153</v>
      </c>
    </row>
    <row r="3047" spans="21:23" x14ac:dyDescent="0.25">
      <c r="U3047" s="15" t="s">
        <v>3233</v>
      </c>
      <c r="V3047" s="15" t="s">
        <v>11702</v>
      </c>
      <c r="W3047" s="15" t="s">
        <v>74</v>
      </c>
    </row>
    <row r="3048" spans="21:23" x14ac:dyDescent="0.25">
      <c r="U3048" s="15" t="s">
        <v>3234</v>
      </c>
      <c r="V3048" s="15" t="s">
        <v>11703</v>
      </c>
      <c r="W3048" s="15" t="s">
        <v>117</v>
      </c>
    </row>
    <row r="3049" spans="21:23" x14ac:dyDescent="0.25">
      <c r="U3049" s="15" t="s">
        <v>3236</v>
      </c>
      <c r="V3049" s="15" t="s">
        <v>11704</v>
      </c>
      <c r="W3049" s="15" t="s">
        <v>105</v>
      </c>
    </row>
    <row r="3050" spans="21:23" x14ac:dyDescent="0.25">
      <c r="U3050" s="15" t="s">
        <v>3235</v>
      </c>
      <c r="V3050" s="15" t="s">
        <v>11705</v>
      </c>
      <c r="W3050" s="15" t="s">
        <v>132</v>
      </c>
    </row>
    <row r="3051" spans="21:23" x14ac:dyDescent="0.25">
      <c r="U3051" s="15" t="s">
        <v>3237</v>
      </c>
      <c r="V3051" s="15" t="s">
        <v>11706</v>
      </c>
      <c r="W3051" s="15" t="s">
        <v>288</v>
      </c>
    </row>
    <row r="3052" spans="21:23" x14ac:dyDescent="0.25">
      <c r="U3052" s="15" t="s">
        <v>3238</v>
      </c>
      <c r="V3052" s="15" t="s">
        <v>11707</v>
      </c>
      <c r="W3052" s="15" t="s">
        <v>142</v>
      </c>
    </row>
    <row r="3053" spans="21:23" x14ac:dyDescent="0.25">
      <c r="U3053" s="15" t="s">
        <v>3239</v>
      </c>
      <c r="V3053" s="15" t="s">
        <v>11708</v>
      </c>
      <c r="W3053" s="15" t="s">
        <v>144</v>
      </c>
    </row>
    <row r="3054" spans="21:23" x14ac:dyDescent="0.25">
      <c r="U3054" s="15" t="s">
        <v>3240</v>
      </c>
      <c r="V3054" s="15" t="s">
        <v>11709</v>
      </c>
      <c r="W3054" s="15" t="s">
        <v>90</v>
      </c>
    </row>
    <row r="3055" spans="21:23" x14ac:dyDescent="0.25">
      <c r="U3055" s="15" t="s">
        <v>3241</v>
      </c>
      <c r="V3055" s="15" t="s">
        <v>11710</v>
      </c>
      <c r="W3055" s="15" t="s">
        <v>107</v>
      </c>
    </row>
    <row r="3056" spans="21:23" x14ac:dyDescent="0.25">
      <c r="U3056" s="15" t="s">
        <v>3242</v>
      </c>
      <c r="V3056" s="15" t="s">
        <v>11711</v>
      </c>
      <c r="W3056" s="15" t="s">
        <v>166</v>
      </c>
    </row>
    <row r="3057" spans="21:23" x14ac:dyDescent="0.25">
      <c r="U3057" s="15" t="s">
        <v>3243</v>
      </c>
      <c r="V3057" s="15" t="s">
        <v>11712</v>
      </c>
      <c r="W3057" s="15" t="s">
        <v>74</v>
      </c>
    </row>
    <row r="3058" spans="21:23" x14ac:dyDescent="0.25">
      <c r="U3058" s="15" t="s">
        <v>3244</v>
      </c>
      <c r="V3058" s="15" t="s">
        <v>11713</v>
      </c>
      <c r="W3058" s="15" t="s">
        <v>327</v>
      </c>
    </row>
    <row r="3059" spans="21:23" x14ac:dyDescent="0.25">
      <c r="U3059" s="15" t="s">
        <v>3245</v>
      </c>
      <c r="V3059" s="15" t="s">
        <v>11714</v>
      </c>
      <c r="W3059" s="15" t="s">
        <v>9621</v>
      </c>
    </row>
    <row r="3060" spans="21:23" x14ac:dyDescent="0.25">
      <c r="U3060" s="15" t="s">
        <v>3246</v>
      </c>
      <c r="V3060" s="15" t="s">
        <v>11715</v>
      </c>
      <c r="W3060" s="15" t="s">
        <v>266</v>
      </c>
    </row>
    <row r="3061" spans="21:23" x14ac:dyDescent="0.25">
      <c r="U3061" s="15" t="s">
        <v>3247</v>
      </c>
      <c r="V3061" s="15" t="s">
        <v>11716</v>
      </c>
      <c r="W3061" s="15" t="s">
        <v>1308</v>
      </c>
    </row>
    <row r="3062" spans="21:23" x14ac:dyDescent="0.25">
      <c r="U3062" s="15" t="s">
        <v>3248</v>
      </c>
      <c r="V3062" s="15" t="s">
        <v>11717</v>
      </c>
      <c r="W3062" s="15" t="s">
        <v>161</v>
      </c>
    </row>
    <row r="3063" spans="21:23" x14ac:dyDescent="0.25">
      <c r="U3063" s="15" t="s">
        <v>3249</v>
      </c>
      <c r="V3063" s="15" t="s">
        <v>11718</v>
      </c>
      <c r="W3063" s="15" t="s">
        <v>103</v>
      </c>
    </row>
    <row r="3064" spans="21:23" x14ac:dyDescent="0.25">
      <c r="U3064" s="15" t="s">
        <v>3250</v>
      </c>
      <c r="V3064" s="15" t="s">
        <v>11719</v>
      </c>
      <c r="W3064" s="15" t="s">
        <v>103</v>
      </c>
    </row>
    <row r="3065" spans="21:23" x14ac:dyDescent="0.25">
      <c r="U3065" s="15" t="s">
        <v>3251</v>
      </c>
      <c r="V3065" s="15" t="s">
        <v>11720</v>
      </c>
      <c r="W3065" s="15" t="s">
        <v>978</v>
      </c>
    </row>
    <row r="3066" spans="21:23" x14ac:dyDescent="0.25">
      <c r="U3066" s="15" t="s">
        <v>3252</v>
      </c>
      <c r="V3066" s="15" t="s">
        <v>11721</v>
      </c>
      <c r="W3066" s="15" t="s">
        <v>192</v>
      </c>
    </row>
    <row r="3067" spans="21:23" x14ac:dyDescent="0.25">
      <c r="U3067" s="15" t="s">
        <v>3253</v>
      </c>
      <c r="V3067" s="15" t="s">
        <v>11722</v>
      </c>
      <c r="W3067" s="15" t="s">
        <v>134</v>
      </c>
    </row>
    <row r="3068" spans="21:23" x14ac:dyDescent="0.25">
      <c r="U3068" s="15" t="s">
        <v>3254</v>
      </c>
      <c r="V3068" s="15" t="s">
        <v>11723</v>
      </c>
      <c r="W3068" s="15" t="s">
        <v>128</v>
      </c>
    </row>
    <row r="3069" spans="21:23" x14ac:dyDescent="0.25">
      <c r="U3069" s="15" t="s">
        <v>3255</v>
      </c>
      <c r="V3069" s="15" t="s">
        <v>11724</v>
      </c>
      <c r="W3069" s="15" t="s">
        <v>88</v>
      </c>
    </row>
    <row r="3070" spans="21:23" x14ac:dyDescent="0.25">
      <c r="U3070" s="15" t="s">
        <v>3256</v>
      </c>
      <c r="V3070" s="15" t="s">
        <v>11725</v>
      </c>
      <c r="W3070" s="15" t="s">
        <v>208</v>
      </c>
    </row>
    <row r="3071" spans="21:23" x14ac:dyDescent="0.25">
      <c r="U3071" s="15" t="s">
        <v>3257</v>
      </c>
      <c r="V3071" s="15" t="s">
        <v>11726</v>
      </c>
      <c r="W3071" s="15" t="s">
        <v>6247</v>
      </c>
    </row>
    <row r="3072" spans="21:23" x14ac:dyDescent="0.25">
      <c r="U3072" s="15" t="s">
        <v>3258</v>
      </c>
      <c r="V3072" s="15" t="s">
        <v>11727</v>
      </c>
      <c r="W3072" s="15" t="s">
        <v>103</v>
      </c>
    </row>
    <row r="3073" spans="21:23" x14ac:dyDescent="0.25">
      <c r="U3073" s="15" t="s">
        <v>3260</v>
      </c>
      <c r="V3073" s="15" t="s">
        <v>11728</v>
      </c>
      <c r="W3073" s="15" t="s">
        <v>136</v>
      </c>
    </row>
    <row r="3074" spans="21:23" x14ac:dyDescent="0.25">
      <c r="U3074" s="15" t="s">
        <v>3261</v>
      </c>
      <c r="V3074" s="15" t="s">
        <v>11729</v>
      </c>
      <c r="W3074" s="15" t="s">
        <v>105</v>
      </c>
    </row>
    <row r="3075" spans="21:23" x14ac:dyDescent="0.25">
      <c r="U3075" s="15" t="s">
        <v>3259</v>
      </c>
      <c r="V3075" s="15" t="s">
        <v>11730</v>
      </c>
      <c r="W3075" s="15" t="s">
        <v>97</v>
      </c>
    </row>
    <row r="3076" spans="21:23" x14ac:dyDescent="0.25">
      <c r="U3076" s="15" t="s">
        <v>3262</v>
      </c>
      <c r="V3076" s="15" t="s">
        <v>11731</v>
      </c>
      <c r="W3076" s="15" t="s">
        <v>161</v>
      </c>
    </row>
    <row r="3077" spans="21:23" x14ac:dyDescent="0.25">
      <c r="U3077" s="15" t="s">
        <v>3264</v>
      </c>
      <c r="V3077" s="15" t="s">
        <v>11732</v>
      </c>
      <c r="W3077" s="15" t="s">
        <v>142</v>
      </c>
    </row>
    <row r="3078" spans="21:23" x14ac:dyDescent="0.25">
      <c r="U3078" s="15" t="s">
        <v>3263</v>
      </c>
      <c r="V3078" s="15" t="s">
        <v>11733</v>
      </c>
      <c r="W3078" s="15" t="s">
        <v>161</v>
      </c>
    </row>
    <row r="3079" spans="21:23" x14ac:dyDescent="0.25">
      <c r="U3079" s="15" t="s">
        <v>3265</v>
      </c>
      <c r="V3079" s="15" t="s">
        <v>11734</v>
      </c>
      <c r="W3079" s="15" t="s">
        <v>573</v>
      </c>
    </row>
    <row r="3080" spans="21:23" x14ac:dyDescent="0.25">
      <c r="U3080" s="15" t="s">
        <v>3266</v>
      </c>
      <c r="V3080" s="15" t="s">
        <v>11735</v>
      </c>
      <c r="W3080" s="15" t="s">
        <v>136</v>
      </c>
    </row>
    <row r="3081" spans="21:23" x14ac:dyDescent="0.25">
      <c r="U3081" s="15" t="s">
        <v>3267</v>
      </c>
      <c r="V3081" s="15" t="s">
        <v>11736</v>
      </c>
      <c r="W3081" s="15" t="s">
        <v>100</v>
      </c>
    </row>
    <row r="3082" spans="21:23" x14ac:dyDescent="0.25">
      <c r="U3082" s="15" t="s">
        <v>3268</v>
      </c>
      <c r="V3082" s="15" t="s">
        <v>11737</v>
      </c>
      <c r="W3082" s="15" t="s">
        <v>8944</v>
      </c>
    </row>
    <row r="3083" spans="21:23" x14ac:dyDescent="0.25">
      <c r="U3083" s="15" t="s">
        <v>3269</v>
      </c>
      <c r="V3083" s="15" t="s">
        <v>11738</v>
      </c>
      <c r="W3083" s="15" t="s">
        <v>128</v>
      </c>
    </row>
    <row r="3084" spans="21:23" x14ac:dyDescent="0.25">
      <c r="U3084" s="15" t="s">
        <v>3270</v>
      </c>
      <c r="V3084" s="15" t="s">
        <v>11739</v>
      </c>
      <c r="W3084" s="15" t="s">
        <v>83</v>
      </c>
    </row>
    <row r="3085" spans="21:23" x14ac:dyDescent="0.25">
      <c r="U3085" s="15" t="s">
        <v>3271</v>
      </c>
      <c r="V3085" s="15" t="s">
        <v>11740</v>
      </c>
      <c r="W3085" s="15" t="s">
        <v>126</v>
      </c>
    </row>
    <row r="3086" spans="21:23" x14ac:dyDescent="0.25">
      <c r="U3086" s="15" t="s">
        <v>3272</v>
      </c>
      <c r="V3086" s="15" t="s">
        <v>11741</v>
      </c>
      <c r="W3086" s="15" t="s">
        <v>159</v>
      </c>
    </row>
    <row r="3087" spans="21:23" x14ac:dyDescent="0.25">
      <c r="U3087" s="15" t="s">
        <v>3273</v>
      </c>
      <c r="V3087" s="15" t="s">
        <v>11742</v>
      </c>
      <c r="W3087" s="15" t="s">
        <v>288</v>
      </c>
    </row>
    <row r="3088" spans="21:23" x14ac:dyDescent="0.25">
      <c r="U3088" s="15" t="s">
        <v>3275</v>
      </c>
      <c r="V3088" s="15" t="s">
        <v>11743</v>
      </c>
      <c r="W3088" s="15" t="s">
        <v>83</v>
      </c>
    </row>
    <row r="3089" spans="21:23" x14ac:dyDescent="0.25">
      <c r="U3089" s="15" t="s">
        <v>3274</v>
      </c>
      <c r="V3089" s="15" t="s">
        <v>11744</v>
      </c>
      <c r="W3089" s="15" t="s">
        <v>3133</v>
      </c>
    </row>
    <row r="3090" spans="21:23" x14ac:dyDescent="0.25">
      <c r="U3090" s="15" t="s">
        <v>3276</v>
      </c>
      <c r="V3090" s="15" t="s">
        <v>11745</v>
      </c>
      <c r="W3090" s="15" t="s">
        <v>220</v>
      </c>
    </row>
    <row r="3091" spans="21:23" x14ac:dyDescent="0.25">
      <c r="U3091" s="15" t="s">
        <v>3277</v>
      </c>
      <c r="V3091" s="15" t="s">
        <v>11746</v>
      </c>
      <c r="W3091" s="15" t="s">
        <v>103</v>
      </c>
    </row>
    <row r="3092" spans="21:23" x14ac:dyDescent="0.25">
      <c r="U3092" s="15" t="s">
        <v>3278</v>
      </c>
      <c r="V3092" s="15" t="s">
        <v>11747</v>
      </c>
      <c r="W3092" s="15" t="s">
        <v>126</v>
      </c>
    </row>
    <row r="3093" spans="21:23" x14ac:dyDescent="0.25">
      <c r="U3093" s="15" t="s">
        <v>3279</v>
      </c>
      <c r="V3093" s="15" t="s">
        <v>11748</v>
      </c>
      <c r="W3093" s="15" t="s">
        <v>217</v>
      </c>
    </row>
    <row r="3094" spans="21:23" x14ac:dyDescent="0.25">
      <c r="U3094" s="15" t="s">
        <v>3280</v>
      </c>
      <c r="V3094" s="15" t="s">
        <v>11749</v>
      </c>
      <c r="W3094" s="15" t="s">
        <v>8722</v>
      </c>
    </row>
    <row r="3095" spans="21:23" x14ac:dyDescent="0.25">
      <c r="U3095" s="15" t="s">
        <v>3281</v>
      </c>
      <c r="V3095" s="15" t="s">
        <v>11750</v>
      </c>
      <c r="W3095" s="15" t="s">
        <v>944</v>
      </c>
    </row>
    <row r="3096" spans="21:23" x14ac:dyDescent="0.25">
      <c r="U3096" s="15" t="s">
        <v>3282</v>
      </c>
      <c r="V3096" s="15" t="s">
        <v>11751</v>
      </c>
      <c r="W3096" s="15" t="s">
        <v>100</v>
      </c>
    </row>
    <row r="3097" spans="21:23" x14ac:dyDescent="0.25">
      <c r="U3097" s="15" t="s">
        <v>3283</v>
      </c>
      <c r="V3097" s="15" t="s">
        <v>11752</v>
      </c>
      <c r="W3097" s="15" t="s">
        <v>944</v>
      </c>
    </row>
    <row r="3098" spans="21:23" x14ac:dyDescent="0.25">
      <c r="U3098" s="15" t="s">
        <v>3284</v>
      </c>
      <c r="V3098" s="15" t="s">
        <v>11753</v>
      </c>
      <c r="W3098" s="15" t="s">
        <v>74</v>
      </c>
    </row>
    <row r="3099" spans="21:23" x14ac:dyDescent="0.25">
      <c r="U3099" s="15" t="s">
        <v>3285</v>
      </c>
      <c r="V3099" s="15" t="s">
        <v>11754</v>
      </c>
      <c r="W3099" s="15" t="s">
        <v>128</v>
      </c>
    </row>
    <row r="3100" spans="21:23" x14ac:dyDescent="0.25">
      <c r="U3100" s="15" t="s">
        <v>3286</v>
      </c>
      <c r="V3100" s="15" t="s">
        <v>11755</v>
      </c>
      <c r="W3100" s="15" t="s">
        <v>270</v>
      </c>
    </row>
    <row r="3101" spans="21:23" x14ac:dyDescent="0.25">
      <c r="U3101" s="15" t="s">
        <v>6865</v>
      </c>
      <c r="V3101" s="15" t="s">
        <v>11756</v>
      </c>
      <c r="W3101" s="15" t="s">
        <v>3534</v>
      </c>
    </row>
    <row r="3102" spans="21:23" x14ac:dyDescent="0.25">
      <c r="U3102" s="15" t="s">
        <v>3287</v>
      </c>
      <c r="V3102" s="15" t="s">
        <v>11757</v>
      </c>
      <c r="W3102" s="15" t="s">
        <v>327</v>
      </c>
    </row>
    <row r="3103" spans="21:23" x14ac:dyDescent="0.25">
      <c r="U3103" s="15" t="s">
        <v>3288</v>
      </c>
      <c r="V3103" s="15" t="s">
        <v>11758</v>
      </c>
      <c r="W3103" s="15" t="s">
        <v>217</v>
      </c>
    </row>
    <row r="3104" spans="21:23" x14ac:dyDescent="0.25">
      <c r="U3104" s="15" t="s">
        <v>3289</v>
      </c>
      <c r="V3104" s="15" t="s">
        <v>11759</v>
      </c>
      <c r="W3104" s="15" t="s">
        <v>288</v>
      </c>
    </row>
    <row r="3105" spans="21:23" x14ac:dyDescent="0.25">
      <c r="U3105" s="15" t="s">
        <v>3290</v>
      </c>
      <c r="V3105" s="15" t="s">
        <v>11760</v>
      </c>
      <c r="W3105" s="15" t="s">
        <v>122</v>
      </c>
    </row>
    <row r="3106" spans="21:23" x14ac:dyDescent="0.25">
      <c r="U3106" s="15" t="s">
        <v>3291</v>
      </c>
      <c r="V3106" s="15" t="s">
        <v>11761</v>
      </c>
      <c r="W3106" s="15" t="s">
        <v>882</v>
      </c>
    </row>
    <row r="3107" spans="21:23" x14ac:dyDescent="0.25">
      <c r="U3107" s="15" t="s">
        <v>3292</v>
      </c>
      <c r="V3107" s="15" t="s">
        <v>11762</v>
      </c>
      <c r="W3107" s="15" t="s">
        <v>217</v>
      </c>
    </row>
    <row r="3108" spans="21:23" x14ac:dyDescent="0.25">
      <c r="U3108" s="15" t="s">
        <v>3294</v>
      </c>
      <c r="V3108" s="15" t="s">
        <v>11763</v>
      </c>
      <c r="W3108" s="15" t="s">
        <v>120</v>
      </c>
    </row>
    <row r="3109" spans="21:23" x14ac:dyDescent="0.25">
      <c r="U3109" s="15" t="s">
        <v>3295</v>
      </c>
      <c r="V3109" s="15" t="s">
        <v>11764</v>
      </c>
      <c r="W3109" s="15" t="s">
        <v>200</v>
      </c>
    </row>
    <row r="3110" spans="21:23" x14ac:dyDescent="0.25">
      <c r="U3110" s="15" t="s">
        <v>3296</v>
      </c>
      <c r="V3110" s="15" t="s">
        <v>11765</v>
      </c>
      <c r="W3110" s="15" t="s">
        <v>81</v>
      </c>
    </row>
    <row r="3111" spans="21:23" x14ac:dyDescent="0.25">
      <c r="U3111" s="15" t="s">
        <v>3299</v>
      </c>
      <c r="V3111" s="15" t="s">
        <v>11766</v>
      </c>
      <c r="W3111" s="15" t="s">
        <v>8948</v>
      </c>
    </row>
    <row r="3112" spans="21:23" x14ac:dyDescent="0.25">
      <c r="U3112" s="15" t="s">
        <v>3297</v>
      </c>
      <c r="V3112" s="15" t="s">
        <v>11767</v>
      </c>
      <c r="W3112" s="15" t="s">
        <v>9621</v>
      </c>
    </row>
    <row r="3113" spans="21:23" x14ac:dyDescent="0.25">
      <c r="U3113" s="15" t="s">
        <v>3298</v>
      </c>
      <c r="V3113" s="15" t="s">
        <v>11768</v>
      </c>
      <c r="W3113" s="15" t="s">
        <v>4817</v>
      </c>
    </row>
    <row r="3114" spans="21:23" x14ac:dyDescent="0.25">
      <c r="U3114" s="15" t="s">
        <v>3300</v>
      </c>
      <c r="V3114" s="15" t="s">
        <v>11769</v>
      </c>
      <c r="W3114" s="15" t="s">
        <v>4817</v>
      </c>
    </row>
    <row r="3115" spans="21:23" x14ac:dyDescent="0.25">
      <c r="U3115" s="15" t="s">
        <v>3301</v>
      </c>
      <c r="V3115" s="15" t="s">
        <v>11770</v>
      </c>
      <c r="W3115" s="15" t="s">
        <v>122</v>
      </c>
    </row>
    <row r="3116" spans="21:23" x14ac:dyDescent="0.25">
      <c r="U3116" s="15" t="s">
        <v>3302</v>
      </c>
      <c r="V3116" s="15" t="s">
        <v>11771</v>
      </c>
      <c r="W3116" s="15" t="s">
        <v>235</v>
      </c>
    </row>
    <row r="3117" spans="21:23" x14ac:dyDescent="0.25">
      <c r="U3117" s="15" t="s">
        <v>3303</v>
      </c>
      <c r="V3117" s="15" t="s">
        <v>11772</v>
      </c>
      <c r="W3117" s="15" t="s">
        <v>124</v>
      </c>
    </row>
    <row r="3118" spans="21:23" x14ac:dyDescent="0.25">
      <c r="U3118" s="15" t="s">
        <v>3304</v>
      </c>
      <c r="V3118" s="15" t="s">
        <v>11773</v>
      </c>
      <c r="W3118" s="15" t="s">
        <v>327</v>
      </c>
    </row>
    <row r="3119" spans="21:23" x14ac:dyDescent="0.25">
      <c r="U3119" s="15" t="s">
        <v>3305</v>
      </c>
      <c r="V3119" s="15" t="s">
        <v>11774</v>
      </c>
      <c r="W3119" s="15" t="s">
        <v>5409</v>
      </c>
    </row>
    <row r="3120" spans="21:23" x14ac:dyDescent="0.25">
      <c r="U3120" s="15" t="s">
        <v>3306</v>
      </c>
      <c r="V3120" s="15" t="s">
        <v>11775</v>
      </c>
      <c r="W3120" s="15" t="s">
        <v>76</v>
      </c>
    </row>
    <row r="3121" spans="21:23" x14ac:dyDescent="0.25">
      <c r="U3121" s="15" t="s">
        <v>3307</v>
      </c>
      <c r="V3121" s="15" t="s">
        <v>11776</v>
      </c>
      <c r="W3121" s="15" t="s">
        <v>97</v>
      </c>
    </row>
    <row r="3122" spans="21:23" x14ac:dyDescent="0.25">
      <c r="U3122" s="15" t="s">
        <v>3308</v>
      </c>
      <c r="V3122" s="15" t="s">
        <v>11777</v>
      </c>
      <c r="W3122" s="15" t="s">
        <v>193</v>
      </c>
    </row>
    <row r="3123" spans="21:23" x14ac:dyDescent="0.25">
      <c r="U3123" s="15" t="s">
        <v>3311</v>
      </c>
      <c r="V3123" s="15" t="s">
        <v>11778</v>
      </c>
      <c r="W3123" s="15" t="s">
        <v>150</v>
      </c>
    </row>
    <row r="3124" spans="21:23" x14ac:dyDescent="0.25">
      <c r="U3124" s="15" t="s">
        <v>3309</v>
      </c>
      <c r="V3124" s="15" t="s">
        <v>11779</v>
      </c>
      <c r="W3124" s="15" t="s">
        <v>882</v>
      </c>
    </row>
    <row r="3125" spans="21:23" x14ac:dyDescent="0.25">
      <c r="U3125" s="15" t="s">
        <v>3310</v>
      </c>
      <c r="V3125" s="15" t="s">
        <v>11780</v>
      </c>
      <c r="W3125" s="15" t="s">
        <v>882</v>
      </c>
    </row>
    <row r="3126" spans="21:23" x14ac:dyDescent="0.25">
      <c r="U3126" s="15" t="s">
        <v>3312</v>
      </c>
      <c r="V3126" s="15" t="s">
        <v>11781</v>
      </c>
      <c r="W3126" s="15" t="s">
        <v>150</v>
      </c>
    </row>
    <row r="3127" spans="21:23" x14ac:dyDescent="0.25">
      <c r="U3127" s="15" t="s">
        <v>3313</v>
      </c>
      <c r="V3127" s="15" t="s">
        <v>11782</v>
      </c>
      <c r="W3127" s="15" t="s">
        <v>882</v>
      </c>
    </row>
    <row r="3128" spans="21:23" x14ac:dyDescent="0.25">
      <c r="U3128" s="15" t="s">
        <v>3314</v>
      </c>
      <c r="V3128" s="15" t="s">
        <v>11783</v>
      </c>
      <c r="W3128" s="15" t="s">
        <v>150</v>
      </c>
    </row>
    <row r="3129" spans="21:23" x14ac:dyDescent="0.25">
      <c r="U3129" s="15" t="s">
        <v>3315</v>
      </c>
      <c r="V3129" s="15" t="s">
        <v>11784</v>
      </c>
      <c r="W3129" s="15" t="s">
        <v>470</v>
      </c>
    </row>
    <row r="3130" spans="21:23" x14ac:dyDescent="0.25">
      <c r="U3130" s="15" t="s">
        <v>3316</v>
      </c>
      <c r="V3130" s="15" t="s">
        <v>11785</v>
      </c>
      <c r="W3130" s="15" t="s">
        <v>222</v>
      </c>
    </row>
    <row r="3131" spans="21:23" x14ac:dyDescent="0.25">
      <c r="U3131" s="15" t="s">
        <v>3317</v>
      </c>
      <c r="V3131" s="15" t="s">
        <v>11786</v>
      </c>
      <c r="W3131" s="15" t="s">
        <v>94</v>
      </c>
    </row>
    <row r="3132" spans="21:23" x14ac:dyDescent="0.25">
      <c r="U3132" s="15" t="s">
        <v>3318</v>
      </c>
      <c r="V3132" s="15" t="s">
        <v>11787</v>
      </c>
      <c r="W3132" s="15" t="s">
        <v>179</v>
      </c>
    </row>
    <row r="3133" spans="21:23" x14ac:dyDescent="0.25">
      <c r="U3133" s="15" t="s">
        <v>3319</v>
      </c>
      <c r="V3133" s="15" t="s">
        <v>11788</v>
      </c>
      <c r="W3133" s="15" t="s">
        <v>163</v>
      </c>
    </row>
    <row r="3134" spans="21:23" x14ac:dyDescent="0.25">
      <c r="U3134" s="15" t="s">
        <v>3320</v>
      </c>
      <c r="V3134" s="15" t="s">
        <v>11789</v>
      </c>
      <c r="W3134" s="15" t="s">
        <v>94</v>
      </c>
    </row>
    <row r="3135" spans="21:23" x14ac:dyDescent="0.25">
      <c r="U3135" s="15" t="s">
        <v>3321</v>
      </c>
      <c r="V3135" s="15" t="s">
        <v>11790</v>
      </c>
      <c r="W3135" s="15" t="s">
        <v>117</v>
      </c>
    </row>
    <row r="3136" spans="21:23" x14ac:dyDescent="0.25">
      <c r="U3136" s="15" t="s">
        <v>3322</v>
      </c>
      <c r="V3136" s="15" t="s">
        <v>11791</v>
      </c>
      <c r="W3136" s="15" t="s">
        <v>94</v>
      </c>
    </row>
    <row r="3137" spans="21:23" x14ac:dyDescent="0.25">
      <c r="U3137" s="15" t="s">
        <v>3323</v>
      </c>
      <c r="V3137" s="15" t="s">
        <v>11792</v>
      </c>
      <c r="W3137" s="15" t="s">
        <v>8</v>
      </c>
    </row>
    <row r="3138" spans="21:23" x14ac:dyDescent="0.25">
      <c r="U3138" s="15" t="s">
        <v>3324</v>
      </c>
      <c r="V3138" s="15" t="s">
        <v>11793</v>
      </c>
      <c r="W3138" s="15" t="s">
        <v>2384</v>
      </c>
    </row>
    <row r="3139" spans="21:23" x14ac:dyDescent="0.25">
      <c r="U3139" s="15" t="s">
        <v>3325</v>
      </c>
      <c r="V3139" s="15" t="s">
        <v>11794</v>
      </c>
      <c r="W3139" s="15" t="s">
        <v>193</v>
      </c>
    </row>
    <row r="3140" spans="21:23" x14ac:dyDescent="0.25">
      <c r="U3140" s="15" t="s">
        <v>3326</v>
      </c>
      <c r="V3140" s="15" t="s">
        <v>11795</v>
      </c>
      <c r="W3140" s="15" t="s">
        <v>193</v>
      </c>
    </row>
    <row r="3141" spans="21:23" x14ac:dyDescent="0.25">
      <c r="U3141" s="15" t="s">
        <v>3327</v>
      </c>
      <c r="V3141" s="15" t="s">
        <v>11796</v>
      </c>
      <c r="W3141" s="15" t="s">
        <v>8678</v>
      </c>
    </row>
    <row r="3142" spans="21:23" x14ac:dyDescent="0.25">
      <c r="U3142" s="15" t="s">
        <v>3328</v>
      </c>
      <c r="V3142" s="15" t="s">
        <v>11797</v>
      </c>
      <c r="W3142" s="15" t="s">
        <v>1802</v>
      </c>
    </row>
    <row r="3143" spans="21:23" x14ac:dyDescent="0.25">
      <c r="U3143" s="15" t="s">
        <v>3329</v>
      </c>
      <c r="V3143" s="15" t="s">
        <v>11798</v>
      </c>
      <c r="W3143" s="15" t="s">
        <v>8678</v>
      </c>
    </row>
    <row r="3144" spans="21:23" x14ac:dyDescent="0.25">
      <c r="U3144" s="15" t="s">
        <v>3330</v>
      </c>
      <c r="V3144" s="15" t="s">
        <v>11799</v>
      </c>
      <c r="W3144" s="15" t="s">
        <v>1308</v>
      </c>
    </row>
    <row r="3145" spans="21:23" x14ac:dyDescent="0.25">
      <c r="U3145" s="15" t="s">
        <v>3331</v>
      </c>
      <c r="V3145" s="15" t="s">
        <v>11800</v>
      </c>
      <c r="W3145" s="15" t="s">
        <v>159</v>
      </c>
    </row>
    <row r="3146" spans="21:23" x14ac:dyDescent="0.25">
      <c r="U3146" s="15" t="s">
        <v>3332</v>
      </c>
      <c r="V3146" s="15" t="s">
        <v>11801</v>
      </c>
      <c r="W3146" s="15" t="s">
        <v>163</v>
      </c>
    </row>
    <row r="3147" spans="21:23" x14ac:dyDescent="0.25">
      <c r="U3147" s="15" t="s">
        <v>3333</v>
      </c>
      <c r="V3147" s="15" t="s">
        <v>11802</v>
      </c>
      <c r="W3147" s="15" t="s">
        <v>107</v>
      </c>
    </row>
    <row r="3148" spans="21:23" x14ac:dyDescent="0.25">
      <c r="U3148" s="15" t="s">
        <v>3334</v>
      </c>
      <c r="V3148" s="15" t="s">
        <v>11803</v>
      </c>
      <c r="W3148" s="15" t="s">
        <v>3354</v>
      </c>
    </row>
    <row r="3149" spans="21:23" x14ac:dyDescent="0.25">
      <c r="U3149" s="15" t="s">
        <v>3335</v>
      </c>
      <c r="V3149" s="15" t="s">
        <v>11804</v>
      </c>
      <c r="W3149" s="15" t="s">
        <v>330</v>
      </c>
    </row>
    <row r="3150" spans="21:23" x14ac:dyDescent="0.25">
      <c r="U3150" s="15" t="s">
        <v>3336</v>
      </c>
      <c r="V3150" s="15" t="s">
        <v>11805</v>
      </c>
      <c r="W3150" s="15" t="s">
        <v>78</v>
      </c>
    </row>
    <row r="3151" spans="21:23" x14ac:dyDescent="0.25">
      <c r="U3151" s="15" t="s">
        <v>3337</v>
      </c>
      <c r="V3151" s="15" t="s">
        <v>11806</v>
      </c>
      <c r="W3151" s="15" t="s">
        <v>78</v>
      </c>
    </row>
    <row r="3152" spans="21:23" x14ac:dyDescent="0.25">
      <c r="U3152" s="15" t="s">
        <v>3338</v>
      </c>
      <c r="V3152" s="15" t="s">
        <v>11807</v>
      </c>
      <c r="W3152" s="15" t="s">
        <v>142</v>
      </c>
    </row>
    <row r="3153" spans="21:23" x14ac:dyDescent="0.25">
      <c r="U3153" s="15" t="s">
        <v>3339</v>
      </c>
      <c r="V3153" s="15" t="s">
        <v>11808</v>
      </c>
      <c r="W3153" s="15" t="s">
        <v>8</v>
      </c>
    </row>
    <row r="3154" spans="21:23" x14ac:dyDescent="0.25">
      <c r="U3154" s="15" t="s">
        <v>3340</v>
      </c>
      <c r="V3154" s="15" t="s">
        <v>11809</v>
      </c>
      <c r="W3154" s="15" t="s">
        <v>882</v>
      </c>
    </row>
    <row r="3155" spans="21:23" x14ac:dyDescent="0.25">
      <c r="U3155" s="15" t="s">
        <v>3341</v>
      </c>
      <c r="V3155" s="15" t="s">
        <v>11810</v>
      </c>
      <c r="W3155" s="15" t="s">
        <v>73</v>
      </c>
    </row>
    <row r="3156" spans="21:23" x14ac:dyDescent="0.25">
      <c r="U3156" s="15" t="s">
        <v>3342</v>
      </c>
      <c r="V3156" s="15" t="s">
        <v>11811</v>
      </c>
      <c r="W3156" s="15" t="s">
        <v>73</v>
      </c>
    </row>
    <row r="3157" spans="21:23" x14ac:dyDescent="0.25">
      <c r="U3157" s="15" t="s">
        <v>3343</v>
      </c>
      <c r="V3157" s="15" t="s">
        <v>11812</v>
      </c>
      <c r="W3157" s="15" t="s">
        <v>5409</v>
      </c>
    </row>
    <row r="3158" spans="21:23" x14ac:dyDescent="0.25">
      <c r="U3158" s="15" t="s">
        <v>3344</v>
      </c>
      <c r="V3158" s="15" t="s">
        <v>11813</v>
      </c>
      <c r="W3158" s="15" t="s">
        <v>150</v>
      </c>
    </row>
    <row r="3159" spans="21:23" x14ac:dyDescent="0.25">
      <c r="U3159" s="15" t="s">
        <v>3345</v>
      </c>
      <c r="V3159" s="15" t="s">
        <v>11814</v>
      </c>
      <c r="W3159" s="15" t="s">
        <v>288</v>
      </c>
    </row>
    <row r="3160" spans="21:23" x14ac:dyDescent="0.25">
      <c r="U3160" s="15" t="s">
        <v>3347</v>
      </c>
      <c r="V3160" s="15" t="s">
        <v>11815</v>
      </c>
      <c r="W3160" s="15" t="s">
        <v>217</v>
      </c>
    </row>
    <row r="3161" spans="21:23" x14ac:dyDescent="0.25">
      <c r="U3161" s="15" t="s">
        <v>3348</v>
      </c>
      <c r="V3161" s="15" t="s">
        <v>11816</v>
      </c>
      <c r="W3161" s="15" t="s">
        <v>978</v>
      </c>
    </row>
    <row r="3162" spans="21:23" x14ac:dyDescent="0.25">
      <c r="U3162" s="15" t="s">
        <v>3349</v>
      </c>
      <c r="V3162" s="15" t="s">
        <v>11817</v>
      </c>
      <c r="W3162" s="15" t="s">
        <v>74</v>
      </c>
    </row>
    <row r="3163" spans="21:23" x14ac:dyDescent="0.25">
      <c r="U3163" s="15" t="s">
        <v>3351</v>
      </c>
      <c r="V3163" s="15" t="s">
        <v>11818</v>
      </c>
      <c r="W3163" s="15" t="s">
        <v>136</v>
      </c>
    </row>
    <row r="3164" spans="21:23" x14ac:dyDescent="0.25">
      <c r="U3164" s="15" t="s">
        <v>3350</v>
      </c>
      <c r="V3164" s="15" t="s">
        <v>11819</v>
      </c>
      <c r="W3164" s="15" t="s">
        <v>107</v>
      </c>
    </row>
    <row r="3165" spans="21:23" x14ac:dyDescent="0.25">
      <c r="U3165" s="15" t="s">
        <v>3352</v>
      </c>
      <c r="V3165" s="15" t="s">
        <v>11820</v>
      </c>
      <c r="W3165" s="15" t="s">
        <v>105</v>
      </c>
    </row>
    <row r="3166" spans="21:23" x14ac:dyDescent="0.25">
      <c r="U3166" s="15" t="s">
        <v>3353</v>
      </c>
      <c r="V3166" s="15" t="s">
        <v>11821</v>
      </c>
      <c r="W3166" s="15" t="s">
        <v>3354</v>
      </c>
    </row>
    <row r="3167" spans="21:23" x14ac:dyDescent="0.25">
      <c r="U3167" s="15" t="s">
        <v>3355</v>
      </c>
      <c r="V3167" s="15" t="s">
        <v>11822</v>
      </c>
      <c r="W3167" s="15" t="s">
        <v>2358</v>
      </c>
    </row>
    <row r="3168" spans="21:23" x14ac:dyDescent="0.25">
      <c r="U3168" s="15" t="s">
        <v>3356</v>
      </c>
      <c r="V3168" s="15" t="s">
        <v>11823</v>
      </c>
      <c r="W3168" s="15" t="s">
        <v>92</v>
      </c>
    </row>
    <row r="3169" spans="21:23" x14ac:dyDescent="0.25">
      <c r="U3169" s="15" t="s">
        <v>3357</v>
      </c>
      <c r="V3169" s="15" t="s">
        <v>11824</v>
      </c>
      <c r="W3169" s="15" t="s">
        <v>332</v>
      </c>
    </row>
    <row r="3170" spans="21:23" x14ac:dyDescent="0.25">
      <c r="U3170" s="15" t="s">
        <v>3358</v>
      </c>
      <c r="V3170" s="15" t="s">
        <v>11825</v>
      </c>
      <c r="W3170" s="15" t="s">
        <v>144</v>
      </c>
    </row>
    <row r="3171" spans="21:23" x14ac:dyDescent="0.25">
      <c r="U3171" s="15" t="s">
        <v>3359</v>
      </c>
      <c r="V3171" s="15" t="s">
        <v>11826</v>
      </c>
      <c r="W3171" s="15" t="s">
        <v>192</v>
      </c>
    </row>
    <row r="3172" spans="21:23" x14ac:dyDescent="0.25">
      <c r="U3172" s="15" t="s">
        <v>3360</v>
      </c>
      <c r="V3172" s="15" t="s">
        <v>11827</v>
      </c>
      <c r="W3172" s="15" t="s">
        <v>192</v>
      </c>
    </row>
    <row r="3173" spans="21:23" x14ac:dyDescent="0.25">
      <c r="U3173" s="15" t="s">
        <v>3361</v>
      </c>
      <c r="V3173" s="15" t="s">
        <v>11828</v>
      </c>
      <c r="W3173" s="15" t="s">
        <v>192</v>
      </c>
    </row>
    <row r="3174" spans="21:23" x14ac:dyDescent="0.25">
      <c r="U3174" s="15" t="s">
        <v>3362</v>
      </c>
      <c r="V3174" s="15" t="s">
        <v>11829</v>
      </c>
      <c r="W3174" s="15" t="s">
        <v>169</v>
      </c>
    </row>
    <row r="3175" spans="21:23" x14ac:dyDescent="0.25">
      <c r="U3175" s="15" t="s">
        <v>3363</v>
      </c>
      <c r="V3175" s="15" t="s">
        <v>11830</v>
      </c>
      <c r="W3175" s="15" t="s">
        <v>76</v>
      </c>
    </row>
    <row r="3176" spans="21:23" x14ac:dyDescent="0.25">
      <c r="U3176" s="15" t="s">
        <v>3364</v>
      </c>
      <c r="V3176" s="15" t="s">
        <v>11831</v>
      </c>
      <c r="W3176" s="15" t="s">
        <v>156</v>
      </c>
    </row>
    <row r="3177" spans="21:23" x14ac:dyDescent="0.25">
      <c r="U3177" s="15" t="s">
        <v>3365</v>
      </c>
      <c r="V3177" s="15" t="s">
        <v>11832</v>
      </c>
      <c r="W3177" s="15" t="s">
        <v>78</v>
      </c>
    </row>
    <row r="3178" spans="21:23" x14ac:dyDescent="0.25">
      <c r="U3178" s="15" t="s">
        <v>3366</v>
      </c>
      <c r="V3178" s="15" t="s">
        <v>11833</v>
      </c>
      <c r="W3178" s="15" t="s">
        <v>105</v>
      </c>
    </row>
    <row r="3179" spans="21:23" x14ac:dyDescent="0.25">
      <c r="U3179" s="15" t="s">
        <v>3367</v>
      </c>
      <c r="V3179" s="15" t="s">
        <v>11834</v>
      </c>
      <c r="W3179" s="15" t="s">
        <v>8</v>
      </c>
    </row>
    <row r="3180" spans="21:23" x14ac:dyDescent="0.25">
      <c r="U3180" s="15" t="s">
        <v>3368</v>
      </c>
      <c r="V3180" s="15" t="s">
        <v>11835</v>
      </c>
      <c r="W3180" s="15" t="s">
        <v>100</v>
      </c>
    </row>
    <row r="3181" spans="21:23" x14ac:dyDescent="0.25">
      <c r="U3181" s="15" t="s">
        <v>3369</v>
      </c>
      <c r="V3181" s="15" t="s">
        <v>11836</v>
      </c>
      <c r="W3181" s="15" t="s">
        <v>200</v>
      </c>
    </row>
    <row r="3182" spans="21:23" x14ac:dyDescent="0.25">
      <c r="U3182" s="15" t="s">
        <v>3370</v>
      </c>
      <c r="V3182" s="15" t="s">
        <v>11837</v>
      </c>
      <c r="W3182" s="15" t="s">
        <v>115</v>
      </c>
    </row>
    <row r="3183" spans="21:23" x14ac:dyDescent="0.25">
      <c r="U3183" s="15" t="s">
        <v>3371</v>
      </c>
      <c r="V3183" s="15" t="s">
        <v>11838</v>
      </c>
      <c r="W3183" s="15" t="s">
        <v>94</v>
      </c>
    </row>
    <row r="3184" spans="21:23" x14ac:dyDescent="0.25">
      <c r="U3184" s="15" t="s">
        <v>3372</v>
      </c>
      <c r="V3184" s="15" t="s">
        <v>11839</v>
      </c>
      <c r="W3184" s="15" t="s">
        <v>190</v>
      </c>
    </row>
    <row r="3185" spans="21:23" x14ac:dyDescent="0.25">
      <c r="U3185" s="15" t="s">
        <v>3373</v>
      </c>
      <c r="V3185" s="15" t="s">
        <v>11840</v>
      </c>
      <c r="W3185" s="15" t="s">
        <v>115</v>
      </c>
    </row>
    <row r="3186" spans="21:23" x14ac:dyDescent="0.25">
      <c r="U3186" s="15" t="s">
        <v>3374</v>
      </c>
      <c r="V3186" s="15" t="s">
        <v>11841</v>
      </c>
      <c r="W3186" s="15" t="s">
        <v>330</v>
      </c>
    </row>
    <row r="3187" spans="21:23" x14ac:dyDescent="0.25">
      <c r="U3187" s="15" t="s">
        <v>3375</v>
      </c>
      <c r="V3187" s="15" t="s">
        <v>11842</v>
      </c>
      <c r="W3187" s="15" t="s">
        <v>144</v>
      </c>
    </row>
    <row r="3188" spans="21:23" x14ac:dyDescent="0.25">
      <c r="U3188" s="15" t="s">
        <v>3376</v>
      </c>
      <c r="V3188" s="15" t="s">
        <v>11843</v>
      </c>
      <c r="W3188" s="15" t="s">
        <v>150</v>
      </c>
    </row>
    <row r="3189" spans="21:23" x14ac:dyDescent="0.25">
      <c r="U3189" s="15" t="s">
        <v>3377</v>
      </c>
      <c r="V3189" s="15" t="s">
        <v>11844</v>
      </c>
      <c r="W3189" s="15" t="s">
        <v>144</v>
      </c>
    </row>
    <row r="3190" spans="21:23" x14ac:dyDescent="0.25">
      <c r="U3190" s="15" t="s">
        <v>3378</v>
      </c>
      <c r="V3190" s="15" t="s">
        <v>11845</v>
      </c>
      <c r="W3190" s="15" t="s">
        <v>150</v>
      </c>
    </row>
    <row r="3191" spans="21:23" x14ac:dyDescent="0.25">
      <c r="U3191" s="15" t="s">
        <v>3379</v>
      </c>
      <c r="V3191" s="15" t="s">
        <v>11846</v>
      </c>
      <c r="W3191" s="15" t="s">
        <v>120</v>
      </c>
    </row>
    <row r="3192" spans="21:23" x14ac:dyDescent="0.25">
      <c r="U3192" s="15" t="s">
        <v>3380</v>
      </c>
      <c r="V3192" s="15" t="s">
        <v>11847</v>
      </c>
      <c r="W3192" s="15" t="s">
        <v>217</v>
      </c>
    </row>
    <row r="3193" spans="21:23" x14ac:dyDescent="0.25">
      <c r="U3193" s="15" t="s">
        <v>3381</v>
      </c>
      <c r="V3193" s="15" t="s">
        <v>11848</v>
      </c>
      <c r="W3193" s="15" t="s">
        <v>163</v>
      </c>
    </row>
    <row r="3194" spans="21:23" x14ac:dyDescent="0.25">
      <c r="U3194" s="15" t="s">
        <v>3382</v>
      </c>
      <c r="V3194" s="15" t="s">
        <v>11849</v>
      </c>
      <c r="W3194" s="15" t="s">
        <v>74</v>
      </c>
    </row>
    <row r="3195" spans="21:23" x14ac:dyDescent="0.25">
      <c r="U3195" s="15" t="s">
        <v>3383</v>
      </c>
      <c r="V3195" s="15" t="s">
        <v>11850</v>
      </c>
      <c r="W3195" s="15" t="s">
        <v>235</v>
      </c>
    </row>
    <row r="3196" spans="21:23" x14ac:dyDescent="0.25">
      <c r="U3196" s="15" t="s">
        <v>3384</v>
      </c>
      <c r="V3196" s="15" t="s">
        <v>11851</v>
      </c>
      <c r="W3196" s="15" t="s">
        <v>235</v>
      </c>
    </row>
    <row r="3197" spans="21:23" x14ac:dyDescent="0.25">
      <c r="U3197" s="15" t="s">
        <v>3385</v>
      </c>
      <c r="V3197" s="15" t="s">
        <v>11852</v>
      </c>
      <c r="W3197" s="15" t="s">
        <v>447</v>
      </c>
    </row>
    <row r="3198" spans="21:23" x14ac:dyDescent="0.25">
      <c r="U3198" s="15" t="s">
        <v>3386</v>
      </c>
      <c r="V3198" s="15" t="s">
        <v>11853</v>
      </c>
      <c r="W3198" s="15" t="s">
        <v>74</v>
      </c>
    </row>
    <row r="3199" spans="21:23" x14ac:dyDescent="0.25">
      <c r="U3199" s="15" t="s">
        <v>3387</v>
      </c>
      <c r="V3199" s="15" t="s">
        <v>11854</v>
      </c>
      <c r="W3199" s="15" t="s">
        <v>124</v>
      </c>
    </row>
    <row r="3200" spans="21:23" x14ac:dyDescent="0.25">
      <c r="U3200" s="15" t="s">
        <v>3388</v>
      </c>
      <c r="V3200" s="15" t="s">
        <v>11855</v>
      </c>
      <c r="W3200" s="15" t="s">
        <v>6247</v>
      </c>
    </row>
    <row r="3201" spans="21:23" x14ac:dyDescent="0.25">
      <c r="U3201" s="15" t="s">
        <v>3389</v>
      </c>
      <c r="V3201" s="15" t="s">
        <v>11856</v>
      </c>
      <c r="W3201" s="15" t="s">
        <v>92</v>
      </c>
    </row>
    <row r="3202" spans="21:23" x14ac:dyDescent="0.25">
      <c r="U3202" s="15" t="s">
        <v>3390</v>
      </c>
      <c r="V3202" s="15" t="s">
        <v>11857</v>
      </c>
      <c r="W3202" s="15" t="s">
        <v>130</v>
      </c>
    </row>
    <row r="3203" spans="21:23" x14ac:dyDescent="0.25">
      <c r="U3203" s="15" t="s">
        <v>3391</v>
      </c>
      <c r="V3203" s="15" t="s">
        <v>11858</v>
      </c>
      <c r="W3203" s="15" t="s">
        <v>8838</v>
      </c>
    </row>
    <row r="3204" spans="21:23" x14ac:dyDescent="0.25">
      <c r="U3204" s="15" t="s">
        <v>3392</v>
      </c>
      <c r="V3204" s="15" t="s">
        <v>11859</v>
      </c>
      <c r="W3204" s="15" t="s">
        <v>185</v>
      </c>
    </row>
    <row r="3205" spans="21:23" x14ac:dyDescent="0.25">
      <c r="U3205" s="15" t="s">
        <v>3393</v>
      </c>
      <c r="V3205" s="15" t="s">
        <v>11860</v>
      </c>
      <c r="W3205" s="15" t="s">
        <v>8678</v>
      </c>
    </row>
    <row r="3206" spans="21:23" x14ac:dyDescent="0.25">
      <c r="U3206" s="15" t="s">
        <v>3394</v>
      </c>
      <c r="V3206" s="15" t="s">
        <v>11861</v>
      </c>
      <c r="W3206" s="15" t="s">
        <v>161</v>
      </c>
    </row>
    <row r="3207" spans="21:23" x14ac:dyDescent="0.25">
      <c r="U3207" s="15" t="s">
        <v>3395</v>
      </c>
      <c r="V3207" s="15" t="s">
        <v>11862</v>
      </c>
      <c r="W3207" s="15" t="s">
        <v>5409</v>
      </c>
    </row>
    <row r="3208" spans="21:23" x14ac:dyDescent="0.25">
      <c r="U3208" s="15" t="s">
        <v>3396</v>
      </c>
      <c r="V3208" s="15" t="s">
        <v>11863</v>
      </c>
      <c r="W3208" s="15" t="s">
        <v>92</v>
      </c>
    </row>
    <row r="3209" spans="21:23" x14ac:dyDescent="0.25">
      <c r="U3209" s="15" t="s">
        <v>3397</v>
      </c>
      <c r="V3209" s="15" t="s">
        <v>11864</v>
      </c>
      <c r="W3209" s="15" t="s">
        <v>391</v>
      </c>
    </row>
    <row r="3210" spans="21:23" x14ac:dyDescent="0.25">
      <c r="U3210" s="15" t="s">
        <v>3398</v>
      </c>
      <c r="V3210" s="15" t="s">
        <v>11865</v>
      </c>
      <c r="W3210" s="15" t="s">
        <v>74</v>
      </c>
    </row>
    <row r="3211" spans="21:23" x14ac:dyDescent="0.25">
      <c r="U3211" s="15" t="s">
        <v>3399</v>
      </c>
      <c r="V3211" s="15" t="s">
        <v>11866</v>
      </c>
      <c r="W3211" s="15" t="s">
        <v>120</v>
      </c>
    </row>
    <row r="3212" spans="21:23" x14ac:dyDescent="0.25">
      <c r="U3212" s="15" t="s">
        <v>3400</v>
      </c>
      <c r="V3212" s="15" t="s">
        <v>11867</v>
      </c>
      <c r="W3212" s="15" t="s">
        <v>150</v>
      </c>
    </row>
    <row r="3213" spans="21:23" x14ac:dyDescent="0.25">
      <c r="U3213" s="15" t="s">
        <v>3401</v>
      </c>
      <c r="V3213" s="15" t="s">
        <v>11868</v>
      </c>
      <c r="W3213" s="15" t="s">
        <v>88</v>
      </c>
    </row>
    <row r="3214" spans="21:23" x14ac:dyDescent="0.25">
      <c r="U3214" s="15" t="s">
        <v>3402</v>
      </c>
      <c r="V3214" s="15" t="s">
        <v>11869</v>
      </c>
      <c r="W3214" s="15" t="s">
        <v>136</v>
      </c>
    </row>
    <row r="3215" spans="21:23" x14ac:dyDescent="0.25">
      <c r="U3215" s="15" t="s">
        <v>3403</v>
      </c>
      <c r="V3215" s="15" t="s">
        <v>11870</v>
      </c>
      <c r="W3215" s="15" t="s">
        <v>159</v>
      </c>
    </row>
    <row r="3216" spans="21:23" x14ac:dyDescent="0.25">
      <c r="U3216" s="15" t="s">
        <v>3404</v>
      </c>
      <c r="V3216" s="15" t="s">
        <v>11871</v>
      </c>
      <c r="W3216" s="15" t="s">
        <v>190</v>
      </c>
    </row>
    <row r="3217" spans="21:23" x14ac:dyDescent="0.25">
      <c r="U3217" s="15" t="s">
        <v>3405</v>
      </c>
      <c r="V3217" s="15" t="s">
        <v>11872</v>
      </c>
      <c r="W3217" s="15" t="s">
        <v>126</v>
      </c>
    </row>
    <row r="3218" spans="21:23" x14ac:dyDescent="0.25">
      <c r="U3218" s="15" t="s">
        <v>3406</v>
      </c>
      <c r="V3218" s="15" t="s">
        <v>11873</v>
      </c>
      <c r="W3218" s="15" t="s">
        <v>112</v>
      </c>
    </row>
    <row r="3219" spans="21:23" x14ac:dyDescent="0.25">
      <c r="U3219" s="15" t="s">
        <v>3407</v>
      </c>
      <c r="V3219" s="15" t="s">
        <v>11874</v>
      </c>
      <c r="W3219" s="15" t="s">
        <v>132</v>
      </c>
    </row>
    <row r="3220" spans="21:23" x14ac:dyDescent="0.25">
      <c r="U3220" s="15" t="s">
        <v>3408</v>
      </c>
      <c r="V3220" s="15" t="s">
        <v>11875</v>
      </c>
      <c r="W3220" s="15" t="s">
        <v>132</v>
      </c>
    </row>
    <row r="3221" spans="21:23" x14ac:dyDescent="0.25">
      <c r="U3221" s="15" t="s">
        <v>3409</v>
      </c>
      <c r="V3221" s="15" t="s">
        <v>11876</v>
      </c>
      <c r="W3221" s="15" t="s">
        <v>255</v>
      </c>
    </row>
    <row r="3222" spans="21:23" x14ac:dyDescent="0.25">
      <c r="U3222" s="15" t="s">
        <v>3410</v>
      </c>
      <c r="V3222" s="15" t="s">
        <v>11877</v>
      </c>
      <c r="W3222" s="15" t="s">
        <v>142</v>
      </c>
    </row>
    <row r="3223" spans="21:23" x14ac:dyDescent="0.25">
      <c r="U3223" s="15" t="s">
        <v>3411</v>
      </c>
      <c r="V3223" s="15" t="s">
        <v>11878</v>
      </c>
      <c r="W3223" s="15" t="s">
        <v>81</v>
      </c>
    </row>
    <row r="3224" spans="21:23" x14ac:dyDescent="0.25">
      <c r="U3224" s="15" t="s">
        <v>3412</v>
      </c>
      <c r="V3224" s="15" t="s">
        <v>11879</v>
      </c>
      <c r="W3224" s="15" t="s">
        <v>78</v>
      </c>
    </row>
    <row r="3225" spans="21:23" x14ac:dyDescent="0.25">
      <c r="U3225" s="15" t="s">
        <v>3413</v>
      </c>
      <c r="V3225" s="15" t="s">
        <v>11880</v>
      </c>
      <c r="W3225" s="15" t="s">
        <v>3133</v>
      </c>
    </row>
    <row r="3226" spans="21:23" x14ac:dyDescent="0.25">
      <c r="U3226" s="15" t="s">
        <v>3415</v>
      </c>
      <c r="V3226" s="15" t="s">
        <v>11881</v>
      </c>
      <c r="W3226" s="15" t="s">
        <v>332</v>
      </c>
    </row>
    <row r="3227" spans="21:23" x14ac:dyDescent="0.25">
      <c r="U3227" s="15" t="s">
        <v>3416</v>
      </c>
      <c r="V3227" s="15" t="s">
        <v>11882</v>
      </c>
      <c r="W3227" s="15" t="s">
        <v>1802</v>
      </c>
    </row>
    <row r="3228" spans="21:23" x14ac:dyDescent="0.25">
      <c r="U3228" s="15" t="s">
        <v>3417</v>
      </c>
      <c r="V3228" s="15" t="s">
        <v>11883</v>
      </c>
      <c r="W3228" s="15" t="s">
        <v>128</v>
      </c>
    </row>
    <row r="3229" spans="21:23" x14ac:dyDescent="0.25">
      <c r="U3229" s="15" t="s">
        <v>3414</v>
      </c>
      <c r="V3229" s="15" t="s">
        <v>11884</v>
      </c>
      <c r="W3229" s="15" t="s">
        <v>153</v>
      </c>
    </row>
    <row r="3230" spans="21:23" x14ac:dyDescent="0.25">
      <c r="U3230" s="15" t="s">
        <v>3418</v>
      </c>
      <c r="V3230" s="15" t="s">
        <v>11885</v>
      </c>
      <c r="W3230" s="15" t="s">
        <v>573</v>
      </c>
    </row>
    <row r="3231" spans="21:23" x14ac:dyDescent="0.25">
      <c r="U3231" s="15" t="s">
        <v>3421</v>
      </c>
      <c r="V3231" s="15" t="s">
        <v>11886</v>
      </c>
      <c r="W3231" s="15" t="s">
        <v>115</v>
      </c>
    </row>
    <row r="3232" spans="21:23" x14ac:dyDescent="0.25">
      <c r="U3232" s="15" t="s">
        <v>3423</v>
      </c>
      <c r="V3232" s="15" t="s">
        <v>11887</v>
      </c>
      <c r="W3232" s="15" t="s">
        <v>83</v>
      </c>
    </row>
    <row r="3233" spans="21:23" x14ac:dyDescent="0.25">
      <c r="U3233" s="15" t="s">
        <v>3424</v>
      </c>
      <c r="V3233" s="15" t="s">
        <v>11888</v>
      </c>
      <c r="W3233" s="15" t="s">
        <v>134</v>
      </c>
    </row>
    <row r="3234" spans="21:23" x14ac:dyDescent="0.25">
      <c r="U3234" s="15" t="s">
        <v>3419</v>
      </c>
      <c r="V3234" s="15" t="s">
        <v>11889</v>
      </c>
      <c r="W3234" s="15" t="s">
        <v>92</v>
      </c>
    </row>
    <row r="3235" spans="21:23" x14ac:dyDescent="0.25">
      <c r="U3235" s="15" t="s">
        <v>3420</v>
      </c>
      <c r="V3235" s="15" t="s">
        <v>11890</v>
      </c>
      <c r="W3235" s="15" t="s">
        <v>88</v>
      </c>
    </row>
    <row r="3236" spans="21:23" x14ac:dyDescent="0.25">
      <c r="U3236" s="15" t="s">
        <v>3425</v>
      </c>
      <c r="V3236" s="15" t="s">
        <v>11891</v>
      </c>
      <c r="W3236" s="15" t="s">
        <v>134</v>
      </c>
    </row>
    <row r="3237" spans="21:23" x14ac:dyDescent="0.25">
      <c r="U3237" s="15" t="s">
        <v>3422</v>
      </c>
      <c r="V3237" s="15" t="s">
        <v>11892</v>
      </c>
      <c r="W3237" s="15" t="s">
        <v>208</v>
      </c>
    </row>
    <row r="3238" spans="21:23" x14ac:dyDescent="0.25">
      <c r="U3238" s="15" t="s">
        <v>3426</v>
      </c>
      <c r="V3238" s="15" t="s">
        <v>11893</v>
      </c>
      <c r="W3238" s="15" t="s">
        <v>606</v>
      </c>
    </row>
    <row r="3239" spans="21:23" x14ac:dyDescent="0.25">
      <c r="U3239" s="15" t="s">
        <v>3427</v>
      </c>
      <c r="V3239" s="15" t="s">
        <v>11894</v>
      </c>
      <c r="W3239" s="15" t="s">
        <v>94</v>
      </c>
    </row>
    <row r="3240" spans="21:23" x14ac:dyDescent="0.25">
      <c r="U3240" s="15" t="s">
        <v>3428</v>
      </c>
      <c r="V3240" s="15" t="s">
        <v>11895</v>
      </c>
      <c r="W3240" s="15" t="s">
        <v>81</v>
      </c>
    </row>
    <row r="3241" spans="21:23" x14ac:dyDescent="0.25">
      <c r="U3241" s="15" t="s">
        <v>3429</v>
      </c>
      <c r="V3241" s="15" t="s">
        <v>11896</v>
      </c>
      <c r="W3241" s="15" t="s">
        <v>255</v>
      </c>
    </row>
    <row r="3242" spans="21:23" x14ac:dyDescent="0.25">
      <c r="U3242" s="15" t="s">
        <v>3430</v>
      </c>
      <c r="V3242" s="15" t="s">
        <v>11897</v>
      </c>
      <c r="W3242" s="15" t="s">
        <v>144</v>
      </c>
    </row>
    <row r="3243" spans="21:23" x14ac:dyDescent="0.25">
      <c r="U3243" s="15" t="s">
        <v>3431</v>
      </c>
      <c r="V3243" s="15" t="s">
        <v>11898</v>
      </c>
      <c r="W3243" s="15" t="s">
        <v>132</v>
      </c>
    </row>
    <row r="3244" spans="21:23" x14ac:dyDescent="0.25">
      <c r="U3244" s="15" t="s">
        <v>3432</v>
      </c>
      <c r="V3244" s="15" t="s">
        <v>11899</v>
      </c>
      <c r="W3244" s="15" t="s">
        <v>76</v>
      </c>
    </row>
    <row r="3245" spans="21:23" x14ac:dyDescent="0.25">
      <c r="U3245" s="15" t="s">
        <v>3433</v>
      </c>
      <c r="V3245" s="15" t="s">
        <v>11900</v>
      </c>
      <c r="W3245" s="15" t="s">
        <v>134</v>
      </c>
    </row>
    <row r="3246" spans="21:23" x14ac:dyDescent="0.25">
      <c r="U3246" s="15" t="s">
        <v>3434</v>
      </c>
      <c r="V3246" s="15" t="s">
        <v>11901</v>
      </c>
      <c r="W3246" s="15" t="s">
        <v>122</v>
      </c>
    </row>
    <row r="3247" spans="21:23" x14ac:dyDescent="0.25">
      <c r="U3247" s="15" t="s">
        <v>3435</v>
      </c>
      <c r="V3247" s="15" t="s">
        <v>11902</v>
      </c>
      <c r="W3247" s="15" t="s">
        <v>124</v>
      </c>
    </row>
    <row r="3248" spans="21:23" x14ac:dyDescent="0.25">
      <c r="U3248" s="15" t="s">
        <v>3436</v>
      </c>
      <c r="V3248" s="15" t="s">
        <v>11903</v>
      </c>
      <c r="W3248" s="15" t="s">
        <v>726</v>
      </c>
    </row>
    <row r="3249" spans="21:23" x14ac:dyDescent="0.25">
      <c r="U3249" s="15" t="s">
        <v>6937</v>
      </c>
      <c r="V3249" s="15" t="s">
        <v>11904</v>
      </c>
      <c r="W3249" s="15" t="s">
        <v>217</v>
      </c>
    </row>
    <row r="3250" spans="21:23" x14ac:dyDescent="0.25">
      <c r="U3250" s="15" t="s">
        <v>3437</v>
      </c>
      <c r="V3250" s="15" t="s">
        <v>11905</v>
      </c>
      <c r="W3250" s="15" t="s">
        <v>83</v>
      </c>
    </row>
    <row r="3251" spans="21:23" x14ac:dyDescent="0.25">
      <c r="U3251" s="15" t="s">
        <v>3438</v>
      </c>
      <c r="V3251" s="15" t="s">
        <v>11906</v>
      </c>
      <c r="W3251" s="15" t="s">
        <v>978</v>
      </c>
    </row>
    <row r="3252" spans="21:23" x14ac:dyDescent="0.25">
      <c r="U3252" s="15" t="s">
        <v>3439</v>
      </c>
      <c r="V3252" s="15" t="s">
        <v>11907</v>
      </c>
      <c r="W3252" s="15" t="s">
        <v>8948</v>
      </c>
    </row>
    <row r="3253" spans="21:23" x14ac:dyDescent="0.25">
      <c r="U3253" s="15" t="s">
        <v>3440</v>
      </c>
      <c r="V3253" s="15" t="s">
        <v>11908</v>
      </c>
      <c r="W3253" s="15" t="s">
        <v>117</v>
      </c>
    </row>
    <row r="3254" spans="21:23" x14ac:dyDescent="0.25">
      <c r="U3254" s="15" t="s">
        <v>3441</v>
      </c>
      <c r="V3254" s="15" t="s">
        <v>11909</v>
      </c>
      <c r="W3254" s="15" t="s">
        <v>120</v>
      </c>
    </row>
    <row r="3255" spans="21:23" x14ac:dyDescent="0.25">
      <c r="U3255" s="15" t="s">
        <v>3442</v>
      </c>
      <c r="V3255" s="15" t="s">
        <v>11910</v>
      </c>
      <c r="W3255" s="15" t="s">
        <v>192</v>
      </c>
    </row>
    <row r="3256" spans="21:23" x14ac:dyDescent="0.25">
      <c r="U3256" s="15" t="s">
        <v>3517</v>
      </c>
      <c r="V3256" s="15" t="s">
        <v>11911</v>
      </c>
      <c r="W3256" s="15" t="s">
        <v>128</v>
      </c>
    </row>
    <row r="3257" spans="21:23" x14ac:dyDescent="0.25">
      <c r="U3257" s="15" t="s">
        <v>3443</v>
      </c>
      <c r="V3257" s="15" t="s">
        <v>11912</v>
      </c>
      <c r="W3257" s="15" t="s">
        <v>117</v>
      </c>
    </row>
    <row r="3258" spans="21:23" x14ac:dyDescent="0.25">
      <c r="U3258" s="15" t="s">
        <v>3444</v>
      </c>
      <c r="V3258" s="15" t="s">
        <v>11913</v>
      </c>
      <c r="W3258" s="15" t="s">
        <v>9621</v>
      </c>
    </row>
    <row r="3259" spans="21:23" x14ac:dyDescent="0.25">
      <c r="U3259" s="15" t="s">
        <v>3445</v>
      </c>
      <c r="V3259" s="15" t="s">
        <v>11914</v>
      </c>
      <c r="W3259" s="15" t="s">
        <v>94</v>
      </c>
    </row>
    <row r="3260" spans="21:23" x14ac:dyDescent="0.25">
      <c r="U3260" s="15" t="s">
        <v>3446</v>
      </c>
      <c r="V3260" s="15" t="s">
        <v>11915</v>
      </c>
      <c r="W3260" s="15" t="s">
        <v>8944</v>
      </c>
    </row>
    <row r="3261" spans="21:23" x14ac:dyDescent="0.25">
      <c r="U3261" s="15" t="s">
        <v>3447</v>
      </c>
      <c r="V3261" s="15" t="s">
        <v>11916</v>
      </c>
      <c r="W3261" s="15" t="s">
        <v>156</v>
      </c>
    </row>
    <row r="3262" spans="21:23" x14ac:dyDescent="0.25">
      <c r="U3262" s="15" t="s">
        <v>3448</v>
      </c>
      <c r="V3262" s="15" t="s">
        <v>11917</v>
      </c>
      <c r="W3262" s="15" t="s">
        <v>166</v>
      </c>
    </row>
    <row r="3263" spans="21:23" x14ac:dyDescent="0.25">
      <c r="U3263" s="15" t="s">
        <v>3449</v>
      </c>
      <c r="V3263" s="15" t="s">
        <v>11918</v>
      </c>
      <c r="W3263" s="15" t="s">
        <v>3539</v>
      </c>
    </row>
    <row r="3264" spans="21:23" x14ac:dyDescent="0.25">
      <c r="U3264" s="15" t="s">
        <v>3450</v>
      </c>
      <c r="V3264" s="15" t="s">
        <v>11919</v>
      </c>
      <c r="W3264" s="15" t="s">
        <v>100</v>
      </c>
    </row>
    <row r="3265" spans="21:23" x14ac:dyDescent="0.25">
      <c r="U3265" s="15" t="s">
        <v>3451</v>
      </c>
      <c r="V3265" s="15" t="s">
        <v>11920</v>
      </c>
      <c r="W3265" s="15" t="s">
        <v>330</v>
      </c>
    </row>
    <row r="3266" spans="21:23" x14ac:dyDescent="0.25">
      <c r="U3266" s="15" t="s">
        <v>3452</v>
      </c>
      <c r="V3266" s="15" t="s">
        <v>11921</v>
      </c>
      <c r="W3266" s="15" t="s">
        <v>210</v>
      </c>
    </row>
    <row r="3267" spans="21:23" x14ac:dyDescent="0.25">
      <c r="U3267" s="15" t="s">
        <v>3453</v>
      </c>
      <c r="V3267" s="15" t="s">
        <v>11922</v>
      </c>
      <c r="W3267" s="15" t="s">
        <v>169</v>
      </c>
    </row>
    <row r="3268" spans="21:23" x14ac:dyDescent="0.25">
      <c r="U3268" s="15" t="s">
        <v>3454</v>
      </c>
      <c r="V3268" s="15" t="s">
        <v>11923</v>
      </c>
      <c r="W3268" s="15" t="s">
        <v>882</v>
      </c>
    </row>
    <row r="3269" spans="21:23" x14ac:dyDescent="0.25">
      <c r="U3269" s="15" t="s">
        <v>3455</v>
      </c>
      <c r="V3269" s="15" t="s">
        <v>11924</v>
      </c>
      <c r="W3269" s="15" t="s">
        <v>3354</v>
      </c>
    </row>
    <row r="3270" spans="21:23" x14ac:dyDescent="0.25">
      <c r="U3270" s="15" t="s">
        <v>3456</v>
      </c>
      <c r="V3270" s="15" t="s">
        <v>11925</v>
      </c>
      <c r="W3270" s="15" t="s">
        <v>117</v>
      </c>
    </row>
    <row r="3271" spans="21:23" x14ac:dyDescent="0.25">
      <c r="U3271" s="15" t="s">
        <v>3457</v>
      </c>
      <c r="V3271" s="15" t="s">
        <v>11926</v>
      </c>
      <c r="W3271" s="15" t="s">
        <v>882</v>
      </c>
    </row>
    <row r="3272" spans="21:23" x14ac:dyDescent="0.25">
      <c r="U3272" s="15" t="s">
        <v>3458</v>
      </c>
      <c r="V3272" s="15" t="s">
        <v>11927</v>
      </c>
      <c r="W3272" s="15" t="s">
        <v>74</v>
      </c>
    </row>
    <row r="3273" spans="21:23" x14ac:dyDescent="0.25">
      <c r="U3273" s="15" t="s">
        <v>3459</v>
      </c>
      <c r="V3273" s="15" t="s">
        <v>11928</v>
      </c>
      <c r="W3273" s="15" t="s">
        <v>978</v>
      </c>
    </row>
    <row r="3274" spans="21:23" x14ac:dyDescent="0.25">
      <c r="U3274" s="15" t="s">
        <v>3460</v>
      </c>
      <c r="V3274" s="15" t="s">
        <v>11929</v>
      </c>
      <c r="W3274" s="15" t="s">
        <v>3539</v>
      </c>
    </row>
    <row r="3275" spans="21:23" x14ac:dyDescent="0.25">
      <c r="U3275" s="15" t="s">
        <v>3461</v>
      </c>
      <c r="V3275" s="15" t="s">
        <v>11930</v>
      </c>
      <c r="W3275" s="15" t="s">
        <v>192</v>
      </c>
    </row>
    <row r="3276" spans="21:23" x14ac:dyDescent="0.25">
      <c r="U3276" s="15" t="s">
        <v>3462</v>
      </c>
      <c r="V3276" s="15" t="s">
        <v>11931</v>
      </c>
      <c r="W3276" s="15" t="s">
        <v>97</v>
      </c>
    </row>
    <row r="3277" spans="21:23" x14ac:dyDescent="0.25">
      <c r="U3277" s="15" t="s">
        <v>3463</v>
      </c>
      <c r="V3277" s="15" t="s">
        <v>11932</v>
      </c>
      <c r="W3277" s="15" t="s">
        <v>78</v>
      </c>
    </row>
    <row r="3278" spans="21:23" x14ac:dyDescent="0.25">
      <c r="U3278" s="15" t="s">
        <v>3464</v>
      </c>
      <c r="V3278" s="15" t="s">
        <v>11933</v>
      </c>
      <c r="W3278" s="15" t="s">
        <v>217</v>
      </c>
    </row>
    <row r="3279" spans="21:23" x14ac:dyDescent="0.25">
      <c r="U3279" s="15" t="s">
        <v>3465</v>
      </c>
      <c r="V3279" s="15" t="s">
        <v>11934</v>
      </c>
      <c r="W3279" s="15" t="s">
        <v>74</v>
      </c>
    </row>
    <row r="3280" spans="21:23" x14ac:dyDescent="0.25">
      <c r="U3280" s="15" t="s">
        <v>3466</v>
      </c>
      <c r="V3280" s="15" t="s">
        <v>11935</v>
      </c>
      <c r="W3280" s="15" t="s">
        <v>76</v>
      </c>
    </row>
    <row r="3281" spans="21:23" x14ac:dyDescent="0.25">
      <c r="U3281" s="15" t="s">
        <v>3467</v>
      </c>
      <c r="V3281" s="15" t="s">
        <v>11936</v>
      </c>
      <c r="W3281" s="15" t="s">
        <v>8</v>
      </c>
    </row>
    <row r="3282" spans="21:23" x14ac:dyDescent="0.25">
      <c r="U3282" s="15" t="s">
        <v>3468</v>
      </c>
      <c r="V3282" s="15" t="s">
        <v>11937</v>
      </c>
      <c r="W3282" s="15" t="s">
        <v>76</v>
      </c>
    </row>
    <row r="3283" spans="21:23" x14ac:dyDescent="0.25">
      <c r="U3283" s="15" t="s">
        <v>3523</v>
      </c>
      <c r="V3283" s="15" t="s">
        <v>11938</v>
      </c>
      <c r="W3283" s="15" t="s">
        <v>470</v>
      </c>
    </row>
    <row r="3284" spans="21:23" x14ac:dyDescent="0.25">
      <c r="U3284" s="15" t="s">
        <v>3469</v>
      </c>
      <c r="V3284" s="15" t="s">
        <v>11939</v>
      </c>
      <c r="W3284" s="15" t="s">
        <v>8681</v>
      </c>
    </row>
    <row r="3285" spans="21:23" x14ac:dyDescent="0.25">
      <c r="U3285" s="15" t="s">
        <v>3470</v>
      </c>
      <c r="V3285" s="15" t="s">
        <v>11940</v>
      </c>
      <c r="W3285" s="15" t="s">
        <v>437</v>
      </c>
    </row>
    <row r="3286" spans="21:23" x14ac:dyDescent="0.25">
      <c r="U3286" s="15" t="s">
        <v>3471</v>
      </c>
      <c r="V3286" s="15" t="s">
        <v>11941</v>
      </c>
      <c r="W3286" s="15" t="s">
        <v>117</v>
      </c>
    </row>
    <row r="3287" spans="21:23" x14ac:dyDescent="0.25">
      <c r="U3287" s="15" t="s">
        <v>3472</v>
      </c>
      <c r="V3287" s="15" t="s">
        <v>11942</v>
      </c>
      <c r="W3287" s="15" t="s">
        <v>5409</v>
      </c>
    </row>
    <row r="3288" spans="21:23" x14ac:dyDescent="0.25">
      <c r="U3288" s="15" t="s">
        <v>3473</v>
      </c>
      <c r="V3288" s="15" t="s">
        <v>11943</v>
      </c>
      <c r="W3288" s="15" t="s">
        <v>94</v>
      </c>
    </row>
    <row r="3289" spans="21:23" x14ac:dyDescent="0.25">
      <c r="U3289" s="15" t="s">
        <v>3474</v>
      </c>
      <c r="V3289" s="15" t="s">
        <v>11944</v>
      </c>
      <c r="W3289" s="15" t="s">
        <v>128</v>
      </c>
    </row>
    <row r="3290" spans="21:23" x14ac:dyDescent="0.25">
      <c r="U3290" s="15" t="s">
        <v>3475</v>
      </c>
      <c r="V3290" s="15" t="s">
        <v>11945</v>
      </c>
      <c r="W3290" s="15" t="s">
        <v>159</v>
      </c>
    </row>
    <row r="3291" spans="21:23" x14ac:dyDescent="0.25">
      <c r="U3291" s="15" t="s">
        <v>3476</v>
      </c>
      <c r="V3291" s="15" t="s">
        <v>11946</v>
      </c>
      <c r="W3291" s="15" t="s">
        <v>8678</v>
      </c>
    </row>
    <row r="3292" spans="21:23" x14ac:dyDescent="0.25">
      <c r="U3292" s="15" t="s">
        <v>3477</v>
      </c>
      <c r="V3292" s="15" t="s">
        <v>11947</v>
      </c>
      <c r="W3292" s="15" t="s">
        <v>245</v>
      </c>
    </row>
    <row r="3293" spans="21:23" x14ac:dyDescent="0.25">
      <c r="U3293" s="15" t="s">
        <v>3478</v>
      </c>
      <c r="V3293" s="15" t="s">
        <v>11948</v>
      </c>
      <c r="W3293" s="15" t="s">
        <v>117</v>
      </c>
    </row>
    <row r="3294" spans="21:23" x14ac:dyDescent="0.25">
      <c r="U3294" s="15" t="s">
        <v>3479</v>
      </c>
      <c r="V3294" s="15" t="s">
        <v>11949</v>
      </c>
      <c r="W3294" s="15" t="s">
        <v>100</v>
      </c>
    </row>
    <row r="3295" spans="21:23" x14ac:dyDescent="0.25">
      <c r="U3295" s="15" t="s">
        <v>3480</v>
      </c>
      <c r="V3295" s="15" t="s">
        <v>11950</v>
      </c>
      <c r="W3295" s="15" t="s">
        <v>8689</v>
      </c>
    </row>
    <row r="3296" spans="21:23" x14ac:dyDescent="0.25">
      <c r="U3296" s="15" t="s">
        <v>3481</v>
      </c>
      <c r="V3296" s="15" t="s">
        <v>11951</v>
      </c>
      <c r="W3296" s="15" t="s">
        <v>81</v>
      </c>
    </row>
    <row r="3297" spans="21:23" x14ac:dyDescent="0.25">
      <c r="U3297" s="15" t="s">
        <v>3482</v>
      </c>
      <c r="V3297" s="15" t="s">
        <v>11952</v>
      </c>
      <c r="W3297" s="15" t="s">
        <v>288</v>
      </c>
    </row>
    <row r="3298" spans="21:23" x14ac:dyDescent="0.25">
      <c r="U3298" s="15" t="s">
        <v>3483</v>
      </c>
      <c r="V3298" s="15" t="s">
        <v>11953</v>
      </c>
      <c r="W3298" s="15" t="s">
        <v>3354</v>
      </c>
    </row>
    <row r="3299" spans="21:23" x14ac:dyDescent="0.25">
      <c r="U3299" s="15" t="s">
        <v>3491</v>
      </c>
      <c r="V3299" s="15" t="s">
        <v>11954</v>
      </c>
      <c r="W3299" s="15" t="s">
        <v>9276</v>
      </c>
    </row>
    <row r="3300" spans="21:23" x14ac:dyDescent="0.25">
      <c r="U3300" s="15" t="s">
        <v>3487</v>
      </c>
      <c r="V3300" s="15" t="s">
        <v>11955</v>
      </c>
      <c r="W3300" s="15" t="s">
        <v>3133</v>
      </c>
    </row>
    <row r="3301" spans="21:23" x14ac:dyDescent="0.25">
      <c r="U3301" s="15" t="s">
        <v>3484</v>
      </c>
      <c r="V3301" s="15" t="s">
        <v>11956</v>
      </c>
      <c r="W3301" s="15" t="s">
        <v>222</v>
      </c>
    </row>
    <row r="3302" spans="21:23" x14ac:dyDescent="0.25">
      <c r="U3302" s="15" t="s">
        <v>3499</v>
      </c>
      <c r="V3302" s="15" t="s">
        <v>11957</v>
      </c>
      <c r="W3302" s="15" t="s">
        <v>235</v>
      </c>
    </row>
    <row r="3303" spans="21:23" x14ac:dyDescent="0.25">
      <c r="U3303" s="15" t="s">
        <v>3486</v>
      </c>
      <c r="V3303" s="15" t="s">
        <v>11958</v>
      </c>
      <c r="W3303" s="15" t="s">
        <v>220</v>
      </c>
    </row>
    <row r="3304" spans="21:23" x14ac:dyDescent="0.25">
      <c r="U3304" s="15" t="s">
        <v>3497</v>
      </c>
      <c r="V3304" s="15" t="s">
        <v>11959</v>
      </c>
      <c r="W3304" s="15" t="s">
        <v>74</v>
      </c>
    </row>
    <row r="3305" spans="21:23" x14ac:dyDescent="0.25">
      <c r="U3305" s="15" t="s">
        <v>3498</v>
      </c>
      <c r="V3305" s="15" t="s">
        <v>11960</v>
      </c>
      <c r="W3305" s="15" t="s">
        <v>210</v>
      </c>
    </row>
    <row r="3306" spans="21:23" x14ac:dyDescent="0.25">
      <c r="U3306" s="15" t="s">
        <v>3485</v>
      </c>
      <c r="V3306" s="15" t="s">
        <v>11961</v>
      </c>
      <c r="W3306" s="15" t="s">
        <v>447</v>
      </c>
    </row>
    <row r="3307" spans="21:23" x14ac:dyDescent="0.25">
      <c r="U3307" s="15" t="s">
        <v>3489</v>
      </c>
      <c r="V3307" s="15" t="s">
        <v>11962</v>
      </c>
      <c r="W3307" s="15" t="s">
        <v>156</v>
      </c>
    </row>
    <row r="3308" spans="21:23" x14ac:dyDescent="0.25">
      <c r="U3308" s="15" t="s">
        <v>3490</v>
      </c>
      <c r="V3308" s="15" t="s">
        <v>11963</v>
      </c>
      <c r="W3308" s="15" t="s">
        <v>288</v>
      </c>
    </row>
    <row r="3309" spans="21:23" x14ac:dyDescent="0.25">
      <c r="U3309" s="15" t="s">
        <v>3488</v>
      </c>
      <c r="V3309" s="15" t="s">
        <v>11964</v>
      </c>
      <c r="W3309" s="15" t="s">
        <v>2384</v>
      </c>
    </row>
    <row r="3310" spans="21:23" x14ac:dyDescent="0.25">
      <c r="U3310" s="15" t="s">
        <v>3492</v>
      </c>
      <c r="V3310" s="15" t="s">
        <v>11965</v>
      </c>
      <c r="W3310" s="15" t="s">
        <v>150</v>
      </c>
    </row>
    <row r="3311" spans="21:23" x14ac:dyDescent="0.25">
      <c r="U3311" s="15" t="s">
        <v>3493</v>
      </c>
      <c r="V3311" s="15" t="s">
        <v>11966</v>
      </c>
      <c r="W3311" s="15" t="s">
        <v>190</v>
      </c>
    </row>
    <row r="3312" spans="21:23" x14ac:dyDescent="0.25">
      <c r="U3312" s="15" t="s">
        <v>3494</v>
      </c>
      <c r="V3312" s="15" t="s">
        <v>11967</v>
      </c>
      <c r="W3312" s="15" t="s">
        <v>120</v>
      </c>
    </row>
    <row r="3313" spans="21:23" x14ac:dyDescent="0.25">
      <c r="U3313" s="15" t="s">
        <v>3495</v>
      </c>
      <c r="V3313" s="15" t="s">
        <v>11968</v>
      </c>
      <c r="W3313" s="15" t="s">
        <v>156</v>
      </c>
    </row>
    <row r="3314" spans="21:23" x14ac:dyDescent="0.25">
      <c r="U3314" s="15" t="s">
        <v>3496</v>
      </c>
      <c r="V3314" s="15" t="s">
        <v>11969</v>
      </c>
      <c r="W3314" s="15" t="s">
        <v>144</v>
      </c>
    </row>
    <row r="3315" spans="21:23" x14ac:dyDescent="0.25">
      <c r="U3315" s="15" t="s">
        <v>3500</v>
      </c>
      <c r="V3315" s="15" t="s">
        <v>11970</v>
      </c>
      <c r="W3315" s="15" t="s">
        <v>245</v>
      </c>
    </row>
    <row r="3316" spans="21:23" x14ac:dyDescent="0.25">
      <c r="U3316" s="15" t="s">
        <v>3501</v>
      </c>
      <c r="V3316" s="15" t="s">
        <v>11971</v>
      </c>
      <c r="W3316" s="15" t="s">
        <v>117</v>
      </c>
    </row>
    <row r="3317" spans="21:23" x14ac:dyDescent="0.25">
      <c r="U3317" s="15" t="s">
        <v>3502</v>
      </c>
      <c r="V3317" s="15" t="s">
        <v>11972</v>
      </c>
      <c r="W3317" s="15" t="s">
        <v>103</v>
      </c>
    </row>
    <row r="3318" spans="21:23" x14ac:dyDescent="0.25">
      <c r="U3318" s="15" t="s">
        <v>3503</v>
      </c>
      <c r="V3318" s="15" t="s">
        <v>11973</v>
      </c>
      <c r="W3318" s="15" t="s">
        <v>90</v>
      </c>
    </row>
    <row r="3319" spans="21:23" x14ac:dyDescent="0.25">
      <c r="U3319" s="15" t="s">
        <v>3504</v>
      </c>
      <c r="V3319" s="15" t="s">
        <v>11974</v>
      </c>
      <c r="W3319" s="15" t="s">
        <v>882</v>
      </c>
    </row>
    <row r="3320" spans="21:23" x14ac:dyDescent="0.25">
      <c r="U3320" s="15" t="s">
        <v>3505</v>
      </c>
      <c r="V3320" s="15" t="s">
        <v>11975</v>
      </c>
      <c r="W3320" s="15" t="s">
        <v>74</v>
      </c>
    </row>
    <row r="3321" spans="21:23" x14ac:dyDescent="0.25">
      <c r="U3321" s="15" t="s">
        <v>3506</v>
      </c>
      <c r="V3321" s="15" t="s">
        <v>11976</v>
      </c>
      <c r="W3321" s="15" t="s">
        <v>192</v>
      </c>
    </row>
    <row r="3322" spans="21:23" x14ac:dyDescent="0.25">
      <c r="U3322" s="15" t="s">
        <v>3507</v>
      </c>
      <c r="V3322" s="15" t="s">
        <v>11977</v>
      </c>
      <c r="W3322" s="15" t="s">
        <v>150</v>
      </c>
    </row>
    <row r="3323" spans="21:23" x14ac:dyDescent="0.25">
      <c r="U3323" s="15" t="s">
        <v>3508</v>
      </c>
      <c r="V3323" s="15" t="s">
        <v>11978</v>
      </c>
      <c r="W3323" s="15" t="s">
        <v>192</v>
      </c>
    </row>
    <row r="3324" spans="21:23" x14ac:dyDescent="0.25">
      <c r="U3324" s="15" t="s">
        <v>3509</v>
      </c>
      <c r="V3324" s="15" t="s">
        <v>11979</v>
      </c>
      <c r="W3324" s="15" t="s">
        <v>83</v>
      </c>
    </row>
    <row r="3325" spans="21:23" x14ac:dyDescent="0.25">
      <c r="U3325" s="15" t="s">
        <v>3510</v>
      </c>
      <c r="V3325" s="15" t="s">
        <v>11980</v>
      </c>
      <c r="W3325" s="15" t="s">
        <v>327</v>
      </c>
    </row>
    <row r="3326" spans="21:23" x14ac:dyDescent="0.25">
      <c r="U3326" s="15" t="s">
        <v>3511</v>
      </c>
      <c r="V3326" s="15" t="s">
        <v>11981</v>
      </c>
      <c r="W3326" s="15" t="s">
        <v>142</v>
      </c>
    </row>
    <row r="3327" spans="21:23" x14ac:dyDescent="0.25">
      <c r="U3327" s="15" t="s">
        <v>3512</v>
      </c>
      <c r="V3327" s="15" t="s">
        <v>11982</v>
      </c>
      <c r="W3327" s="15" t="s">
        <v>424</v>
      </c>
    </row>
    <row r="3328" spans="21:23" x14ac:dyDescent="0.25">
      <c r="U3328" s="15" t="s">
        <v>3513</v>
      </c>
      <c r="V3328" s="15" t="s">
        <v>11983</v>
      </c>
      <c r="W3328" s="15" t="s">
        <v>166</v>
      </c>
    </row>
    <row r="3329" spans="21:23" x14ac:dyDescent="0.25">
      <c r="U3329" s="15" t="s">
        <v>3514</v>
      </c>
      <c r="V3329" s="15" t="s">
        <v>11984</v>
      </c>
      <c r="W3329" s="15" t="s">
        <v>166</v>
      </c>
    </row>
    <row r="3330" spans="21:23" x14ac:dyDescent="0.25">
      <c r="U3330" s="15" t="s">
        <v>3515</v>
      </c>
      <c r="V3330" s="15" t="s">
        <v>11985</v>
      </c>
      <c r="W3330" s="15" t="s">
        <v>74</v>
      </c>
    </row>
    <row r="3331" spans="21:23" x14ac:dyDescent="0.25">
      <c r="U3331" s="15" t="s">
        <v>3516</v>
      </c>
      <c r="V3331" s="15" t="s">
        <v>11986</v>
      </c>
      <c r="W3331" s="15" t="s">
        <v>120</v>
      </c>
    </row>
    <row r="3332" spans="21:23" x14ac:dyDescent="0.25">
      <c r="U3332" s="15" t="s">
        <v>3518</v>
      </c>
      <c r="V3332" s="15" t="s">
        <v>11987</v>
      </c>
      <c r="W3332" s="15" t="s">
        <v>134</v>
      </c>
    </row>
    <row r="3333" spans="21:23" x14ac:dyDescent="0.25">
      <c r="U3333" s="15" t="s">
        <v>3519</v>
      </c>
      <c r="V3333" s="15" t="s">
        <v>11988</v>
      </c>
      <c r="W3333" s="15" t="s">
        <v>124</v>
      </c>
    </row>
    <row r="3334" spans="21:23" x14ac:dyDescent="0.25">
      <c r="U3334" s="15" t="s">
        <v>3520</v>
      </c>
      <c r="V3334" s="15" t="s">
        <v>11989</v>
      </c>
      <c r="W3334" s="15" t="s">
        <v>882</v>
      </c>
    </row>
    <row r="3335" spans="21:23" x14ac:dyDescent="0.25">
      <c r="U3335" s="15" t="s">
        <v>3521</v>
      </c>
      <c r="V3335" s="15" t="s">
        <v>11990</v>
      </c>
      <c r="W3335" s="15" t="s">
        <v>8944</v>
      </c>
    </row>
    <row r="3336" spans="21:23" x14ac:dyDescent="0.25">
      <c r="U3336" s="15" t="s">
        <v>3522</v>
      </c>
      <c r="V3336" s="15" t="s">
        <v>11991</v>
      </c>
      <c r="W3336" s="15" t="s">
        <v>188</v>
      </c>
    </row>
    <row r="3337" spans="21:23" x14ac:dyDescent="0.25">
      <c r="U3337" s="15" t="s">
        <v>3524</v>
      </c>
      <c r="V3337" s="15" t="s">
        <v>11992</v>
      </c>
      <c r="W3337" s="15" t="s">
        <v>8681</v>
      </c>
    </row>
    <row r="3338" spans="21:23" x14ac:dyDescent="0.25">
      <c r="U3338" s="15" t="s">
        <v>3525</v>
      </c>
      <c r="V3338" s="15" t="s">
        <v>11993</v>
      </c>
      <c r="W3338" s="15" t="s">
        <v>185</v>
      </c>
    </row>
    <row r="3339" spans="21:23" x14ac:dyDescent="0.25">
      <c r="U3339" s="15" t="s">
        <v>3526</v>
      </c>
      <c r="V3339" s="15" t="s">
        <v>11994</v>
      </c>
      <c r="W3339" s="15" t="s">
        <v>192</v>
      </c>
    </row>
    <row r="3340" spans="21:23" x14ac:dyDescent="0.25">
      <c r="U3340" s="15" t="s">
        <v>3540</v>
      </c>
      <c r="V3340" s="15" t="s">
        <v>11995</v>
      </c>
      <c r="W3340" s="15" t="s">
        <v>124</v>
      </c>
    </row>
    <row r="3341" spans="21:23" x14ac:dyDescent="0.25">
      <c r="U3341" s="15" t="s">
        <v>3541</v>
      </c>
      <c r="V3341" s="15" t="s">
        <v>11996</v>
      </c>
      <c r="W3341" s="15" t="s">
        <v>2358</v>
      </c>
    </row>
    <row r="3342" spans="21:23" x14ac:dyDescent="0.25">
      <c r="U3342" s="15" t="s">
        <v>3527</v>
      </c>
      <c r="V3342" s="15" t="s">
        <v>11997</v>
      </c>
      <c r="W3342" s="15" t="s">
        <v>74</v>
      </c>
    </row>
    <row r="3343" spans="21:23" x14ac:dyDescent="0.25">
      <c r="U3343" s="15" t="s">
        <v>3542</v>
      </c>
      <c r="V3343" s="15" t="s">
        <v>11998</v>
      </c>
      <c r="W3343" s="15" t="s">
        <v>76</v>
      </c>
    </row>
    <row r="3344" spans="21:23" x14ac:dyDescent="0.25">
      <c r="U3344" s="15" t="s">
        <v>3543</v>
      </c>
      <c r="V3344" s="15" t="s">
        <v>11999</v>
      </c>
      <c r="W3344" s="15" t="s">
        <v>159</v>
      </c>
    </row>
    <row r="3345" spans="21:23" x14ac:dyDescent="0.25">
      <c r="U3345" s="15" t="s">
        <v>3544</v>
      </c>
      <c r="V3345" s="15" t="s">
        <v>12000</v>
      </c>
      <c r="W3345" s="15" t="s">
        <v>92</v>
      </c>
    </row>
    <row r="3346" spans="21:23" x14ac:dyDescent="0.25">
      <c r="U3346" s="15" t="s">
        <v>3545</v>
      </c>
      <c r="V3346" s="15" t="s">
        <v>12001</v>
      </c>
      <c r="W3346" s="15" t="s">
        <v>270</v>
      </c>
    </row>
    <row r="3347" spans="21:23" x14ac:dyDescent="0.25">
      <c r="U3347" s="15" t="s">
        <v>3546</v>
      </c>
      <c r="V3347" s="15" t="s">
        <v>12002</v>
      </c>
      <c r="W3347" s="15" t="s">
        <v>4817</v>
      </c>
    </row>
    <row r="3348" spans="21:23" x14ac:dyDescent="0.25">
      <c r="U3348" s="15" t="s">
        <v>3548</v>
      </c>
      <c r="V3348" s="15" t="s">
        <v>12003</v>
      </c>
      <c r="W3348" s="15" t="s">
        <v>166</v>
      </c>
    </row>
    <row r="3349" spans="21:23" x14ac:dyDescent="0.25">
      <c r="U3349" s="15" t="s">
        <v>3549</v>
      </c>
      <c r="V3349" s="15" t="s">
        <v>12004</v>
      </c>
      <c r="W3349" s="15" t="s">
        <v>161</v>
      </c>
    </row>
    <row r="3350" spans="21:23" x14ac:dyDescent="0.25">
      <c r="U3350" s="15" t="s">
        <v>3550</v>
      </c>
      <c r="V3350" s="15" t="s">
        <v>12005</v>
      </c>
      <c r="W3350" s="15" t="s">
        <v>190</v>
      </c>
    </row>
    <row r="3351" spans="21:23" x14ac:dyDescent="0.25">
      <c r="U3351" s="15" t="s">
        <v>3551</v>
      </c>
      <c r="V3351" s="15" t="s">
        <v>12006</v>
      </c>
      <c r="W3351" s="15" t="s">
        <v>78</v>
      </c>
    </row>
    <row r="3352" spans="21:23" x14ac:dyDescent="0.25">
      <c r="U3352" s="15" t="s">
        <v>3552</v>
      </c>
      <c r="V3352" s="15" t="s">
        <v>12007</v>
      </c>
      <c r="W3352" s="15" t="s">
        <v>94</v>
      </c>
    </row>
    <row r="3353" spans="21:23" x14ac:dyDescent="0.25">
      <c r="U3353" s="15" t="s">
        <v>3553</v>
      </c>
      <c r="V3353" s="15" t="s">
        <v>12008</v>
      </c>
      <c r="W3353" s="15" t="s">
        <v>115</v>
      </c>
    </row>
    <row r="3354" spans="21:23" x14ac:dyDescent="0.25">
      <c r="U3354" s="15" t="s">
        <v>3554</v>
      </c>
      <c r="V3354" s="15" t="s">
        <v>12009</v>
      </c>
      <c r="W3354" s="15" t="s">
        <v>88</v>
      </c>
    </row>
    <row r="3355" spans="21:23" x14ac:dyDescent="0.25">
      <c r="U3355" s="15" t="s">
        <v>3555</v>
      </c>
      <c r="V3355" s="15" t="s">
        <v>12010</v>
      </c>
      <c r="W3355" s="15" t="s">
        <v>470</v>
      </c>
    </row>
    <row r="3356" spans="21:23" x14ac:dyDescent="0.25">
      <c r="U3356" s="15" t="s">
        <v>3556</v>
      </c>
      <c r="V3356" s="15" t="s">
        <v>12011</v>
      </c>
      <c r="W3356" s="15" t="s">
        <v>270</v>
      </c>
    </row>
    <row r="3357" spans="21:23" x14ac:dyDescent="0.25">
      <c r="U3357" s="15" t="s">
        <v>3564</v>
      </c>
      <c r="V3357" s="15" t="s">
        <v>12012</v>
      </c>
      <c r="W3357" s="15" t="s">
        <v>606</v>
      </c>
    </row>
    <row r="3358" spans="21:23" x14ac:dyDescent="0.25">
      <c r="U3358" s="15" t="s">
        <v>3557</v>
      </c>
      <c r="V3358" s="15" t="s">
        <v>12013</v>
      </c>
      <c r="W3358" s="15" t="s">
        <v>944</v>
      </c>
    </row>
    <row r="3359" spans="21:23" x14ac:dyDescent="0.25">
      <c r="U3359" s="15" t="s">
        <v>3558</v>
      </c>
      <c r="V3359" s="15" t="s">
        <v>12014</v>
      </c>
      <c r="W3359" s="15" t="s">
        <v>76</v>
      </c>
    </row>
    <row r="3360" spans="21:23" x14ac:dyDescent="0.25">
      <c r="U3360" s="15" t="s">
        <v>3559</v>
      </c>
      <c r="V3360" s="15" t="s">
        <v>12015</v>
      </c>
      <c r="W3360" s="15" t="s">
        <v>78</v>
      </c>
    </row>
    <row r="3361" spans="21:23" x14ac:dyDescent="0.25">
      <c r="U3361" s="15" t="s">
        <v>3560</v>
      </c>
      <c r="V3361" s="15" t="s">
        <v>12016</v>
      </c>
      <c r="W3361" s="15" t="s">
        <v>115</v>
      </c>
    </row>
    <row r="3362" spans="21:23" x14ac:dyDescent="0.25">
      <c r="U3362" s="15" t="s">
        <v>3561</v>
      </c>
      <c r="V3362" s="15" t="s">
        <v>12017</v>
      </c>
      <c r="W3362" s="15" t="s">
        <v>115</v>
      </c>
    </row>
    <row r="3363" spans="21:23" x14ac:dyDescent="0.25">
      <c r="U3363" s="15" t="s">
        <v>3562</v>
      </c>
      <c r="V3363" s="15" t="s">
        <v>12018</v>
      </c>
      <c r="W3363" s="15" t="s">
        <v>270</v>
      </c>
    </row>
    <row r="3364" spans="21:23" x14ac:dyDescent="0.25">
      <c r="U3364" s="15" t="s">
        <v>3563</v>
      </c>
      <c r="V3364" s="15" t="s">
        <v>12019</v>
      </c>
      <c r="W3364" s="15" t="s">
        <v>270</v>
      </c>
    </row>
    <row r="3365" spans="21:23" x14ac:dyDescent="0.25">
      <c r="U3365" s="15" t="s">
        <v>3565</v>
      </c>
      <c r="V3365" s="15" t="s">
        <v>12020</v>
      </c>
      <c r="W3365" s="15" t="s">
        <v>150</v>
      </c>
    </row>
    <row r="3366" spans="21:23" x14ac:dyDescent="0.25">
      <c r="U3366" s="15" t="s">
        <v>3528</v>
      </c>
      <c r="V3366" s="15" t="s">
        <v>12021</v>
      </c>
      <c r="W3366" s="15" t="s">
        <v>74</v>
      </c>
    </row>
    <row r="3367" spans="21:23" x14ac:dyDescent="0.25">
      <c r="U3367" s="15" t="s">
        <v>3566</v>
      </c>
      <c r="V3367" s="15" t="s">
        <v>12022</v>
      </c>
      <c r="W3367" s="15" t="s">
        <v>83</v>
      </c>
    </row>
    <row r="3368" spans="21:23" x14ac:dyDescent="0.25">
      <c r="U3368" s="15" t="s">
        <v>3529</v>
      </c>
      <c r="V3368" s="15" t="s">
        <v>12023</v>
      </c>
      <c r="W3368" s="15" t="s">
        <v>8706</v>
      </c>
    </row>
    <row r="3369" spans="21:23" x14ac:dyDescent="0.25">
      <c r="U3369" s="15" t="s">
        <v>3567</v>
      </c>
      <c r="V3369" s="15" t="s">
        <v>12024</v>
      </c>
      <c r="W3369" s="15" t="s">
        <v>726</v>
      </c>
    </row>
    <row r="3370" spans="21:23" x14ac:dyDescent="0.25">
      <c r="U3370" s="15" t="s">
        <v>3568</v>
      </c>
      <c r="V3370" s="15" t="s">
        <v>12025</v>
      </c>
      <c r="W3370" s="15" t="s">
        <v>78</v>
      </c>
    </row>
    <row r="3371" spans="21:23" x14ac:dyDescent="0.25">
      <c r="U3371" s="15" t="s">
        <v>3570</v>
      </c>
      <c r="V3371" s="15" t="s">
        <v>12026</v>
      </c>
      <c r="W3371" s="15" t="s">
        <v>179</v>
      </c>
    </row>
    <row r="3372" spans="21:23" x14ac:dyDescent="0.25">
      <c r="U3372" s="15" t="s">
        <v>3531</v>
      </c>
      <c r="V3372" s="15" t="s">
        <v>12027</v>
      </c>
      <c r="W3372" s="15" t="s">
        <v>94</v>
      </c>
    </row>
    <row r="3373" spans="21:23" x14ac:dyDescent="0.25">
      <c r="U3373" s="15" t="s">
        <v>3571</v>
      </c>
      <c r="V3373" s="15" t="s">
        <v>12028</v>
      </c>
      <c r="W3373" s="15" t="s">
        <v>185</v>
      </c>
    </row>
    <row r="3374" spans="21:23" x14ac:dyDescent="0.25">
      <c r="U3374" s="15" t="s">
        <v>3572</v>
      </c>
      <c r="V3374" s="15" t="s">
        <v>12029</v>
      </c>
      <c r="W3374" s="15" t="s">
        <v>85</v>
      </c>
    </row>
    <row r="3375" spans="21:23" x14ac:dyDescent="0.25">
      <c r="U3375" s="15" t="s">
        <v>3573</v>
      </c>
      <c r="V3375" s="15" t="s">
        <v>12030</v>
      </c>
      <c r="W3375" s="15" t="s">
        <v>332</v>
      </c>
    </row>
    <row r="3376" spans="21:23" x14ac:dyDescent="0.25">
      <c r="U3376" s="15" t="s">
        <v>3574</v>
      </c>
      <c r="V3376" s="15" t="s">
        <v>12031</v>
      </c>
      <c r="W3376" s="15" t="s">
        <v>270</v>
      </c>
    </row>
    <row r="3377" spans="21:23" x14ac:dyDescent="0.25">
      <c r="U3377" s="15" t="s">
        <v>3575</v>
      </c>
      <c r="V3377" s="15" t="s">
        <v>12032</v>
      </c>
      <c r="W3377" s="15" t="s">
        <v>83</v>
      </c>
    </row>
    <row r="3378" spans="21:23" x14ac:dyDescent="0.25">
      <c r="U3378" s="15" t="s">
        <v>3576</v>
      </c>
      <c r="V3378" s="15" t="s">
        <v>12033</v>
      </c>
      <c r="W3378" s="15" t="s">
        <v>8</v>
      </c>
    </row>
    <row r="3379" spans="21:23" x14ac:dyDescent="0.25">
      <c r="U3379" s="15" t="s">
        <v>3577</v>
      </c>
      <c r="V3379" s="15" t="s">
        <v>12034</v>
      </c>
      <c r="W3379" s="15" t="s">
        <v>217</v>
      </c>
    </row>
    <row r="3380" spans="21:23" x14ac:dyDescent="0.25">
      <c r="U3380" s="15" t="s">
        <v>3578</v>
      </c>
      <c r="V3380" s="15" t="s">
        <v>12035</v>
      </c>
      <c r="W3380" s="15" t="s">
        <v>237</v>
      </c>
    </row>
    <row r="3381" spans="21:23" x14ac:dyDescent="0.25">
      <c r="U3381" s="15" t="s">
        <v>3579</v>
      </c>
      <c r="V3381" s="15" t="s">
        <v>12036</v>
      </c>
      <c r="W3381" s="15" t="s">
        <v>217</v>
      </c>
    </row>
    <row r="3382" spans="21:23" x14ac:dyDescent="0.25">
      <c r="U3382" s="15" t="s">
        <v>3580</v>
      </c>
      <c r="V3382" s="15" t="s">
        <v>12037</v>
      </c>
      <c r="W3382" s="15" t="s">
        <v>8944</v>
      </c>
    </row>
    <row r="3383" spans="21:23" x14ac:dyDescent="0.25">
      <c r="U3383" s="15" t="s">
        <v>3581</v>
      </c>
      <c r="V3383" s="15" t="s">
        <v>12038</v>
      </c>
      <c r="W3383" s="15" t="s">
        <v>235</v>
      </c>
    </row>
    <row r="3384" spans="21:23" x14ac:dyDescent="0.25">
      <c r="U3384" s="15" t="s">
        <v>3582</v>
      </c>
      <c r="V3384" s="15" t="s">
        <v>12039</v>
      </c>
      <c r="W3384" s="15" t="s">
        <v>74</v>
      </c>
    </row>
    <row r="3385" spans="21:23" x14ac:dyDescent="0.25">
      <c r="U3385" s="15" t="s">
        <v>3583</v>
      </c>
      <c r="V3385" s="15" t="s">
        <v>12040</v>
      </c>
      <c r="W3385" s="15" t="s">
        <v>8838</v>
      </c>
    </row>
    <row r="3386" spans="21:23" x14ac:dyDescent="0.25">
      <c r="U3386" s="15" t="s">
        <v>3584</v>
      </c>
      <c r="V3386" s="15" t="s">
        <v>12041</v>
      </c>
      <c r="W3386" s="15" t="s">
        <v>92</v>
      </c>
    </row>
    <row r="3387" spans="21:23" x14ac:dyDescent="0.25">
      <c r="U3387" s="15" t="s">
        <v>3585</v>
      </c>
      <c r="V3387" s="15" t="s">
        <v>12042</v>
      </c>
      <c r="W3387" s="15" t="s">
        <v>115</v>
      </c>
    </row>
    <row r="3388" spans="21:23" x14ac:dyDescent="0.25">
      <c r="U3388" s="15" t="s">
        <v>3586</v>
      </c>
      <c r="V3388" s="15" t="s">
        <v>12043</v>
      </c>
      <c r="W3388" s="15" t="s">
        <v>85</v>
      </c>
    </row>
    <row r="3389" spans="21:23" x14ac:dyDescent="0.25">
      <c r="U3389" s="15" t="s">
        <v>3587</v>
      </c>
      <c r="V3389" s="15" t="s">
        <v>12044</v>
      </c>
      <c r="W3389" s="15" t="s">
        <v>217</v>
      </c>
    </row>
    <row r="3390" spans="21:23" x14ac:dyDescent="0.25">
      <c r="U3390" s="15" t="s">
        <v>3589</v>
      </c>
      <c r="V3390" s="15" t="s">
        <v>12045</v>
      </c>
      <c r="W3390" s="15" t="s">
        <v>134</v>
      </c>
    </row>
    <row r="3391" spans="21:23" x14ac:dyDescent="0.25">
      <c r="U3391" s="15" t="s">
        <v>3591</v>
      </c>
      <c r="V3391" s="15" t="s">
        <v>12046</v>
      </c>
      <c r="W3391" s="15" t="s">
        <v>270</v>
      </c>
    </row>
    <row r="3392" spans="21:23" x14ac:dyDescent="0.25">
      <c r="U3392" s="15" t="s">
        <v>3532</v>
      </c>
      <c r="V3392" s="15" t="s">
        <v>12047</v>
      </c>
      <c r="W3392" s="15" t="s">
        <v>192</v>
      </c>
    </row>
    <row r="3393" spans="21:23" x14ac:dyDescent="0.25">
      <c r="U3393" s="15" t="s">
        <v>3592</v>
      </c>
      <c r="V3393" s="15" t="s">
        <v>12048</v>
      </c>
      <c r="W3393" s="15" t="s">
        <v>288</v>
      </c>
    </row>
    <row r="3394" spans="21:23" x14ac:dyDescent="0.25">
      <c r="U3394" s="15" t="s">
        <v>3593</v>
      </c>
      <c r="V3394" s="15" t="s">
        <v>12049</v>
      </c>
      <c r="W3394" s="15" t="s">
        <v>78</v>
      </c>
    </row>
    <row r="3395" spans="21:23" x14ac:dyDescent="0.25">
      <c r="U3395" s="15" t="s">
        <v>3533</v>
      </c>
      <c r="V3395" s="15" t="s">
        <v>12050</v>
      </c>
      <c r="W3395" s="15" t="s">
        <v>3534</v>
      </c>
    </row>
    <row r="3396" spans="21:23" x14ac:dyDescent="0.25">
      <c r="U3396" s="15" t="s">
        <v>3590</v>
      </c>
      <c r="V3396" s="15" t="s">
        <v>12051</v>
      </c>
      <c r="W3396" s="15" t="s">
        <v>8948</v>
      </c>
    </row>
    <row r="3397" spans="21:23" x14ac:dyDescent="0.25">
      <c r="U3397" s="15" t="s">
        <v>3594</v>
      </c>
      <c r="V3397" s="15" t="s">
        <v>12052</v>
      </c>
      <c r="W3397" s="15" t="s">
        <v>190</v>
      </c>
    </row>
    <row r="3398" spans="21:23" x14ac:dyDescent="0.25">
      <c r="U3398" s="15" t="s">
        <v>3595</v>
      </c>
      <c r="V3398" s="15" t="s">
        <v>12053</v>
      </c>
      <c r="W3398" s="15" t="s">
        <v>169</v>
      </c>
    </row>
    <row r="3399" spans="21:23" x14ac:dyDescent="0.25">
      <c r="U3399" s="15" t="s">
        <v>3596</v>
      </c>
      <c r="V3399" s="15" t="s">
        <v>12054</v>
      </c>
      <c r="W3399" s="15" t="s">
        <v>8678</v>
      </c>
    </row>
    <row r="3400" spans="21:23" x14ac:dyDescent="0.25">
      <c r="U3400" s="15" t="s">
        <v>3598</v>
      </c>
      <c r="V3400" s="15" t="s">
        <v>12055</v>
      </c>
      <c r="W3400" s="15" t="s">
        <v>6247</v>
      </c>
    </row>
    <row r="3401" spans="21:23" x14ac:dyDescent="0.25">
      <c r="U3401" s="15" t="s">
        <v>3535</v>
      </c>
      <c r="V3401" s="15" t="s">
        <v>12056</v>
      </c>
      <c r="W3401" s="15" t="s">
        <v>192</v>
      </c>
    </row>
    <row r="3402" spans="21:23" x14ac:dyDescent="0.25">
      <c r="U3402" s="15" t="s">
        <v>3599</v>
      </c>
      <c r="V3402" s="15" t="s">
        <v>12057</v>
      </c>
      <c r="W3402" s="15" t="s">
        <v>2030</v>
      </c>
    </row>
    <row r="3403" spans="21:23" x14ac:dyDescent="0.25">
      <c r="U3403" s="15" t="s">
        <v>3600</v>
      </c>
      <c r="V3403" s="15" t="s">
        <v>12058</v>
      </c>
      <c r="W3403" s="15" t="s">
        <v>424</v>
      </c>
    </row>
    <row r="3404" spans="21:23" x14ac:dyDescent="0.25">
      <c r="U3404" s="15" t="s">
        <v>3601</v>
      </c>
      <c r="V3404" s="15" t="s">
        <v>12059</v>
      </c>
      <c r="W3404" s="15" t="s">
        <v>200</v>
      </c>
    </row>
    <row r="3405" spans="21:23" x14ac:dyDescent="0.25">
      <c r="U3405" s="15" t="s">
        <v>3602</v>
      </c>
      <c r="V3405" s="15" t="s">
        <v>12060</v>
      </c>
      <c r="W3405" s="15" t="s">
        <v>88</v>
      </c>
    </row>
    <row r="3406" spans="21:23" x14ac:dyDescent="0.25">
      <c r="U3406" s="15" t="s">
        <v>3603</v>
      </c>
      <c r="V3406" s="15" t="s">
        <v>12061</v>
      </c>
      <c r="W3406" s="15" t="s">
        <v>115</v>
      </c>
    </row>
    <row r="3407" spans="21:23" x14ac:dyDescent="0.25">
      <c r="U3407" s="15" t="s">
        <v>3604</v>
      </c>
      <c r="V3407" s="15" t="s">
        <v>12062</v>
      </c>
      <c r="W3407" s="15" t="s">
        <v>200</v>
      </c>
    </row>
    <row r="3408" spans="21:23" x14ac:dyDescent="0.25">
      <c r="U3408" s="15" t="s">
        <v>3606</v>
      </c>
      <c r="V3408" s="15" t="s">
        <v>12063</v>
      </c>
      <c r="W3408" s="15" t="s">
        <v>161</v>
      </c>
    </row>
    <row r="3409" spans="21:23" x14ac:dyDescent="0.25">
      <c r="U3409" s="15" t="s">
        <v>3605</v>
      </c>
      <c r="V3409" s="15" t="s">
        <v>12064</v>
      </c>
      <c r="W3409" s="15" t="s">
        <v>103</v>
      </c>
    </row>
    <row r="3410" spans="21:23" x14ac:dyDescent="0.25">
      <c r="U3410" s="15" t="s">
        <v>3607</v>
      </c>
      <c r="V3410" s="15" t="s">
        <v>12065</v>
      </c>
      <c r="W3410" s="15" t="s">
        <v>270</v>
      </c>
    </row>
    <row r="3411" spans="21:23" x14ac:dyDescent="0.25">
      <c r="U3411" s="15" t="s">
        <v>3608</v>
      </c>
      <c r="V3411" s="15" t="s">
        <v>12066</v>
      </c>
      <c r="W3411" s="15" t="s">
        <v>88</v>
      </c>
    </row>
    <row r="3412" spans="21:23" x14ac:dyDescent="0.25">
      <c r="U3412" s="15" t="s">
        <v>3609</v>
      </c>
      <c r="V3412" s="15" t="s">
        <v>12067</v>
      </c>
      <c r="W3412" s="15" t="s">
        <v>88</v>
      </c>
    </row>
    <row r="3413" spans="21:23" x14ac:dyDescent="0.25">
      <c r="U3413" s="15" t="s">
        <v>3610</v>
      </c>
      <c r="V3413" s="15" t="s">
        <v>12068</v>
      </c>
      <c r="W3413" s="15" t="s">
        <v>74</v>
      </c>
    </row>
    <row r="3414" spans="21:23" x14ac:dyDescent="0.25">
      <c r="U3414" s="15" t="s">
        <v>3611</v>
      </c>
      <c r="V3414" s="15" t="s">
        <v>12069</v>
      </c>
      <c r="W3414" s="15" t="s">
        <v>103</v>
      </c>
    </row>
    <row r="3415" spans="21:23" x14ac:dyDescent="0.25">
      <c r="U3415" s="15" t="s">
        <v>3612</v>
      </c>
      <c r="V3415" s="15" t="s">
        <v>12070</v>
      </c>
      <c r="W3415" s="15" t="s">
        <v>103</v>
      </c>
    </row>
    <row r="3416" spans="21:23" x14ac:dyDescent="0.25">
      <c r="U3416" s="15" t="s">
        <v>3613</v>
      </c>
      <c r="V3416" s="15" t="s">
        <v>12071</v>
      </c>
      <c r="W3416" s="15" t="s">
        <v>92</v>
      </c>
    </row>
    <row r="3417" spans="21:23" x14ac:dyDescent="0.25">
      <c r="U3417" s="15" t="s">
        <v>3614</v>
      </c>
      <c r="V3417" s="15" t="s">
        <v>12072</v>
      </c>
      <c r="W3417" s="15" t="s">
        <v>222</v>
      </c>
    </row>
    <row r="3418" spans="21:23" x14ac:dyDescent="0.25">
      <c r="U3418" s="15" t="s">
        <v>3615</v>
      </c>
      <c r="V3418" s="15" t="s">
        <v>12073</v>
      </c>
      <c r="W3418" s="15" t="s">
        <v>156</v>
      </c>
    </row>
    <row r="3419" spans="21:23" x14ac:dyDescent="0.25">
      <c r="U3419" s="15" t="s">
        <v>3536</v>
      </c>
      <c r="V3419" s="15" t="s">
        <v>12074</v>
      </c>
      <c r="W3419" s="15" t="s">
        <v>179</v>
      </c>
    </row>
    <row r="3420" spans="21:23" x14ac:dyDescent="0.25">
      <c r="U3420" s="15" t="s">
        <v>3537</v>
      </c>
      <c r="V3420" s="15" t="s">
        <v>12075</v>
      </c>
      <c r="W3420" s="15" t="s">
        <v>270</v>
      </c>
    </row>
    <row r="3421" spans="21:23" x14ac:dyDescent="0.25">
      <c r="U3421" s="15" t="s">
        <v>3616</v>
      </c>
      <c r="V3421" s="15" t="s">
        <v>12076</v>
      </c>
      <c r="W3421" s="15" t="s">
        <v>100</v>
      </c>
    </row>
    <row r="3422" spans="21:23" x14ac:dyDescent="0.25">
      <c r="U3422" s="15" t="s">
        <v>3617</v>
      </c>
      <c r="V3422" s="15" t="s">
        <v>12077</v>
      </c>
      <c r="W3422" s="15" t="s">
        <v>88</v>
      </c>
    </row>
    <row r="3423" spans="21:23" x14ac:dyDescent="0.25">
      <c r="U3423" s="15" t="s">
        <v>3618</v>
      </c>
      <c r="V3423" s="15" t="s">
        <v>28</v>
      </c>
      <c r="W3423" s="15" t="s">
        <v>882</v>
      </c>
    </row>
    <row r="3424" spans="21:23" x14ac:dyDescent="0.25">
      <c r="U3424" s="15" t="s">
        <v>3619</v>
      </c>
      <c r="V3424" s="15" t="s">
        <v>12078</v>
      </c>
      <c r="W3424" s="15" t="s">
        <v>882</v>
      </c>
    </row>
    <row r="3425" spans="21:23" x14ac:dyDescent="0.25">
      <c r="U3425" s="15" t="s">
        <v>3620</v>
      </c>
      <c r="V3425" s="15" t="s">
        <v>12079</v>
      </c>
      <c r="W3425" s="15" t="s">
        <v>117</v>
      </c>
    </row>
    <row r="3426" spans="21:23" x14ac:dyDescent="0.25">
      <c r="U3426" s="15" t="s">
        <v>3621</v>
      </c>
      <c r="V3426" s="15" t="s">
        <v>12080</v>
      </c>
      <c r="W3426" s="15" t="s">
        <v>103</v>
      </c>
    </row>
    <row r="3427" spans="21:23" x14ac:dyDescent="0.25">
      <c r="U3427" s="15" t="s">
        <v>3622</v>
      </c>
      <c r="V3427" s="15" t="s">
        <v>12081</v>
      </c>
      <c r="W3427" s="15" t="s">
        <v>100</v>
      </c>
    </row>
    <row r="3428" spans="21:23" x14ac:dyDescent="0.25">
      <c r="U3428" s="15" t="s">
        <v>3623</v>
      </c>
      <c r="V3428" s="15" t="s">
        <v>12082</v>
      </c>
      <c r="W3428" s="15" t="s">
        <v>156</v>
      </c>
    </row>
    <row r="3429" spans="21:23" x14ac:dyDescent="0.25">
      <c r="U3429" s="15" t="s">
        <v>3624</v>
      </c>
      <c r="V3429" s="15" t="s">
        <v>12083</v>
      </c>
      <c r="W3429" s="15" t="s">
        <v>8722</v>
      </c>
    </row>
    <row r="3430" spans="21:23" x14ac:dyDescent="0.25">
      <c r="U3430" s="15" t="s">
        <v>3626</v>
      </c>
      <c r="V3430" s="15" t="s">
        <v>12084</v>
      </c>
      <c r="W3430" s="15" t="s">
        <v>97</v>
      </c>
    </row>
    <row r="3431" spans="21:23" x14ac:dyDescent="0.25">
      <c r="U3431" s="15" t="s">
        <v>3625</v>
      </c>
      <c r="V3431" s="15" t="s">
        <v>12085</v>
      </c>
      <c r="W3431" s="15" t="s">
        <v>126</v>
      </c>
    </row>
    <row r="3432" spans="21:23" x14ac:dyDescent="0.25">
      <c r="U3432" s="15" t="s">
        <v>3627</v>
      </c>
      <c r="V3432" s="15" t="s">
        <v>12086</v>
      </c>
      <c r="W3432" s="15" t="s">
        <v>3539</v>
      </c>
    </row>
    <row r="3433" spans="21:23" x14ac:dyDescent="0.25">
      <c r="U3433" s="15" t="s">
        <v>3629</v>
      </c>
      <c r="V3433" s="15" t="s">
        <v>12087</v>
      </c>
      <c r="W3433" s="15" t="s">
        <v>150</v>
      </c>
    </row>
    <row r="3434" spans="21:23" x14ac:dyDescent="0.25">
      <c r="U3434" s="15" t="s">
        <v>3630</v>
      </c>
      <c r="V3434" s="15" t="s">
        <v>12088</v>
      </c>
      <c r="W3434" s="15" t="s">
        <v>882</v>
      </c>
    </row>
    <row r="3435" spans="21:23" x14ac:dyDescent="0.25">
      <c r="U3435" s="15" t="s">
        <v>3631</v>
      </c>
      <c r="V3435" s="15" t="s">
        <v>12089</v>
      </c>
      <c r="W3435" s="15" t="s">
        <v>156</v>
      </c>
    </row>
    <row r="3436" spans="21:23" x14ac:dyDescent="0.25">
      <c r="U3436" s="15" t="s">
        <v>3632</v>
      </c>
      <c r="V3436" s="15" t="s">
        <v>12090</v>
      </c>
      <c r="W3436" s="15" t="s">
        <v>76</v>
      </c>
    </row>
    <row r="3437" spans="21:23" x14ac:dyDescent="0.25">
      <c r="U3437" s="15" t="s">
        <v>3633</v>
      </c>
      <c r="V3437" s="15" t="s">
        <v>12091</v>
      </c>
      <c r="W3437" s="15" t="s">
        <v>73</v>
      </c>
    </row>
    <row r="3438" spans="21:23" x14ac:dyDescent="0.25">
      <c r="U3438" s="15" t="s">
        <v>3634</v>
      </c>
      <c r="V3438" s="15" t="s">
        <v>12092</v>
      </c>
      <c r="W3438" s="15" t="s">
        <v>437</v>
      </c>
    </row>
    <row r="3439" spans="21:23" x14ac:dyDescent="0.25">
      <c r="U3439" s="15" t="s">
        <v>3635</v>
      </c>
      <c r="V3439" s="15" t="s">
        <v>12093</v>
      </c>
      <c r="W3439" s="15" t="s">
        <v>74</v>
      </c>
    </row>
    <row r="3440" spans="21:23" x14ac:dyDescent="0.25">
      <c r="U3440" s="15" t="s">
        <v>3636</v>
      </c>
      <c r="V3440" s="15" t="s">
        <v>12094</v>
      </c>
      <c r="W3440" s="15" t="s">
        <v>222</v>
      </c>
    </row>
    <row r="3441" spans="21:23" x14ac:dyDescent="0.25">
      <c r="U3441" s="15" t="s">
        <v>3637</v>
      </c>
      <c r="V3441" s="15" t="s">
        <v>12095</v>
      </c>
      <c r="W3441" s="15" t="s">
        <v>74</v>
      </c>
    </row>
    <row r="3442" spans="21:23" x14ac:dyDescent="0.25">
      <c r="U3442" s="15" t="s">
        <v>3638</v>
      </c>
      <c r="V3442" s="15" t="s">
        <v>12096</v>
      </c>
      <c r="W3442" s="15" t="s">
        <v>153</v>
      </c>
    </row>
    <row r="3443" spans="21:23" x14ac:dyDescent="0.25">
      <c r="U3443" s="15" t="s">
        <v>3639</v>
      </c>
      <c r="V3443" s="15" t="s">
        <v>12097</v>
      </c>
      <c r="W3443" s="15" t="s">
        <v>142</v>
      </c>
    </row>
    <row r="3444" spans="21:23" x14ac:dyDescent="0.25">
      <c r="U3444" s="15" t="s">
        <v>3640</v>
      </c>
      <c r="V3444" s="15" t="s">
        <v>12098</v>
      </c>
      <c r="W3444" s="15" t="s">
        <v>150</v>
      </c>
    </row>
    <row r="3445" spans="21:23" x14ac:dyDescent="0.25">
      <c r="U3445" s="15" t="s">
        <v>3641</v>
      </c>
      <c r="V3445" s="15" t="s">
        <v>12099</v>
      </c>
      <c r="W3445" s="15" t="s">
        <v>117</v>
      </c>
    </row>
    <row r="3446" spans="21:23" x14ac:dyDescent="0.25">
      <c r="U3446" s="15" t="s">
        <v>3642</v>
      </c>
      <c r="V3446" s="15" t="s">
        <v>12100</v>
      </c>
      <c r="W3446" s="15" t="s">
        <v>424</v>
      </c>
    </row>
    <row r="3447" spans="21:23" x14ac:dyDescent="0.25">
      <c r="U3447" s="15" t="s">
        <v>3643</v>
      </c>
      <c r="V3447" s="15" t="s">
        <v>12101</v>
      </c>
      <c r="W3447" s="15" t="s">
        <v>332</v>
      </c>
    </row>
    <row r="3448" spans="21:23" x14ac:dyDescent="0.25">
      <c r="U3448" s="15" t="s">
        <v>3644</v>
      </c>
      <c r="V3448" s="15" t="s">
        <v>12102</v>
      </c>
      <c r="W3448" s="15" t="s">
        <v>8722</v>
      </c>
    </row>
    <row r="3449" spans="21:23" x14ac:dyDescent="0.25">
      <c r="U3449" s="15" t="s">
        <v>3645</v>
      </c>
      <c r="V3449" s="15" t="s">
        <v>12103</v>
      </c>
      <c r="W3449" s="15" t="s">
        <v>83</v>
      </c>
    </row>
    <row r="3450" spans="21:23" x14ac:dyDescent="0.25">
      <c r="U3450" s="15" t="s">
        <v>3646</v>
      </c>
      <c r="V3450" s="15" t="s">
        <v>12104</v>
      </c>
      <c r="W3450" s="15" t="s">
        <v>552</v>
      </c>
    </row>
    <row r="3451" spans="21:23" x14ac:dyDescent="0.25">
      <c r="U3451" s="15" t="s">
        <v>3647</v>
      </c>
      <c r="V3451" s="15" t="s">
        <v>12105</v>
      </c>
      <c r="W3451" s="15" t="s">
        <v>2358</v>
      </c>
    </row>
    <row r="3452" spans="21:23" x14ac:dyDescent="0.25">
      <c r="U3452" s="15" t="s">
        <v>3648</v>
      </c>
      <c r="V3452" s="15" t="s">
        <v>12106</v>
      </c>
      <c r="W3452" s="15" t="s">
        <v>8708</v>
      </c>
    </row>
    <row r="3453" spans="21:23" x14ac:dyDescent="0.25">
      <c r="U3453" s="15" t="s">
        <v>3649</v>
      </c>
      <c r="V3453" s="15" t="s">
        <v>12107</v>
      </c>
      <c r="W3453" s="15" t="s">
        <v>6247</v>
      </c>
    </row>
    <row r="3454" spans="21:23" x14ac:dyDescent="0.25">
      <c r="U3454" s="15" t="s">
        <v>3650</v>
      </c>
      <c r="V3454" s="15" t="s">
        <v>12108</v>
      </c>
      <c r="W3454" s="15" t="s">
        <v>126</v>
      </c>
    </row>
    <row r="3455" spans="21:23" x14ac:dyDescent="0.25">
      <c r="U3455" s="15" t="s">
        <v>3652</v>
      </c>
      <c r="V3455" s="15" t="s">
        <v>12109</v>
      </c>
      <c r="W3455" s="15" t="s">
        <v>94</v>
      </c>
    </row>
    <row r="3456" spans="21:23" x14ac:dyDescent="0.25">
      <c r="U3456" s="15" t="s">
        <v>3651</v>
      </c>
      <c r="V3456" s="15" t="s">
        <v>12110</v>
      </c>
      <c r="W3456" s="15" t="s">
        <v>94</v>
      </c>
    </row>
    <row r="3457" spans="21:23" x14ac:dyDescent="0.25">
      <c r="U3457" s="15" t="s">
        <v>3653</v>
      </c>
      <c r="V3457" s="15" t="s">
        <v>12111</v>
      </c>
      <c r="W3457" s="15" t="s">
        <v>288</v>
      </c>
    </row>
    <row r="3458" spans="21:23" x14ac:dyDescent="0.25">
      <c r="U3458" s="15" t="s">
        <v>3654</v>
      </c>
      <c r="V3458" s="15" t="s">
        <v>12112</v>
      </c>
      <c r="W3458" s="15" t="s">
        <v>3534</v>
      </c>
    </row>
    <row r="3459" spans="21:23" x14ac:dyDescent="0.25">
      <c r="U3459" s="15" t="s">
        <v>3655</v>
      </c>
      <c r="V3459" s="15" t="s">
        <v>12113</v>
      </c>
      <c r="W3459" s="15" t="s">
        <v>144</v>
      </c>
    </row>
    <row r="3460" spans="21:23" x14ac:dyDescent="0.25">
      <c r="U3460" s="15" t="s">
        <v>3656</v>
      </c>
      <c r="V3460" s="15" t="s">
        <v>12114</v>
      </c>
      <c r="W3460" s="15" t="s">
        <v>8</v>
      </c>
    </row>
    <row r="3461" spans="21:23" x14ac:dyDescent="0.25">
      <c r="U3461" s="15" t="s">
        <v>3657</v>
      </c>
      <c r="V3461" s="15" t="s">
        <v>12115</v>
      </c>
      <c r="W3461" s="15" t="s">
        <v>94</v>
      </c>
    </row>
    <row r="3462" spans="21:23" x14ac:dyDescent="0.25">
      <c r="U3462" s="15" t="s">
        <v>3658</v>
      </c>
      <c r="V3462" s="15" t="s">
        <v>12116</v>
      </c>
      <c r="W3462" s="15" t="s">
        <v>237</v>
      </c>
    </row>
    <row r="3463" spans="21:23" x14ac:dyDescent="0.25">
      <c r="U3463" s="15" t="s">
        <v>7197</v>
      </c>
      <c r="V3463" s="15" t="s">
        <v>12117</v>
      </c>
      <c r="W3463" s="15" t="s">
        <v>237</v>
      </c>
    </row>
    <row r="3464" spans="21:23" x14ac:dyDescent="0.25">
      <c r="U3464" s="15" t="s">
        <v>3659</v>
      </c>
      <c r="V3464" s="15" t="s">
        <v>12118</v>
      </c>
      <c r="W3464" s="15" t="s">
        <v>245</v>
      </c>
    </row>
    <row r="3465" spans="21:23" x14ac:dyDescent="0.25">
      <c r="U3465" s="15" t="s">
        <v>3660</v>
      </c>
      <c r="V3465" s="15" t="s">
        <v>12119</v>
      </c>
      <c r="W3465" s="15" t="s">
        <v>8722</v>
      </c>
    </row>
    <row r="3466" spans="21:23" x14ac:dyDescent="0.25">
      <c r="U3466" s="15" t="s">
        <v>3661</v>
      </c>
      <c r="V3466" s="15" t="s">
        <v>12120</v>
      </c>
      <c r="W3466" s="15" t="s">
        <v>74</v>
      </c>
    </row>
    <row r="3467" spans="21:23" x14ac:dyDescent="0.25">
      <c r="U3467" s="15" t="s">
        <v>3663</v>
      </c>
      <c r="V3467" s="15" t="s">
        <v>12121</v>
      </c>
      <c r="W3467" s="15" t="s">
        <v>200</v>
      </c>
    </row>
    <row r="3468" spans="21:23" x14ac:dyDescent="0.25">
      <c r="U3468" s="15" t="s">
        <v>3664</v>
      </c>
      <c r="V3468" s="15" t="s">
        <v>12122</v>
      </c>
      <c r="W3468" s="15" t="s">
        <v>105</v>
      </c>
    </row>
    <row r="3469" spans="21:23" x14ac:dyDescent="0.25">
      <c r="U3469" s="15" t="s">
        <v>3665</v>
      </c>
      <c r="V3469" s="15" t="s">
        <v>12123</v>
      </c>
      <c r="W3469" s="15" t="s">
        <v>142</v>
      </c>
    </row>
    <row r="3470" spans="21:23" x14ac:dyDescent="0.25">
      <c r="U3470" s="15" t="s">
        <v>3666</v>
      </c>
      <c r="V3470" s="15" t="s">
        <v>12124</v>
      </c>
      <c r="W3470" s="15" t="s">
        <v>159</v>
      </c>
    </row>
    <row r="3471" spans="21:23" x14ac:dyDescent="0.25">
      <c r="U3471" s="15" t="s">
        <v>3667</v>
      </c>
      <c r="V3471" s="15" t="s">
        <v>12125</v>
      </c>
      <c r="W3471" s="15" t="s">
        <v>6711</v>
      </c>
    </row>
    <row r="3472" spans="21:23" x14ac:dyDescent="0.25">
      <c r="U3472" s="15" t="s">
        <v>3668</v>
      </c>
      <c r="V3472" s="15" t="s">
        <v>12126</v>
      </c>
      <c r="W3472" s="15" t="s">
        <v>83</v>
      </c>
    </row>
    <row r="3473" spans="21:23" x14ac:dyDescent="0.25">
      <c r="U3473" s="15" t="s">
        <v>3669</v>
      </c>
      <c r="V3473" s="15" t="s">
        <v>12127</v>
      </c>
      <c r="W3473" s="15" t="s">
        <v>3534</v>
      </c>
    </row>
    <row r="3474" spans="21:23" x14ac:dyDescent="0.25">
      <c r="U3474" s="15" t="s">
        <v>3670</v>
      </c>
      <c r="V3474" s="15" t="s">
        <v>12128</v>
      </c>
      <c r="W3474" s="15" t="s">
        <v>150</v>
      </c>
    </row>
    <row r="3475" spans="21:23" x14ac:dyDescent="0.25">
      <c r="U3475" s="15" t="s">
        <v>3671</v>
      </c>
      <c r="V3475" s="15" t="s">
        <v>12129</v>
      </c>
      <c r="W3475" s="15" t="s">
        <v>126</v>
      </c>
    </row>
    <row r="3476" spans="21:23" x14ac:dyDescent="0.25">
      <c r="U3476" s="15" t="s">
        <v>3672</v>
      </c>
      <c r="V3476" s="15" t="s">
        <v>12130</v>
      </c>
      <c r="W3476" s="15" t="s">
        <v>94</v>
      </c>
    </row>
    <row r="3477" spans="21:23" x14ac:dyDescent="0.25">
      <c r="U3477" s="15" t="s">
        <v>3673</v>
      </c>
      <c r="V3477" s="15" t="s">
        <v>12131</v>
      </c>
      <c r="W3477" s="15" t="s">
        <v>100</v>
      </c>
    </row>
    <row r="3478" spans="21:23" x14ac:dyDescent="0.25">
      <c r="U3478" s="15" t="s">
        <v>3674</v>
      </c>
      <c r="V3478" s="15" t="s">
        <v>12132</v>
      </c>
      <c r="W3478" s="15" t="s">
        <v>74</v>
      </c>
    </row>
    <row r="3479" spans="21:23" x14ac:dyDescent="0.25">
      <c r="U3479" s="15" t="s">
        <v>3675</v>
      </c>
      <c r="V3479" s="15" t="s">
        <v>12133</v>
      </c>
      <c r="W3479" s="15" t="s">
        <v>78</v>
      </c>
    </row>
    <row r="3480" spans="21:23" x14ac:dyDescent="0.25">
      <c r="U3480" s="15" t="s">
        <v>3676</v>
      </c>
      <c r="V3480" s="15" t="s">
        <v>12134</v>
      </c>
      <c r="W3480" s="15" t="s">
        <v>105</v>
      </c>
    </row>
    <row r="3481" spans="21:23" x14ac:dyDescent="0.25">
      <c r="U3481" s="15" t="s">
        <v>3677</v>
      </c>
      <c r="V3481" s="15" t="s">
        <v>12135</v>
      </c>
      <c r="W3481" s="15" t="s">
        <v>142</v>
      </c>
    </row>
    <row r="3482" spans="21:23" x14ac:dyDescent="0.25">
      <c r="U3482" s="15" t="s">
        <v>3678</v>
      </c>
      <c r="V3482" s="15" t="s">
        <v>12136</v>
      </c>
      <c r="W3482" s="15" t="s">
        <v>185</v>
      </c>
    </row>
    <row r="3483" spans="21:23" x14ac:dyDescent="0.25">
      <c r="U3483" s="15" t="s">
        <v>3679</v>
      </c>
      <c r="V3483" s="15" t="s">
        <v>12137</v>
      </c>
      <c r="W3483" s="15" t="s">
        <v>425</v>
      </c>
    </row>
    <row r="3484" spans="21:23" x14ac:dyDescent="0.25">
      <c r="U3484" s="15" t="s">
        <v>3680</v>
      </c>
      <c r="V3484" s="15" t="s">
        <v>12138</v>
      </c>
      <c r="W3484" s="15" t="s">
        <v>124</v>
      </c>
    </row>
    <row r="3485" spans="21:23" x14ac:dyDescent="0.25">
      <c r="U3485" s="15" t="s">
        <v>3681</v>
      </c>
      <c r="V3485" s="15" t="s">
        <v>12139</v>
      </c>
      <c r="W3485" s="15" t="s">
        <v>107</v>
      </c>
    </row>
    <row r="3486" spans="21:23" x14ac:dyDescent="0.25">
      <c r="U3486" s="15" t="s">
        <v>3682</v>
      </c>
      <c r="V3486" s="15" t="s">
        <v>12140</v>
      </c>
      <c r="W3486" s="15" t="s">
        <v>3539</v>
      </c>
    </row>
    <row r="3487" spans="21:23" x14ac:dyDescent="0.25">
      <c r="U3487" s="15" t="s">
        <v>3683</v>
      </c>
      <c r="V3487" s="15" t="s">
        <v>12141</v>
      </c>
      <c r="W3487" s="15" t="s">
        <v>332</v>
      </c>
    </row>
    <row r="3488" spans="21:23" x14ac:dyDescent="0.25">
      <c r="U3488" s="15" t="s">
        <v>3684</v>
      </c>
      <c r="V3488" s="15" t="s">
        <v>12142</v>
      </c>
      <c r="W3488" s="15" t="s">
        <v>200</v>
      </c>
    </row>
    <row r="3489" spans="21:23" x14ac:dyDescent="0.25">
      <c r="U3489" s="15" t="s">
        <v>3685</v>
      </c>
      <c r="V3489" s="15" t="s">
        <v>12143</v>
      </c>
      <c r="W3489" s="15" t="s">
        <v>192</v>
      </c>
    </row>
    <row r="3490" spans="21:23" x14ac:dyDescent="0.25">
      <c r="U3490" s="15" t="s">
        <v>3686</v>
      </c>
      <c r="V3490" s="15" t="s">
        <v>12144</v>
      </c>
      <c r="W3490" s="15" t="s">
        <v>179</v>
      </c>
    </row>
    <row r="3491" spans="21:23" x14ac:dyDescent="0.25">
      <c r="U3491" s="15" t="s">
        <v>3687</v>
      </c>
      <c r="V3491" s="15" t="s">
        <v>12145</v>
      </c>
      <c r="W3491" s="15" t="s">
        <v>208</v>
      </c>
    </row>
    <row r="3492" spans="21:23" x14ac:dyDescent="0.25">
      <c r="U3492" s="15" t="s">
        <v>3688</v>
      </c>
      <c r="V3492" s="15" t="s">
        <v>12146</v>
      </c>
      <c r="W3492" s="15" t="s">
        <v>8681</v>
      </c>
    </row>
    <row r="3493" spans="21:23" x14ac:dyDescent="0.25">
      <c r="U3493" s="15" t="s">
        <v>3689</v>
      </c>
      <c r="V3493" s="15" t="s">
        <v>12147</v>
      </c>
      <c r="W3493" s="15" t="s">
        <v>8722</v>
      </c>
    </row>
    <row r="3494" spans="21:23" x14ac:dyDescent="0.25">
      <c r="U3494" s="15" t="s">
        <v>3690</v>
      </c>
      <c r="V3494" s="15" t="s">
        <v>12148</v>
      </c>
      <c r="W3494" s="15" t="s">
        <v>73</v>
      </c>
    </row>
    <row r="3495" spans="21:23" x14ac:dyDescent="0.25">
      <c r="U3495" s="15" t="s">
        <v>3691</v>
      </c>
      <c r="V3495" s="15" t="s">
        <v>12149</v>
      </c>
      <c r="W3495" s="15" t="s">
        <v>78</v>
      </c>
    </row>
    <row r="3496" spans="21:23" x14ac:dyDescent="0.25">
      <c r="U3496" s="15" t="s">
        <v>3692</v>
      </c>
      <c r="V3496" s="15" t="s">
        <v>12150</v>
      </c>
      <c r="W3496" s="15" t="s">
        <v>142</v>
      </c>
    </row>
    <row r="3497" spans="21:23" x14ac:dyDescent="0.25">
      <c r="U3497" s="15" t="s">
        <v>3694</v>
      </c>
      <c r="V3497" s="15" t="s">
        <v>12151</v>
      </c>
      <c r="W3497" s="15" t="s">
        <v>117</v>
      </c>
    </row>
    <row r="3498" spans="21:23" x14ac:dyDescent="0.25">
      <c r="U3498" s="15" t="s">
        <v>3693</v>
      </c>
      <c r="V3498" s="15" t="s">
        <v>12152</v>
      </c>
      <c r="W3498" s="15" t="s">
        <v>94</v>
      </c>
    </row>
    <row r="3499" spans="21:23" x14ac:dyDescent="0.25">
      <c r="U3499" s="15" t="s">
        <v>3695</v>
      </c>
      <c r="V3499" s="15" t="s">
        <v>12153</v>
      </c>
      <c r="W3499" s="15" t="s">
        <v>134</v>
      </c>
    </row>
    <row r="3500" spans="21:23" x14ac:dyDescent="0.25">
      <c r="U3500" s="15" t="s">
        <v>3696</v>
      </c>
      <c r="V3500" s="15" t="s">
        <v>12154</v>
      </c>
      <c r="W3500" s="15" t="s">
        <v>217</v>
      </c>
    </row>
    <row r="3501" spans="21:23" x14ac:dyDescent="0.25">
      <c r="U3501" s="15" t="s">
        <v>3697</v>
      </c>
      <c r="V3501" s="15" t="s">
        <v>12155</v>
      </c>
      <c r="W3501" s="15" t="s">
        <v>107</v>
      </c>
    </row>
    <row r="3502" spans="21:23" x14ac:dyDescent="0.25">
      <c r="U3502" s="15" t="s">
        <v>3698</v>
      </c>
      <c r="V3502" s="15" t="s">
        <v>12156</v>
      </c>
      <c r="W3502" s="15" t="s">
        <v>92</v>
      </c>
    </row>
    <row r="3503" spans="21:23" x14ac:dyDescent="0.25">
      <c r="U3503" s="15" t="s">
        <v>3699</v>
      </c>
      <c r="V3503" s="15" t="s">
        <v>12157</v>
      </c>
      <c r="W3503" s="15" t="s">
        <v>142</v>
      </c>
    </row>
    <row r="3504" spans="21:23" x14ac:dyDescent="0.25">
      <c r="U3504" s="15" t="s">
        <v>3700</v>
      </c>
      <c r="V3504" s="15" t="s">
        <v>12158</v>
      </c>
      <c r="W3504" s="15" t="s">
        <v>78</v>
      </c>
    </row>
    <row r="3505" spans="21:23" x14ac:dyDescent="0.25">
      <c r="U3505" s="15" t="s">
        <v>3701</v>
      </c>
      <c r="V3505" s="15" t="s">
        <v>12159</v>
      </c>
      <c r="W3505" s="15" t="s">
        <v>76</v>
      </c>
    </row>
    <row r="3506" spans="21:23" x14ac:dyDescent="0.25">
      <c r="U3506" s="15" t="s">
        <v>3702</v>
      </c>
      <c r="V3506" s="15" t="s">
        <v>12160</v>
      </c>
      <c r="W3506" s="15" t="s">
        <v>83</v>
      </c>
    </row>
    <row r="3507" spans="21:23" x14ac:dyDescent="0.25">
      <c r="U3507" s="15" t="s">
        <v>3703</v>
      </c>
      <c r="V3507" s="15" t="s">
        <v>12161</v>
      </c>
      <c r="W3507" s="15" t="s">
        <v>132</v>
      </c>
    </row>
    <row r="3508" spans="21:23" x14ac:dyDescent="0.25">
      <c r="U3508" s="15" t="s">
        <v>3704</v>
      </c>
      <c r="V3508" s="15" t="s">
        <v>12162</v>
      </c>
      <c r="W3508" s="15" t="s">
        <v>94</v>
      </c>
    </row>
    <row r="3509" spans="21:23" x14ac:dyDescent="0.25">
      <c r="U3509" s="15" t="s">
        <v>3705</v>
      </c>
      <c r="V3509" s="15" t="s">
        <v>12163</v>
      </c>
      <c r="W3509" s="15" t="s">
        <v>8722</v>
      </c>
    </row>
    <row r="3510" spans="21:23" x14ac:dyDescent="0.25">
      <c r="U3510" s="15" t="s">
        <v>3706</v>
      </c>
      <c r="V3510" s="15" t="s">
        <v>12164</v>
      </c>
      <c r="W3510" s="15" t="s">
        <v>140</v>
      </c>
    </row>
    <row r="3511" spans="21:23" x14ac:dyDescent="0.25">
      <c r="U3511" s="15" t="s">
        <v>3707</v>
      </c>
      <c r="V3511" s="15" t="s">
        <v>12165</v>
      </c>
      <c r="W3511" s="15" t="s">
        <v>159</v>
      </c>
    </row>
    <row r="3512" spans="21:23" x14ac:dyDescent="0.25">
      <c r="U3512" s="15" t="s">
        <v>3708</v>
      </c>
      <c r="V3512" s="15" t="s">
        <v>12166</v>
      </c>
      <c r="W3512" s="15" t="s">
        <v>235</v>
      </c>
    </row>
    <row r="3513" spans="21:23" x14ac:dyDescent="0.25">
      <c r="U3513" s="15" t="s">
        <v>3709</v>
      </c>
      <c r="V3513" s="15" t="s">
        <v>12167</v>
      </c>
      <c r="W3513" s="15" t="s">
        <v>179</v>
      </c>
    </row>
    <row r="3514" spans="21:23" x14ac:dyDescent="0.25">
      <c r="U3514" s="15" t="s">
        <v>3710</v>
      </c>
      <c r="V3514" s="15" t="s">
        <v>12168</v>
      </c>
      <c r="W3514" s="15" t="s">
        <v>78</v>
      </c>
    </row>
    <row r="3515" spans="21:23" x14ac:dyDescent="0.25">
      <c r="U3515" s="15" t="s">
        <v>3711</v>
      </c>
      <c r="V3515" s="15" t="s">
        <v>12168</v>
      </c>
      <c r="W3515" s="15" t="s">
        <v>100</v>
      </c>
    </row>
    <row r="3516" spans="21:23" x14ac:dyDescent="0.25">
      <c r="U3516" s="15" t="s">
        <v>3712</v>
      </c>
      <c r="V3516" s="15" t="s">
        <v>12169</v>
      </c>
      <c r="W3516" s="15" t="s">
        <v>1321</v>
      </c>
    </row>
    <row r="3517" spans="21:23" x14ac:dyDescent="0.25">
      <c r="U3517" s="15" t="s">
        <v>3713</v>
      </c>
      <c r="V3517" s="15" t="s">
        <v>12170</v>
      </c>
      <c r="W3517" s="15" t="s">
        <v>332</v>
      </c>
    </row>
    <row r="3518" spans="21:23" x14ac:dyDescent="0.25">
      <c r="U3518" s="15" t="s">
        <v>3714</v>
      </c>
      <c r="V3518" s="15" t="s">
        <v>12171</v>
      </c>
      <c r="W3518" s="15" t="s">
        <v>1802</v>
      </c>
    </row>
    <row r="3519" spans="21:23" x14ac:dyDescent="0.25">
      <c r="U3519" s="15" t="s">
        <v>3715</v>
      </c>
      <c r="V3519" s="15" t="s">
        <v>12172</v>
      </c>
      <c r="W3519" s="15" t="s">
        <v>126</v>
      </c>
    </row>
    <row r="3520" spans="21:23" x14ac:dyDescent="0.25">
      <c r="U3520" s="15" t="s">
        <v>3716</v>
      </c>
      <c r="V3520" s="15" t="s">
        <v>12173</v>
      </c>
      <c r="W3520" s="15" t="s">
        <v>6247</v>
      </c>
    </row>
    <row r="3521" spans="21:23" x14ac:dyDescent="0.25">
      <c r="U3521" s="15" t="s">
        <v>3718</v>
      </c>
      <c r="V3521" s="15" t="s">
        <v>12174</v>
      </c>
      <c r="W3521" s="15" t="s">
        <v>944</v>
      </c>
    </row>
    <row r="3522" spans="21:23" x14ac:dyDescent="0.25">
      <c r="U3522" s="15" t="s">
        <v>3719</v>
      </c>
      <c r="V3522" s="15" t="s">
        <v>12175</v>
      </c>
      <c r="W3522" s="15" t="s">
        <v>3354</v>
      </c>
    </row>
    <row r="3523" spans="21:23" x14ac:dyDescent="0.25">
      <c r="U3523" s="15" t="s">
        <v>3720</v>
      </c>
      <c r="V3523" s="15" t="s">
        <v>12176</v>
      </c>
      <c r="W3523" s="15" t="s">
        <v>74</v>
      </c>
    </row>
    <row r="3524" spans="21:23" x14ac:dyDescent="0.25">
      <c r="U3524" s="15" t="s">
        <v>3722</v>
      </c>
      <c r="V3524" s="15" t="s">
        <v>12177</v>
      </c>
      <c r="W3524" s="15" t="s">
        <v>78</v>
      </c>
    </row>
    <row r="3525" spans="21:23" x14ac:dyDescent="0.25">
      <c r="U3525" s="15" t="s">
        <v>3721</v>
      </c>
      <c r="V3525" s="15" t="s">
        <v>12178</v>
      </c>
      <c r="W3525" s="15" t="s">
        <v>76</v>
      </c>
    </row>
    <row r="3526" spans="21:23" x14ac:dyDescent="0.25">
      <c r="U3526" s="15" t="s">
        <v>3723</v>
      </c>
      <c r="V3526" s="15" t="s">
        <v>12179</v>
      </c>
      <c r="W3526" s="15" t="s">
        <v>150</v>
      </c>
    </row>
    <row r="3527" spans="21:23" x14ac:dyDescent="0.25">
      <c r="U3527" s="15" t="s">
        <v>3724</v>
      </c>
      <c r="V3527" s="15" t="s">
        <v>12180</v>
      </c>
      <c r="W3527" s="15" t="s">
        <v>8944</v>
      </c>
    </row>
    <row r="3528" spans="21:23" x14ac:dyDescent="0.25">
      <c r="U3528" s="15" t="s">
        <v>3725</v>
      </c>
      <c r="V3528" s="15" t="s">
        <v>12181</v>
      </c>
      <c r="W3528" s="15" t="s">
        <v>136</v>
      </c>
    </row>
    <row r="3529" spans="21:23" x14ac:dyDescent="0.25">
      <c r="U3529" s="15" t="s">
        <v>3726</v>
      </c>
      <c r="V3529" s="15" t="s">
        <v>12182</v>
      </c>
      <c r="W3529" s="15" t="s">
        <v>437</v>
      </c>
    </row>
    <row r="3530" spans="21:23" x14ac:dyDescent="0.25">
      <c r="U3530" s="15" t="s">
        <v>3727</v>
      </c>
      <c r="V3530" s="15" t="s">
        <v>12183</v>
      </c>
      <c r="W3530" s="15" t="s">
        <v>437</v>
      </c>
    </row>
    <row r="3531" spans="21:23" x14ac:dyDescent="0.25">
      <c r="U3531" s="15" t="s">
        <v>3728</v>
      </c>
      <c r="V3531" s="15" t="s">
        <v>12184</v>
      </c>
      <c r="W3531" s="15" t="s">
        <v>1802</v>
      </c>
    </row>
    <row r="3532" spans="21:23" x14ac:dyDescent="0.25">
      <c r="U3532" s="15" t="s">
        <v>3730</v>
      </c>
      <c r="V3532" s="15" t="s">
        <v>12185</v>
      </c>
      <c r="W3532" s="15" t="s">
        <v>437</v>
      </c>
    </row>
    <row r="3533" spans="21:23" x14ac:dyDescent="0.25">
      <c r="U3533" s="15" t="s">
        <v>3729</v>
      </c>
      <c r="V3533" s="15" t="s">
        <v>12186</v>
      </c>
      <c r="W3533" s="15" t="s">
        <v>1802</v>
      </c>
    </row>
    <row r="3534" spans="21:23" x14ac:dyDescent="0.25">
      <c r="U3534" s="15" t="s">
        <v>3731</v>
      </c>
      <c r="V3534" s="15" t="s">
        <v>12187</v>
      </c>
      <c r="W3534" s="15" t="s">
        <v>117</v>
      </c>
    </row>
    <row r="3535" spans="21:23" x14ac:dyDescent="0.25">
      <c r="U3535" s="15" t="s">
        <v>3732</v>
      </c>
      <c r="V3535" s="15" t="s">
        <v>12188</v>
      </c>
      <c r="W3535" s="15" t="s">
        <v>117</v>
      </c>
    </row>
    <row r="3536" spans="21:23" x14ac:dyDescent="0.25">
      <c r="U3536" s="15" t="s">
        <v>3733</v>
      </c>
      <c r="V3536" s="15" t="s">
        <v>12189</v>
      </c>
      <c r="W3536" s="15" t="s">
        <v>330</v>
      </c>
    </row>
    <row r="3537" spans="21:23" x14ac:dyDescent="0.25">
      <c r="U3537" s="15" t="s">
        <v>3735</v>
      </c>
      <c r="V3537" s="15" t="s">
        <v>12190</v>
      </c>
      <c r="W3537" s="15" t="s">
        <v>3539</v>
      </c>
    </row>
    <row r="3538" spans="21:23" x14ac:dyDescent="0.25">
      <c r="U3538" s="15" t="s">
        <v>3736</v>
      </c>
      <c r="V3538" s="15" t="s">
        <v>12191</v>
      </c>
      <c r="W3538" s="15" t="s">
        <v>78</v>
      </c>
    </row>
    <row r="3539" spans="21:23" x14ac:dyDescent="0.25">
      <c r="U3539" s="15" t="s">
        <v>3737</v>
      </c>
      <c r="V3539" s="15" t="s">
        <v>12192</v>
      </c>
      <c r="W3539" s="15" t="s">
        <v>74</v>
      </c>
    </row>
    <row r="3540" spans="21:23" x14ac:dyDescent="0.25">
      <c r="U3540" s="15" t="s">
        <v>3738</v>
      </c>
      <c r="V3540" s="15" t="s">
        <v>12193</v>
      </c>
      <c r="W3540" s="15" t="s">
        <v>74</v>
      </c>
    </row>
    <row r="3541" spans="21:23" x14ac:dyDescent="0.25">
      <c r="U3541" s="15" t="s">
        <v>3739</v>
      </c>
      <c r="V3541" s="15" t="s">
        <v>12194</v>
      </c>
      <c r="W3541" s="15" t="s">
        <v>217</v>
      </c>
    </row>
    <row r="3542" spans="21:23" x14ac:dyDescent="0.25">
      <c r="U3542" s="15" t="s">
        <v>3740</v>
      </c>
      <c r="V3542" s="15" t="s">
        <v>12195</v>
      </c>
      <c r="W3542" s="15" t="s">
        <v>100</v>
      </c>
    </row>
    <row r="3543" spans="21:23" x14ac:dyDescent="0.25">
      <c r="U3543" s="15" t="s">
        <v>3741</v>
      </c>
      <c r="V3543" s="15" t="s">
        <v>12196</v>
      </c>
      <c r="W3543" s="15" t="s">
        <v>882</v>
      </c>
    </row>
    <row r="3544" spans="21:23" x14ac:dyDescent="0.25">
      <c r="U3544" s="15" t="s">
        <v>3742</v>
      </c>
      <c r="V3544" s="15" t="s">
        <v>12197</v>
      </c>
      <c r="W3544" s="15" t="s">
        <v>882</v>
      </c>
    </row>
    <row r="3545" spans="21:23" x14ac:dyDescent="0.25">
      <c r="U3545" s="15" t="s">
        <v>3744</v>
      </c>
      <c r="V3545" s="15" t="s">
        <v>12198</v>
      </c>
      <c r="W3545" s="15" t="s">
        <v>169</v>
      </c>
    </row>
    <row r="3546" spans="21:23" x14ac:dyDescent="0.25">
      <c r="U3546" s="15" t="s">
        <v>3745</v>
      </c>
      <c r="V3546" s="15" t="s">
        <v>12199</v>
      </c>
      <c r="W3546" s="15" t="s">
        <v>8689</v>
      </c>
    </row>
    <row r="3547" spans="21:23" x14ac:dyDescent="0.25">
      <c r="U3547" s="15" t="s">
        <v>3746</v>
      </c>
      <c r="V3547" s="15" t="s">
        <v>12200</v>
      </c>
      <c r="W3547" s="15" t="s">
        <v>190</v>
      </c>
    </row>
    <row r="3548" spans="21:23" x14ac:dyDescent="0.25">
      <c r="U3548" s="15" t="s">
        <v>3748</v>
      </c>
      <c r="V3548" s="15" t="s">
        <v>12201</v>
      </c>
      <c r="W3548" s="15" t="s">
        <v>117</v>
      </c>
    </row>
    <row r="3549" spans="21:23" x14ac:dyDescent="0.25">
      <c r="U3549" s="15" t="s">
        <v>3749</v>
      </c>
      <c r="V3549" s="15" t="s">
        <v>12202</v>
      </c>
      <c r="W3549" s="15" t="s">
        <v>142</v>
      </c>
    </row>
    <row r="3550" spans="21:23" x14ac:dyDescent="0.25">
      <c r="U3550" s="15" t="s">
        <v>3750</v>
      </c>
      <c r="V3550" s="15" t="s">
        <v>12203</v>
      </c>
      <c r="W3550" s="15" t="s">
        <v>9114</v>
      </c>
    </row>
    <row r="3551" spans="21:23" x14ac:dyDescent="0.25">
      <c r="U3551" s="15" t="s">
        <v>3751</v>
      </c>
      <c r="V3551" s="15" t="s">
        <v>12204</v>
      </c>
      <c r="W3551" s="15" t="s">
        <v>115</v>
      </c>
    </row>
    <row r="3552" spans="21:23" x14ac:dyDescent="0.25">
      <c r="U3552" s="15" t="s">
        <v>3752</v>
      </c>
      <c r="V3552" s="15" t="s">
        <v>12205</v>
      </c>
      <c r="W3552" s="15" t="s">
        <v>115</v>
      </c>
    </row>
    <row r="3553" spans="21:23" x14ac:dyDescent="0.25">
      <c r="U3553" s="15" t="s">
        <v>3753</v>
      </c>
      <c r="V3553" s="15" t="s">
        <v>12206</v>
      </c>
      <c r="W3553" s="15" t="s">
        <v>78</v>
      </c>
    </row>
    <row r="3554" spans="21:23" x14ac:dyDescent="0.25">
      <c r="U3554" s="15" t="s">
        <v>5507</v>
      </c>
      <c r="V3554" s="15" t="s">
        <v>12207</v>
      </c>
      <c r="W3554" s="15" t="s">
        <v>1321</v>
      </c>
    </row>
    <row r="3555" spans="21:23" x14ac:dyDescent="0.25">
      <c r="U3555" s="15" t="s">
        <v>3754</v>
      </c>
      <c r="V3555" s="15" t="s">
        <v>12208</v>
      </c>
      <c r="W3555" s="15" t="s">
        <v>2358</v>
      </c>
    </row>
    <row r="3556" spans="21:23" x14ac:dyDescent="0.25">
      <c r="U3556" s="15" t="s">
        <v>3755</v>
      </c>
      <c r="V3556" s="15" t="s">
        <v>12209</v>
      </c>
      <c r="W3556" s="15" t="s">
        <v>190</v>
      </c>
    </row>
    <row r="3557" spans="21:23" x14ac:dyDescent="0.25">
      <c r="U3557" s="15" t="s">
        <v>3756</v>
      </c>
      <c r="V3557" s="15" t="s">
        <v>12210</v>
      </c>
      <c r="W3557" s="15" t="s">
        <v>74</v>
      </c>
    </row>
    <row r="3558" spans="21:23" x14ac:dyDescent="0.25">
      <c r="U3558" s="15" t="s">
        <v>3757</v>
      </c>
      <c r="V3558" s="15" t="s">
        <v>12211</v>
      </c>
      <c r="W3558" s="15" t="s">
        <v>73</v>
      </c>
    </row>
    <row r="3559" spans="21:23" x14ac:dyDescent="0.25">
      <c r="U3559" s="15" t="s">
        <v>3758</v>
      </c>
      <c r="V3559" s="15" t="s">
        <v>12212</v>
      </c>
      <c r="W3559" s="15" t="s">
        <v>978</v>
      </c>
    </row>
    <row r="3560" spans="21:23" x14ac:dyDescent="0.25">
      <c r="U3560" s="15" t="s">
        <v>3759</v>
      </c>
      <c r="V3560" s="15" t="s">
        <v>12213</v>
      </c>
      <c r="W3560" s="15" t="s">
        <v>179</v>
      </c>
    </row>
    <row r="3561" spans="21:23" x14ac:dyDescent="0.25">
      <c r="U3561" s="15" t="s">
        <v>3760</v>
      </c>
      <c r="V3561" s="15" t="s">
        <v>12214</v>
      </c>
      <c r="W3561" s="15" t="s">
        <v>153</v>
      </c>
    </row>
    <row r="3562" spans="21:23" x14ac:dyDescent="0.25">
      <c r="U3562" s="15" t="s">
        <v>3761</v>
      </c>
      <c r="V3562" s="15" t="s">
        <v>12215</v>
      </c>
      <c r="W3562" s="15" t="s">
        <v>188</v>
      </c>
    </row>
    <row r="3563" spans="21:23" x14ac:dyDescent="0.25">
      <c r="U3563" s="15" t="s">
        <v>3762</v>
      </c>
      <c r="V3563" s="15" t="s">
        <v>12216</v>
      </c>
      <c r="W3563" s="15" t="s">
        <v>6711</v>
      </c>
    </row>
    <row r="3564" spans="21:23" x14ac:dyDescent="0.25">
      <c r="U3564" s="15" t="s">
        <v>3763</v>
      </c>
      <c r="V3564" s="15" t="s">
        <v>12217</v>
      </c>
      <c r="W3564" s="15" t="s">
        <v>327</v>
      </c>
    </row>
    <row r="3565" spans="21:23" x14ac:dyDescent="0.25">
      <c r="U3565" s="15" t="s">
        <v>3764</v>
      </c>
      <c r="V3565" s="15" t="s">
        <v>12218</v>
      </c>
      <c r="W3565" s="15" t="s">
        <v>381</v>
      </c>
    </row>
    <row r="3566" spans="21:23" x14ac:dyDescent="0.25">
      <c r="U3566" s="15" t="s">
        <v>3765</v>
      </c>
      <c r="V3566" s="15" t="s">
        <v>12219</v>
      </c>
      <c r="W3566" s="15" t="s">
        <v>112</v>
      </c>
    </row>
    <row r="3567" spans="21:23" x14ac:dyDescent="0.25">
      <c r="U3567" s="15" t="s">
        <v>3766</v>
      </c>
      <c r="V3567" s="15" t="s">
        <v>12220</v>
      </c>
      <c r="W3567" s="15" t="s">
        <v>222</v>
      </c>
    </row>
    <row r="3568" spans="21:23" x14ac:dyDescent="0.25">
      <c r="U3568" s="15" t="s">
        <v>3767</v>
      </c>
      <c r="V3568" s="15" t="s">
        <v>12221</v>
      </c>
      <c r="W3568" s="15" t="s">
        <v>117</v>
      </c>
    </row>
    <row r="3569" spans="21:23" x14ac:dyDescent="0.25">
      <c r="U3569" s="15" t="s">
        <v>3768</v>
      </c>
      <c r="V3569" s="15" t="s">
        <v>12222</v>
      </c>
      <c r="W3569" s="15" t="s">
        <v>8944</v>
      </c>
    </row>
    <row r="3570" spans="21:23" x14ac:dyDescent="0.25">
      <c r="U3570" s="15" t="s">
        <v>3769</v>
      </c>
      <c r="V3570" s="15" t="s">
        <v>12223</v>
      </c>
      <c r="W3570" s="15" t="s">
        <v>150</v>
      </c>
    </row>
    <row r="3571" spans="21:23" x14ac:dyDescent="0.25">
      <c r="U3571" s="15" t="s">
        <v>3770</v>
      </c>
      <c r="V3571" s="15" t="s">
        <v>12224</v>
      </c>
      <c r="W3571" s="15" t="s">
        <v>235</v>
      </c>
    </row>
    <row r="3572" spans="21:23" x14ac:dyDescent="0.25">
      <c r="U3572" s="15" t="s">
        <v>3771</v>
      </c>
      <c r="V3572" s="15" t="s">
        <v>12225</v>
      </c>
      <c r="W3572" s="15" t="s">
        <v>117</v>
      </c>
    </row>
    <row r="3573" spans="21:23" x14ac:dyDescent="0.25">
      <c r="U3573" s="15" t="s">
        <v>3772</v>
      </c>
      <c r="V3573" s="15" t="s">
        <v>12226</v>
      </c>
      <c r="W3573" s="15" t="s">
        <v>882</v>
      </c>
    </row>
    <row r="3574" spans="21:23" x14ac:dyDescent="0.25">
      <c r="U3574" s="15" t="s">
        <v>3774</v>
      </c>
      <c r="V3574" s="15" t="s">
        <v>12227</v>
      </c>
      <c r="W3574" s="15" t="s">
        <v>179</v>
      </c>
    </row>
    <row r="3575" spans="21:23" x14ac:dyDescent="0.25">
      <c r="U3575" s="15" t="s">
        <v>3773</v>
      </c>
      <c r="V3575" s="15" t="s">
        <v>12228</v>
      </c>
      <c r="W3575" s="15" t="s">
        <v>73</v>
      </c>
    </row>
    <row r="3576" spans="21:23" x14ac:dyDescent="0.25">
      <c r="U3576" s="15" t="s">
        <v>3775</v>
      </c>
      <c r="V3576" s="15" t="s">
        <v>12229</v>
      </c>
      <c r="W3576" s="15" t="s">
        <v>332</v>
      </c>
    </row>
    <row r="3577" spans="21:23" x14ac:dyDescent="0.25">
      <c r="U3577" s="15" t="s">
        <v>3777</v>
      </c>
      <c r="V3577" s="15" t="s">
        <v>12230</v>
      </c>
      <c r="W3577" s="15" t="s">
        <v>8678</v>
      </c>
    </row>
    <row r="3578" spans="21:23" x14ac:dyDescent="0.25">
      <c r="U3578" s="15" t="s">
        <v>3779</v>
      </c>
      <c r="V3578" s="15" t="s">
        <v>12231</v>
      </c>
      <c r="W3578" s="15" t="s">
        <v>185</v>
      </c>
    </row>
    <row r="3579" spans="21:23" x14ac:dyDescent="0.25">
      <c r="U3579" s="15" t="s">
        <v>3778</v>
      </c>
      <c r="V3579" s="15" t="s">
        <v>12232</v>
      </c>
      <c r="W3579" s="15" t="s">
        <v>336</v>
      </c>
    </row>
    <row r="3580" spans="21:23" x14ac:dyDescent="0.25">
      <c r="U3580" s="15" t="s">
        <v>3780</v>
      </c>
      <c r="V3580" s="15" t="s">
        <v>12233</v>
      </c>
      <c r="W3580" s="15" t="s">
        <v>245</v>
      </c>
    </row>
    <row r="3581" spans="21:23" x14ac:dyDescent="0.25">
      <c r="U3581" s="15" t="s">
        <v>3781</v>
      </c>
      <c r="V3581" s="15" t="s">
        <v>12234</v>
      </c>
      <c r="W3581" s="15" t="s">
        <v>381</v>
      </c>
    </row>
    <row r="3582" spans="21:23" x14ac:dyDescent="0.25">
      <c r="U3582" s="15" t="s">
        <v>3782</v>
      </c>
      <c r="V3582" s="15" t="s">
        <v>12235</v>
      </c>
      <c r="W3582" s="15" t="s">
        <v>210</v>
      </c>
    </row>
    <row r="3583" spans="21:23" x14ac:dyDescent="0.25">
      <c r="U3583" s="15" t="s">
        <v>3783</v>
      </c>
      <c r="V3583" s="15" t="s">
        <v>12236</v>
      </c>
      <c r="W3583" s="15" t="s">
        <v>134</v>
      </c>
    </row>
    <row r="3584" spans="21:23" x14ac:dyDescent="0.25">
      <c r="U3584" s="15" t="s">
        <v>3784</v>
      </c>
      <c r="V3584" s="15" t="s">
        <v>12237</v>
      </c>
      <c r="W3584" s="15" t="s">
        <v>97</v>
      </c>
    </row>
    <row r="3585" spans="21:23" x14ac:dyDescent="0.25">
      <c r="U3585" s="15" t="s">
        <v>3785</v>
      </c>
      <c r="V3585" s="15" t="s">
        <v>12238</v>
      </c>
      <c r="W3585" s="15" t="s">
        <v>97</v>
      </c>
    </row>
    <row r="3586" spans="21:23" x14ac:dyDescent="0.25">
      <c r="U3586" s="15" t="s">
        <v>3786</v>
      </c>
      <c r="V3586" s="15" t="s">
        <v>12239</v>
      </c>
      <c r="W3586" s="15" t="s">
        <v>163</v>
      </c>
    </row>
    <row r="3587" spans="21:23" x14ac:dyDescent="0.25">
      <c r="U3587" s="15" t="s">
        <v>3787</v>
      </c>
      <c r="V3587" s="15" t="s">
        <v>12240</v>
      </c>
      <c r="W3587" s="15" t="s">
        <v>573</v>
      </c>
    </row>
    <row r="3588" spans="21:23" x14ac:dyDescent="0.25">
      <c r="U3588" s="15" t="s">
        <v>3788</v>
      </c>
      <c r="V3588" s="15" t="s">
        <v>12241</v>
      </c>
      <c r="W3588" s="15" t="s">
        <v>282</v>
      </c>
    </row>
    <row r="3589" spans="21:23" x14ac:dyDescent="0.25">
      <c r="U3589" s="15" t="s">
        <v>3789</v>
      </c>
      <c r="V3589" s="15" t="s">
        <v>12242</v>
      </c>
      <c r="W3589" s="15" t="s">
        <v>190</v>
      </c>
    </row>
    <row r="3590" spans="21:23" x14ac:dyDescent="0.25">
      <c r="U3590" s="15" t="s">
        <v>3790</v>
      </c>
      <c r="V3590" s="15" t="s">
        <v>27</v>
      </c>
      <c r="W3590" s="15" t="s">
        <v>882</v>
      </c>
    </row>
    <row r="3591" spans="21:23" x14ac:dyDescent="0.25">
      <c r="U3591" s="15" t="s">
        <v>3791</v>
      </c>
      <c r="V3591" s="15" t="s">
        <v>12243</v>
      </c>
      <c r="W3591" s="15" t="s">
        <v>78</v>
      </c>
    </row>
    <row r="3592" spans="21:23" x14ac:dyDescent="0.25">
      <c r="U3592" s="15" t="s">
        <v>3792</v>
      </c>
      <c r="V3592" s="15" t="s">
        <v>12244</v>
      </c>
      <c r="W3592" s="15" t="s">
        <v>437</v>
      </c>
    </row>
    <row r="3593" spans="21:23" x14ac:dyDescent="0.25">
      <c r="U3593" s="15" t="s">
        <v>3793</v>
      </c>
      <c r="V3593" s="15" t="s">
        <v>12245</v>
      </c>
      <c r="W3593" s="15" t="s">
        <v>222</v>
      </c>
    </row>
    <row r="3594" spans="21:23" x14ac:dyDescent="0.25">
      <c r="U3594" s="15" t="s">
        <v>3794</v>
      </c>
      <c r="V3594" s="15" t="s">
        <v>12246</v>
      </c>
      <c r="W3594" s="15" t="s">
        <v>117</v>
      </c>
    </row>
    <row r="3595" spans="21:23" x14ac:dyDescent="0.25">
      <c r="U3595" s="15" t="s">
        <v>3795</v>
      </c>
      <c r="V3595" s="15" t="s">
        <v>12247</v>
      </c>
      <c r="W3595" s="15" t="s">
        <v>8948</v>
      </c>
    </row>
    <row r="3596" spans="21:23" x14ac:dyDescent="0.25">
      <c r="U3596" s="15" t="s">
        <v>3796</v>
      </c>
      <c r="V3596" s="15" t="s">
        <v>12248</v>
      </c>
      <c r="W3596" s="15" t="s">
        <v>2384</v>
      </c>
    </row>
    <row r="3597" spans="21:23" x14ac:dyDescent="0.25">
      <c r="U3597" s="15" t="s">
        <v>3798</v>
      </c>
      <c r="V3597" s="15" t="s">
        <v>12249</v>
      </c>
      <c r="W3597" s="15" t="s">
        <v>115</v>
      </c>
    </row>
    <row r="3598" spans="21:23" x14ac:dyDescent="0.25">
      <c r="U3598" s="15" t="s">
        <v>3800</v>
      </c>
      <c r="V3598" s="15" t="s">
        <v>12250</v>
      </c>
      <c r="W3598" s="15" t="s">
        <v>92</v>
      </c>
    </row>
    <row r="3599" spans="21:23" x14ac:dyDescent="0.25">
      <c r="U3599" s="15" t="s">
        <v>3801</v>
      </c>
      <c r="V3599" s="15" t="s">
        <v>12251</v>
      </c>
      <c r="W3599" s="15" t="s">
        <v>8706</v>
      </c>
    </row>
    <row r="3600" spans="21:23" x14ac:dyDescent="0.25">
      <c r="U3600" s="15" t="s">
        <v>3802</v>
      </c>
      <c r="V3600" s="15" t="s">
        <v>12252</v>
      </c>
      <c r="W3600" s="15" t="s">
        <v>134</v>
      </c>
    </row>
    <row r="3601" spans="21:23" x14ac:dyDescent="0.25">
      <c r="U3601" s="15" t="s">
        <v>3803</v>
      </c>
      <c r="V3601" s="15" t="s">
        <v>12253</v>
      </c>
      <c r="W3601" s="15" t="s">
        <v>78</v>
      </c>
    </row>
    <row r="3602" spans="21:23" x14ac:dyDescent="0.25">
      <c r="U3602" s="15" t="s">
        <v>3804</v>
      </c>
      <c r="V3602" s="15" t="s">
        <v>12254</v>
      </c>
      <c r="W3602" s="15" t="s">
        <v>78</v>
      </c>
    </row>
    <row r="3603" spans="21:23" x14ac:dyDescent="0.25">
      <c r="U3603" s="15" t="s">
        <v>3805</v>
      </c>
      <c r="V3603" s="15" t="s">
        <v>12255</v>
      </c>
      <c r="W3603" s="15" t="s">
        <v>150</v>
      </c>
    </row>
    <row r="3604" spans="21:23" x14ac:dyDescent="0.25">
      <c r="U3604" s="15" t="s">
        <v>3806</v>
      </c>
      <c r="V3604" s="15" t="s">
        <v>12256</v>
      </c>
      <c r="W3604" s="15" t="s">
        <v>8706</v>
      </c>
    </row>
    <row r="3605" spans="21:23" x14ac:dyDescent="0.25">
      <c r="U3605" s="15" t="s">
        <v>3807</v>
      </c>
      <c r="V3605" s="15" t="s">
        <v>12257</v>
      </c>
      <c r="W3605" s="15" t="s">
        <v>78</v>
      </c>
    </row>
    <row r="3606" spans="21:23" x14ac:dyDescent="0.25">
      <c r="U3606" s="15" t="s">
        <v>3808</v>
      </c>
      <c r="V3606" s="15" t="s">
        <v>12258</v>
      </c>
      <c r="W3606" s="15" t="s">
        <v>105</v>
      </c>
    </row>
    <row r="3607" spans="21:23" x14ac:dyDescent="0.25">
      <c r="U3607" s="15" t="s">
        <v>3809</v>
      </c>
      <c r="V3607" s="15" t="s">
        <v>12259</v>
      </c>
      <c r="W3607" s="15" t="s">
        <v>100</v>
      </c>
    </row>
    <row r="3608" spans="21:23" x14ac:dyDescent="0.25">
      <c r="U3608" s="15" t="s">
        <v>3810</v>
      </c>
      <c r="V3608" s="15" t="s">
        <v>12260</v>
      </c>
      <c r="W3608" s="15" t="s">
        <v>74</v>
      </c>
    </row>
    <row r="3609" spans="21:23" x14ac:dyDescent="0.25">
      <c r="U3609" s="15" t="s">
        <v>3811</v>
      </c>
      <c r="V3609" s="15" t="s">
        <v>12261</v>
      </c>
      <c r="W3609" s="15" t="s">
        <v>74</v>
      </c>
    </row>
    <row r="3610" spans="21:23" x14ac:dyDescent="0.25">
      <c r="U3610" s="15" t="s">
        <v>3812</v>
      </c>
      <c r="V3610" s="15" t="s">
        <v>12262</v>
      </c>
      <c r="W3610" s="15" t="s">
        <v>200</v>
      </c>
    </row>
    <row r="3611" spans="21:23" x14ac:dyDescent="0.25">
      <c r="U3611" s="15" t="s">
        <v>3813</v>
      </c>
      <c r="V3611" s="15" t="s">
        <v>12263</v>
      </c>
      <c r="W3611" s="15" t="s">
        <v>153</v>
      </c>
    </row>
    <row r="3612" spans="21:23" x14ac:dyDescent="0.25">
      <c r="U3612" s="15" t="s">
        <v>3815</v>
      </c>
      <c r="V3612" s="15" t="s">
        <v>12264</v>
      </c>
      <c r="W3612" s="15" t="s">
        <v>74</v>
      </c>
    </row>
    <row r="3613" spans="21:23" x14ac:dyDescent="0.25">
      <c r="U3613" s="15" t="s">
        <v>3816</v>
      </c>
      <c r="V3613" s="15" t="s">
        <v>12265</v>
      </c>
      <c r="W3613" s="15" t="s">
        <v>270</v>
      </c>
    </row>
    <row r="3614" spans="21:23" x14ac:dyDescent="0.25">
      <c r="U3614" s="15" t="s">
        <v>3817</v>
      </c>
      <c r="V3614" s="15" t="s">
        <v>12266</v>
      </c>
      <c r="W3614" s="15" t="s">
        <v>103</v>
      </c>
    </row>
    <row r="3615" spans="21:23" x14ac:dyDescent="0.25">
      <c r="U3615" s="15" t="s">
        <v>3818</v>
      </c>
      <c r="V3615" s="15" t="s">
        <v>12267</v>
      </c>
      <c r="W3615" s="15" t="s">
        <v>882</v>
      </c>
    </row>
    <row r="3616" spans="21:23" x14ac:dyDescent="0.25">
      <c r="U3616" s="15" t="s">
        <v>3819</v>
      </c>
      <c r="V3616" s="15" t="s">
        <v>12268</v>
      </c>
      <c r="W3616" s="15" t="s">
        <v>150</v>
      </c>
    </row>
    <row r="3617" spans="21:23" x14ac:dyDescent="0.25">
      <c r="U3617" s="15" t="s">
        <v>3820</v>
      </c>
      <c r="V3617" s="15" t="s">
        <v>12269</v>
      </c>
      <c r="W3617" s="15" t="s">
        <v>255</v>
      </c>
    </row>
    <row r="3618" spans="21:23" x14ac:dyDescent="0.25">
      <c r="U3618" s="15" t="s">
        <v>3821</v>
      </c>
      <c r="V3618" s="15" t="s">
        <v>12270</v>
      </c>
      <c r="W3618" s="15" t="s">
        <v>115</v>
      </c>
    </row>
    <row r="3619" spans="21:23" x14ac:dyDescent="0.25">
      <c r="U3619" s="15" t="s">
        <v>3823</v>
      </c>
      <c r="V3619" s="15" t="s">
        <v>12271</v>
      </c>
      <c r="W3619" s="15" t="s">
        <v>1802</v>
      </c>
    </row>
    <row r="3620" spans="21:23" x14ac:dyDescent="0.25">
      <c r="U3620" s="15" t="s">
        <v>3824</v>
      </c>
      <c r="V3620" s="15" t="s">
        <v>12272</v>
      </c>
      <c r="W3620" s="15" t="s">
        <v>8689</v>
      </c>
    </row>
    <row r="3621" spans="21:23" x14ac:dyDescent="0.25">
      <c r="U3621" s="15" t="s">
        <v>3826</v>
      </c>
      <c r="V3621" s="15" t="s">
        <v>12273</v>
      </c>
      <c r="W3621" s="15" t="s">
        <v>8689</v>
      </c>
    </row>
    <row r="3622" spans="21:23" x14ac:dyDescent="0.25">
      <c r="U3622" s="15" t="s">
        <v>3825</v>
      </c>
      <c r="V3622" s="15" t="s">
        <v>12274</v>
      </c>
      <c r="W3622" s="15" t="s">
        <v>134</v>
      </c>
    </row>
    <row r="3623" spans="21:23" x14ac:dyDescent="0.25">
      <c r="U3623" s="15" t="s">
        <v>3827</v>
      </c>
      <c r="V3623" s="15" t="s">
        <v>12275</v>
      </c>
      <c r="W3623" s="15" t="s">
        <v>74</v>
      </c>
    </row>
    <row r="3624" spans="21:23" x14ac:dyDescent="0.25">
      <c r="U3624" s="15" t="s">
        <v>3828</v>
      </c>
      <c r="V3624" s="15" t="s">
        <v>12276</v>
      </c>
      <c r="W3624" s="15" t="s">
        <v>112</v>
      </c>
    </row>
    <row r="3625" spans="21:23" x14ac:dyDescent="0.25">
      <c r="U3625" s="15" t="s">
        <v>3829</v>
      </c>
      <c r="V3625" s="15" t="s">
        <v>12277</v>
      </c>
      <c r="W3625" s="15" t="s">
        <v>105</v>
      </c>
    </row>
    <row r="3626" spans="21:23" x14ac:dyDescent="0.25">
      <c r="U3626" s="15" t="s">
        <v>3830</v>
      </c>
      <c r="V3626" s="15" t="s">
        <v>12278</v>
      </c>
      <c r="W3626" s="15" t="s">
        <v>2384</v>
      </c>
    </row>
    <row r="3627" spans="21:23" x14ac:dyDescent="0.25">
      <c r="U3627" s="15" t="s">
        <v>3831</v>
      </c>
      <c r="V3627" s="15" t="s">
        <v>12279</v>
      </c>
      <c r="W3627" s="15" t="s">
        <v>8722</v>
      </c>
    </row>
    <row r="3628" spans="21:23" x14ac:dyDescent="0.25">
      <c r="U3628" s="15" t="s">
        <v>3832</v>
      </c>
      <c r="V3628" s="15" t="s">
        <v>12280</v>
      </c>
      <c r="W3628" s="15" t="s">
        <v>117</v>
      </c>
    </row>
    <row r="3629" spans="21:23" x14ac:dyDescent="0.25">
      <c r="U3629" s="15" t="s">
        <v>3833</v>
      </c>
      <c r="V3629" s="15" t="s">
        <v>12281</v>
      </c>
      <c r="W3629" s="15" t="s">
        <v>437</v>
      </c>
    </row>
    <row r="3630" spans="21:23" x14ac:dyDescent="0.25">
      <c r="U3630" s="15" t="s">
        <v>3834</v>
      </c>
      <c r="V3630" s="15" t="s">
        <v>12282</v>
      </c>
      <c r="W3630" s="15" t="s">
        <v>94</v>
      </c>
    </row>
    <row r="3631" spans="21:23" x14ac:dyDescent="0.25">
      <c r="U3631" s="15" t="s">
        <v>3835</v>
      </c>
      <c r="V3631" s="15" t="s">
        <v>12283</v>
      </c>
      <c r="W3631" s="15" t="s">
        <v>978</v>
      </c>
    </row>
    <row r="3632" spans="21:23" x14ac:dyDescent="0.25">
      <c r="U3632" s="15" t="s">
        <v>3836</v>
      </c>
      <c r="V3632" s="15" t="s">
        <v>12284</v>
      </c>
      <c r="W3632" s="15" t="s">
        <v>105</v>
      </c>
    </row>
    <row r="3633" spans="21:23" x14ac:dyDescent="0.25">
      <c r="U3633" s="15" t="s">
        <v>3837</v>
      </c>
      <c r="V3633" s="15" t="s">
        <v>12285</v>
      </c>
      <c r="W3633" s="15" t="s">
        <v>120</v>
      </c>
    </row>
    <row r="3634" spans="21:23" x14ac:dyDescent="0.25">
      <c r="U3634" s="15" t="s">
        <v>3838</v>
      </c>
      <c r="V3634" s="15" t="s">
        <v>12286</v>
      </c>
      <c r="W3634" s="15" t="s">
        <v>150</v>
      </c>
    </row>
    <row r="3635" spans="21:23" x14ac:dyDescent="0.25">
      <c r="U3635" s="15" t="s">
        <v>3839</v>
      </c>
      <c r="V3635" s="15" t="s">
        <v>12287</v>
      </c>
      <c r="W3635" s="15" t="s">
        <v>978</v>
      </c>
    </row>
    <row r="3636" spans="21:23" x14ac:dyDescent="0.25">
      <c r="U3636" s="15" t="s">
        <v>3841</v>
      </c>
      <c r="V3636" s="15" t="s">
        <v>12288</v>
      </c>
      <c r="W3636" s="15" t="s">
        <v>424</v>
      </c>
    </row>
    <row r="3637" spans="21:23" x14ac:dyDescent="0.25">
      <c r="U3637" s="15" t="s">
        <v>3842</v>
      </c>
      <c r="V3637" s="15" t="s">
        <v>12289</v>
      </c>
      <c r="W3637" s="15" t="s">
        <v>134</v>
      </c>
    </row>
    <row r="3638" spans="21:23" x14ac:dyDescent="0.25">
      <c r="U3638" s="15" t="s">
        <v>3843</v>
      </c>
      <c r="V3638" s="15" t="s">
        <v>12290</v>
      </c>
      <c r="W3638" s="15" t="s">
        <v>117</v>
      </c>
    </row>
    <row r="3639" spans="21:23" x14ac:dyDescent="0.25">
      <c r="U3639" s="15" t="s">
        <v>3844</v>
      </c>
      <c r="V3639" s="15" t="s">
        <v>12291</v>
      </c>
      <c r="W3639" s="15" t="s">
        <v>76</v>
      </c>
    </row>
    <row r="3640" spans="21:23" x14ac:dyDescent="0.25">
      <c r="U3640" s="15" t="s">
        <v>3845</v>
      </c>
      <c r="V3640" s="15" t="s">
        <v>12292</v>
      </c>
      <c r="W3640" s="15" t="s">
        <v>8</v>
      </c>
    </row>
    <row r="3641" spans="21:23" x14ac:dyDescent="0.25">
      <c r="U3641" s="15" t="s">
        <v>3846</v>
      </c>
      <c r="V3641" s="15" t="s">
        <v>12293</v>
      </c>
      <c r="W3641" s="15" t="s">
        <v>217</v>
      </c>
    </row>
    <row r="3642" spans="21:23" x14ac:dyDescent="0.25">
      <c r="U3642" s="15" t="s">
        <v>3847</v>
      </c>
      <c r="V3642" s="15" t="s">
        <v>12294</v>
      </c>
      <c r="W3642" s="15" t="s">
        <v>132</v>
      </c>
    </row>
    <row r="3643" spans="21:23" x14ac:dyDescent="0.25">
      <c r="U3643" s="15" t="s">
        <v>3848</v>
      </c>
      <c r="V3643" s="15" t="s">
        <v>12295</v>
      </c>
      <c r="W3643" s="15" t="s">
        <v>128</v>
      </c>
    </row>
    <row r="3644" spans="21:23" x14ac:dyDescent="0.25">
      <c r="U3644" s="15" t="s">
        <v>3852</v>
      </c>
      <c r="V3644" s="15" t="s">
        <v>12296</v>
      </c>
      <c r="W3644" s="15" t="s">
        <v>8838</v>
      </c>
    </row>
    <row r="3645" spans="21:23" x14ac:dyDescent="0.25">
      <c r="U3645" s="15" t="s">
        <v>3850</v>
      </c>
      <c r="V3645" s="15" t="s">
        <v>12297</v>
      </c>
      <c r="W3645" s="15" t="s">
        <v>94</v>
      </c>
    </row>
    <row r="3646" spans="21:23" x14ac:dyDescent="0.25">
      <c r="U3646" s="15" t="s">
        <v>3849</v>
      </c>
      <c r="V3646" s="15" t="s">
        <v>12298</v>
      </c>
      <c r="W3646" s="15" t="s">
        <v>94</v>
      </c>
    </row>
    <row r="3647" spans="21:23" x14ac:dyDescent="0.25">
      <c r="U3647" s="15" t="s">
        <v>3853</v>
      </c>
      <c r="V3647" s="15" t="s">
        <v>12299</v>
      </c>
      <c r="W3647" s="15" t="s">
        <v>447</v>
      </c>
    </row>
    <row r="3648" spans="21:23" x14ac:dyDescent="0.25">
      <c r="U3648" s="15" t="s">
        <v>3851</v>
      </c>
      <c r="V3648" s="15" t="s">
        <v>12300</v>
      </c>
      <c r="W3648" s="15" t="s">
        <v>97</v>
      </c>
    </row>
    <row r="3649" spans="21:23" x14ac:dyDescent="0.25">
      <c r="U3649" s="15" t="s">
        <v>3855</v>
      </c>
      <c r="V3649" s="15" t="s">
        <v>12301</v>
      </c>
      <c r="W3649" s="15" t="s">
        <v>2358</v>
      </c>
    </row>
    <row r="3650" spans="21:23" x14ac:dyDescent="0.25">
      <c r="U3650" s="15" t="s">
        <v>3854</v>
      </c>
      <c r="V3650" s="15" t="s">
        <v>12302</v>
      </c>
      <c r="W3650" s="15" t="s">
        <v>124</v>
      </c>
    </row>
    <row r="3651" spans="21:23" x14ac:dyDescent="0.25">
      <c r="U3651" s="15" t="s">
        <v>3856</v>
      </c>
      <c r="V3651" s="15" t="s">
        <v>12303</v>
      </c>
      <c r="W3651" s="15" t="s">
        <v>103</v>
      </c>
    </row>
    <row r="3652" spans="21:23" x14ac:dyDescent="0.25">
      <c r="U3652" s="15" t="s">
        <v>3857</v>
      </c>
      <c r="V3652" s="15" t="s">
        <v>12304</v>
      </c>
      <c r="W3652" s="15" t="s">
        <v>126</v>
      </c>
    </row>
    <row r="3653" spans="21:23" x14ac:dyDescent="0.25">
      <c r="U3653" s="15" t="s">
        <v>3858</v>
      </c>
      <c r="V3653" s="15" t="s">
        <v>12305</v>
      </c>
      <c r="W3653" s="15" t="s">
        <v>944</v>
      </c>
    </row>
    <row r="3654" spans="21:23" x14ac:dyDescent="0.25">
      <c r="U3654" s="15" t="s">
        <v>3859</v>
      </c>
      <c r="V3654" s="15" t="s">
        <v>12306</v>
      </c>
      <c r="W3654" s="15" t="s">
        <v>74</v>
      </c>
    </row>
    <row r="3655" spans="21:23" x14ac:dyDescent="0.25">
      <c r="U3655" s="15" t="s">
        <v>3860</v>
      </c>
      <c r="V3655" s="15" t="s">
        <v>12307</v>
      </c>
      <c r="W3655" s="15" t="s">
        <v>122</v>
      </c>
    </row>
    <row r="3656" spans="21:23" x14ac:dyDescent="0.25">
      <c r="U3656" s="15" t="s">
        <v>3861</v>
      </c>
      <c r="V3656" s="15" t="s">
        <v>12308</v>
      </c>
      <c r="W3656" s="15" t="s">
        <v>76</v>
      </c>
    </row>
    <row r="3657" spans="21:23" x14ac:dyDescent="0.25">
      <c r="U3657" s="15" t="s">
        <v>3863</v>
      </c>
      <c r="V3657" s="15" t="s">
        <v>12309</v>
      </c>
      <c r="W3657" s="15" t="s">
        <v>200</v>
      </c>
    </row>
    <row r="3658" spans="21:23" x14ac:dyDescent="0.25">
      <c r="U3658" s="15" t="s">
        <v>3862</v>
      </c>
      <c r="V3658" s="15" t="s">
        <v>12310</v>
      </c>
      <c r="W3658" s="15" t="s">
        <v>1308</v>
      </c>
    </row>
    <row r="3659" spans="21:23" x14ac:dyDescent="0.25">
      <c r="U3659" s="15" t="s">
        <v>3864</v>
      </c>
      <c r="V3659" s="15" t="s">
        <v>12311</v>
      </c>
      <c r="W3659" s="15" t="s">
        <v>4817</v>
      </c>
    </row>
    <row r="3660" spans="21:23" x14ac:dyDescent="0.25">
      <c r="U3660" s="15" t="s">
        <v>3865</v>
      </c>
      <c r="V3660" s="15" t="s">
        <v>12312</v>
      </c>
      <c r="W3660" s="15" t="s">
        <v>270</v>
      </c>
    </row>
    <row r="3661" spans="21:23" x14ac:dyDescent="0.25">
      <c r="U3661" s="15" t="s">
        <v>3866</v>
      </c>
      <c r="V3661" s="15" t="s">
        <v>12313</v>
      </c>
      <c r="W3661" s="15" t="s">
        <v>78</v>
      </c>
    </row>
    <row r="3662" spans="21:23" x14ac:dyDescent="0.25">
      <c r="U3662" s="15" t="s">
        <v>3876</v>
      </c>
      <c r="V3662" s="15" t="s">
        <v>12314</v>
      </c>
      <c r="W3662" s="15" t="s">
        <v>200</v>
      </c>
    </row>
    <row r="3663" spans="21:23" x14ac:dyDescent="0.25">
      <c r="U3663" s="15" t="s">
        <v>3867</v>
      </c>
      <c r="V3663" s="15" t="s">
        <v>12315</v>
      </c>
      <c r="W3663" s="15" t="s">
        <v>128</v>
      </c>
    </row>
    <row r="3664" spans="21:23" x14ac:dyDescent="0.25">
      <c r="U3664" s="15" t="s">
        <v>3868</v>
      </c>
      <c r="V3664" s="15" t="s">
        <v>12316</v>
      </c>
      <c r="W3664" s="15" t="s">
        <v>115</v>
      </c>
    </row>
    <row r="3665" spans="21:23" x14ac:dyDescent="0.25">
      <c r="U3665" s="15" t="s">
        <v>3869</v>
      </c>
      <c r="V3665" s="15" t="s">
        <v>12317</v>
      </c>
      <c r="W3665" s="15" t="s">
        <v>8681</v>
      </c>
    </row>
    <row r="3666" spans="21:23" x14ac:dyDescent="0.25">
      <c r="U3666" s="15" t="s">
        <v>3870</v>
      </c>
      <c r="V3666" s="15" t="s">
        <v>12318</v>
      </c>
      <c r="W3666" s="15" t="s">
        <v>188</v>
      </c>
    </row>
    <row r="3667" spans="21:23" x14ac:dyDescent="0.25">
      <c r="U3667" s="15" t="s">
        <v>3871</v>
      </c>
      <c r="V3667" s="15" t="s">
        <v>12319</v>
      </c>
      <c r="W3667" s="15" t="s">
        <v>4507</v>
      </c>
    </row>
    <row r="3668" spans="21:23" x14ac:dyDescent="0.25">
      <c r="U3668" s="15" t="s">
        <v>3872</v>
      </c>
      <c r="V3668" s="15" t="s">
        <v>12320</v>
      </c>
      <c r="W3668" s="15" t="s">
        <v>103</v>
      </c>
    </row>
    <row r="3669" spans="21:23" x14ac:dyDescent="0.25">
      <c r="U3669" s="15" t="s">
        <v>3873</v>
      </c>
      <c r="V3669" s="15" t="s">
        <v>12321</v>
      </c>
      <c r="W3669" s="15" t="s">
        <v>1802</v>
      </c>
    </row>
    <row r="3670" spans="21:23" x14ac:dyDescent="0.25">
      <c r="U3670" s="15" t="s">
        <v>3874</v>
      </c>
      <c r="V3670" s="15" t="s">
        <v>12322</v>
      </c>
      <c r="W3670" s="15" t="s">
        <v>117</v>
      </c>
    </row>
    <row r="3671" spans="21:23" x14ac:dyDescent="0.25">
      <c r="U3671" s="15" t="s">
        <v>3875</v>
      </c>
      <c r="V3671" s="15" t="s">
        <v>12323</v>
      </c>
      <c r="W3671" s="15" t="s">
        <v>3534</v>
      </c>
    </row>
    <row r="3672" spans="21:23" x14ac:dyDescent="0.25">
      <c r="U3672" s="15" t="s">
        <v>3877</v>
      </c>
      <c r="V3672" s="15" t="s">
        <v>12324</v>
      </c>
      <c r="W3672" s="15" t="s">
        <v>120</v>
      </c>
    </row>
    <row r="3673" spans="21:23" x14ac:dyDescent="0.25">
      <c r="U3673" s="15" t="s">
        <v>3878</v>
      </c>
      <c r="V3673" s="15" t="s">
        <v>12325</v>
      </c>
      <c r="W3673" s="15" t="s">
        <v>330</v>
      </c>
    </row>
    <row r="3674" spans="21:23" x14ac:dyDescent="0.25">
      <c r="U3674" s="15" t="s">
        <v>3879</v>
      </c>
      <c r="V3674" s="15" t="s">
        <v>12326</v>
      </c>
      <c r="W3674" s="15" t="s">
        <v>200</v>
      </c>
    </row>
    <row r="3675" spans="21:23" x14ac:dyDescent="0.25">
      <c r="U3675" s="15" t="s">
        <v>3880</v>
      </c>
      <c r="V3675" s="15" t="s">
        <v>12327</v>
      </c>
      <c r="W3675" s="15" t="s">
        <v>156</v>
      </c>
    </row>
    <row r="3676" spans="21:23" x14ac:dyDescent="0.25">
      <c r="U3676" s="15" t="s">
        <v>3881</v>
      </c>
      <c r="V3676" s="15" t="s">
        <v>12328</v>
      </c>
      <c r="W3676" s="15" t="s">
        <v>100</v>
      </c>
    </row>
    <row r="3677" spans="21:23" x14ac:dyDescent="0.25">
      <c r="U3677" s="15" t="s">
        <v>3882</v>
      </c>
      <c r="V3677" s="15" t="s">
        <v>12329</v>
      </c>
      <c r="W3677" s="15" t="s">
        <v>117</v>
      </c>
    </row>
    <row r="3678" spans="21:23" x14ac:dyDescent="0.25">
      <c r="U3678" s="15" t="s">
        <v>3883</v>
      </c>
      <c r="V3678" s="15" t="s">
        <v>12330</v>
      </c>
      <c r="W3678" s="15" t="s">
        <v>1802</v>
      </c>
    </row>
    <row r="3679" spans="21:23" x14ac:dyDescent="0.25">
      <c r="U3679" s="15" t="s">
        <v>3884</v>
      </c>
      <c r="V3679" s="15" t="s">
        <v>12331</v>
      </c>
      <c r="W3679" s="15" t="s">
        <v>978</v>
      </c>
    </row>
    <row r="3680" spans="21:23" x14ac:dyDescent="0.25">
      <c r="U3680" s="15" t="s">
        <v>3885</v>
      </c>
      <c r="V3680" s="15" t="s">
        <v>12332</v>
      </c>
      <c r="W3680" s="15" t="s">
        <v>107</v>
      </c>
    </row>
    <row r="3681" spans="21:23" x14ac:dyDescent="0.25">
      <c r="U3681" s="15" t="s">
        <v>3886</v>
      </c>
      <c r="V3681" s="15" t="s">
        <v>12333</v>
      </c>
      <c r="W3681" s="15" t="s">
        <v>142</v>
      </c>
    </row>
    <row r="3682" spans="21:23" x14ac:dyDescent="0.25">
      <c r="U3682" s="15" t="s">
        <v>3887</v>
      </c>
      <c r="V3682" s="15" t="s">
        <v>12334</v>
      </c>
      <c r="W3682" s="15" t="s">
        <v>3539</v>
      </c>
    </row>
    <row r="3683" spans="21:23" x14ac:dyDescent="0.25">
      <c r="U3683" s="15" t="s">
        <v>3888</v>
      </c>
      <c r="V3683" s="15" t="s">
        <v>12335</v>
      </c>
      <c r="W3683" s="15" t="s">
        <v>115</v>
      </c>
    </row>
    <row r="3684" spans="21:23" x14ac:dyDescent="0.25">
      <c r="U3684" s="15" t="s">
        <v>3889</v>
      </c>
      <c r="V3684" s="15" t="s">
        <v>12336</v>
      </c>
      <c r="W3684" s="15" t="s">
        <v>944</v>
      </c>
    </row>
    <row r="3685" spans="21:23" x14ac:dyDescent="0.25">
      <c r="U3685" s="15" t="s">
        <v>3890</v>
      </c>
      <c r="V3685" s="15" t="s">
        <v>12337</v>
      </c>
      <c r="W3685" s="15" t="s">
        <v>270</v>
      </c>
    </row>
    <row r="3686" spans="21:23" x14ac:dyDescent="0.25">
      <c r="U3686" s="15" t="s">
        <v>3891</v>
      </c>
      <c r="V3686" s="15" t="s">
        <v>12338</v>
      </c>
      <c r="W3686" s="15" t="s">
        <v>882</v>
      </c>
    </row>
    <row r="3687" spans="21:23" x14ac:dyDescent="0.25">
      <c r="U3687" s="15" t="s">
        <v>3892</v>
      </c>
      <c r="V3687" s="15" t="s">
        <v>12339</v>
      </c>
      <c r="W3687" s="15" t="s">
        <v>190</v>
      </c>
    </row>
    <row r="3688" spans="21:23" x14ac:dyDescent="0.25">
      <c r="U3688" s="15" t="s">
        <v>3893</v>
      </c>
      <c r="V3688" s="15" t="s">
        <v>12340</v>
      </c>
      <c r="W3688" s="15" t="s">
        <v>117</v>
      </c>
    </row>
    <row r="3689" spans="21:23" x14ac:dyDescent="0.25">
      <c r="U3689" s="15" t="s">
        <v>3894</v>
      </c>
      <c r="V3689" s="15" t="s">
        <v>12341</v>
      </c>
      <c r="W3689" s="15" t="s">
        <v>130</v>
      </c>
    </row>
    <row r="3690" spans="21:23" x14ac:dyDescent="0.25">
      <c r="U3690" s="15" t="s">
        <v>3895</v>
      </c>
      <c r="V3690" s="15" t="s">
        <v>12342</v>
      </c>
      <c r="W3690" s="15" t="s">
        <v>142</v>
      </c>
    </row>
    <row r="3691" spans="21:23" x14ac:dyDescent="0.25">
      <c r="U3691" s="15" t="s">
        <v>3896</v>
      </c>
      <c r="V3691" s="15" t="s">
        <v>12343</v>
      </c>
      <c r="W3691" s="15" t="s">
        <v>144</v>
      </c>
    </row>
    <row r="3692" spans="21:23" x14ac:dyDescent="0.25">
      <c r="U3692" s="15" t="s">
        <v>3897</v>
      </c>
      <c r="V3692" s="15" t="s">
        <v>12344</v>
      </c>
      <c r="W3692" s="15" t="s">
        <v>115</v>
      </c>
    </row>
    <row r="3693" spans="21:23" x14ac:dyDescent="0.25">
      <c r="U3693" s="15" t="s">
        <v>3898</v>
      </c>
      <c r="V3693" s="15" t="s">
        <v>12345</v>
      </c>
      <c r="W3693" s="15" t="s">
        <v>161</v>
      </c>
    </row>
    <row r="3694" spans="21:23" x14ac:dyDescent="0.25">
      <c r="U3694" s="15" t="s">
        <v>3899</v>
      </c>
      <c r="V3694" s="15" t="s">
        <v>12346</v>
      </c>
      <c r="W3694" s="15" t="s">
        <v>437</v>
      </c>
    </row>
    <row r="3695" spans="21:23" x14ac:dyDescent="0.25">
      <c r="U3695" s="15" t="s">
        <v>3900</v>
      </c>
      <c r="V3695" s="15" t="s">
        <v>12347</v>
      </c>
      <c r="W3695" s="15" t="s">
        <v>447</v>
      </c>
    </row>
    <row r="3696" spans="21:23" x14ac:dyDescent="0.25">
      <c r="U3696" s="15" t="s">
        <v>3901</v>
      </c>
      <c r="V3696" s="15" t="s">
        <v>12348</v>
      </c>
      <c r="W3696" s="15" t="s">
        <v>142</v>
      </c>
    </row>
    <row r="3697" spans="21:23" x14ac:dyDescent="0.25">
      <c r="U3697" s="15" t="s">
        <v>3902</v>
      </c>
      <c r="V3697" s="15" t="s">
        <v>12349</v>
      </c>
      <c r="W3697" s="15" t="s">
        <v>81</v>
      </c>
    </row>
    <row r="3698" spans="21:23" x14ac:dyDescent="0.25">
      <c r="U3698" s="15" t="s">
        <v>3903</v>
      </c>
      <c r="V3698" s="15" t="s">
        <v>12350</v>
      </c>
      <c r="W3698" s="15" t="s">
        <v>115</v>
      </c>
    </row>
    <row r="3699" spans="21:23" x14ac:dyDescent="0.25">
      <c r="U3699" s="15" t="s">
        <v>3905</v>
      </c>
      <c r="V3699" s="15" t="s">
        <v>12351</v>
      </c>
      <c r="W3699" s="15" t="s">
        <v>3539</v>
      </c>
    </row>
    <row r="3700" spans="21:23" x14ac:dyDescent="0.25">
      <c r="U3700" s="15" t="s">
        <v>3906</v>
      </c>
      <c r="V3700" s="15" t="s">
        <v>12352</v>
      </c>
      <c r="W3700" s="15" t="s">
        <v>8</v>
      </c>
    </row>
    <row r="3701" spans="21:23" x14ac:dyDescent="0.25">
      <c r="U3701" s="15" t="s">
        <v>3907</v>
      </c>
      <c r="V3701" s="15" t="s">
        <v>12353</v>
      </c>
      <c r="W3701" s="15" t="s">
        <v>6247</v>
      </c>
    </row>
    <row r="3702" spans="21:23" x14ac:dyDescent="0.25">
      <c r="U3702" s="15" t="s">
        <v>3908</v>
      </c>
      <c r="V3702" s="15" t="s">
        <v>12354</v>
      </c>
      <c r="W3702" s="15" t="s">
        <v>117</v>
      </c>
    </row>
    <row r="3703" spans="21:23" x14ac:dyDescent="0.25">
      <c r="U3703" s="15" t="s">
        <v>3909</v>
      </c>
      <c r="V3703" s="15" t="s">
        <v>12355</v>
      </c>
      <c r="W3703" s="15" t="s">
        <v>117</v>
      </c>
    </row>
    <row r="3704" spans="21:23" x14ac:dyDescent="0.25">
      <c r="U3704" s="15" t="s">
        <v>3910</v>
      </c>
      <c r="V3704" s="15" t="s">
        <v>12356</v>
      </c>
      <c r="W3704" s="15" t="s">
        <v>245</v>
      </c>
    </row>
    <row r="3705" spans="21:23" x14ac:dyDescent="0.25">
      <c r="U3705" s="15" t="s">
        <v>3911</v>
      </c>
      <c r="V3705" s="15" t="s">
        <v>12357</v>
      </c>
      <c r="W3705" s="15" t="s">
        <v>94</v>
      </c>
    </row>
    <row r="3706" spans="21:23" x14ac:dyDescent="0.25">
      <c r="U3706" s="15" t="s">
        <v>3912</v>
      </c>
      <c r="V3706" s="15" t="s">
        <v>12358</v>
      </c>
      <c r="W3706" s="15" t="s">
        <v>115</v>
      </c>
    </row>
    <row r="3707" spans="21:23" x14ac:dyDescent="0.25">
      <c r="U3707" s="15" t="s">
        <v>3914</v>
      </c>
      <c r="V3707" s="15" t="s">
        <v>12359</v>
      </c>
      <c r="W3707" s="15" t="s">
        <v>7545</v>
      </c>
    </row>
    <row r="3708" spans="21:23" x14ac:dyDescent="0.25">
      <c r="U3708" s="15" t="s">
        <v>3915</v>
      </c>
      <c r="V3708" s="15" t="s">
        <v>12360</v>
      </c>
      <c r="W3708" s="15" t="s">
        <v>92</v>
      </c>
    </row>
    <row r="3709" spans="21:23" x14ac:dyDescent="0.25">
      <c r="U3709" s="15" t="s">
        <v>3916</v>
      </c>
      <c r="V3709" s="15" t="s">
        <v>12361</v>
      </c>
      <c r="W3709" s="15" t="s">
        <v>6711</v>
      </c>
    </row>
    <row r="3710" spans="21:23" x14ac:dyDescent="0.25">
      <c r="U3710" s="15" t="s">
        <v>3917</v>
      </c>
      <c r="V3710" s="15" t="s">
        <v>12362</v>
      </c>
      <c r="W3710" s="15" t="s">
        <v>327</v>
      </c>
    </row>
    <row r="3711" spans="21:23" x14ac:dyDescent="0.25">
      <c r="U3711" s="15" t="s">
        <v>3918</v>
      </c>
      <c r="V3711" s="15" t="s">
        <v>12363</v>
      </c>
      <c r="W3711" s="15" t="s">
        <v>94</v>
      </c>
    </row>
    <row r="3712" spans="21:23" x14ac:dyDescent="0.25">
      <c r="U3712" s="15" t="s">
        <v>3919</v>
      </c>
      <c r="V3712" s="15" t="s">
        <v>12364</v>
      </c>
      <c r="W3712" s="15" t="s">
        <v>235</v>
      </c>
    </row>
    <row r="3713" spans="21:23" x14ac:dyDescent="0.25">
      <c r="U3713" s="15" t="s">
        <v>3920</v>
      </c>
      <c r="V3713" s="15" t="s">
        <v>12365</v>
      </c>
      <c r="W3713" s="15" t="s">
        <v>122</v>
      </c>
    </row>
    <row r="3714" spans="21:23" x14ac:dyDescent="0.25">
      <c r="U3714" s="15" t="s">
        <v>3921</v>
      </c>
      <c r="V3714" s="15" t="s">
        <v>12366</v>
      </c>
      <c r="W3714" s="15" t="s">
        <v>200</v>
      </c>
    </row>
    <row r="3715" spans="21:23" x14ac:dyDescent="0.25">
      <c r="U3715" s="15" t="s">
        <v>3922</v>
      </c>
      <c r="V3715" s="15" t="s">
        <v>12367</v>
      </c>
      <c r="W3715" s="15" t="s">
        <v>124</v>
      </c>
    </row>
    <row r="3716" spans="21:23" x14ac:dyDescent="0.25">
      <c r="U3716" s="15" t="s">
        <v>3923</v>
      </c>
      <c r="V3716" s="15" t="s">
        <v>12368</v>
      </c>
      <c r="W3716" s="15" t="s">
        <v>150</v>
      </c>
    </row>
    <row r="3717" spans="21:23" x14ac:dyDescent="0.25">
      <c r="U3717" s="15" t="s">
        <v>3925</v>
      </c>
      <c r="V3717" s="15" t="s">
        <v>15</v>
      </c>
      <c r="W3717" s="15" t="s">
        <v>166</v>
      </c>
    </row>
    <row r="3718" spans="21:23" x14ac:dyDescent="0.25">
      <c r="U3718" s="15" t="s">
        <v>3926</v>
      </c>
      <c r="V3718" s="15" t="s">
        <v>12369</v>
      </c>
      <c r="W3718" s="15" t="s">
        <v>81</v>
      </c>
    </row>
    <row r="3719" spans="21:23" x14ac:dyDescent="0.25">
      <c r="U3719" s="15" t="s">
        <v>3927</v>
      </c>
      <c r="V3719" s="15" t="s">
        <v>12370</v>
      </c>
      <c r="W3719" s="15" t="s">
        <v>726</v>
      </c>
    </row>
    <row r="3720" spans="21:23" x14ac:dyDescent="0.25">
      <c r="U3720" s="15" t="s">
        <v>3934</v>
      </c>
      <c r="V3720" s="15" t="s">
        <v>12371</v>
      </c>
      <c r="W3720" s="15" t="s">
        <v>726</v>
      </c>
    </row>
    <row r="3721" spans="21:23" x14ac:dyDescent="0.25">
      <c r="U3721" s="15" t="s">
        <v>3928</v>
      </c>
      <c r="V3721" s="15" t="s">
        <v>12372</v>
      </c>
      <c r="W3721" s="15" t="s">
        <v>159</v>
      </c>
    </row>
    <row r="3722" spans="21:23" x14ac:dyDescent="0.25">
      <c r="U3722" s="15" t="s">
        <v>3935</v>
      </c>
      <c r="V3722" s="15" t="s">
        <v>12373</v>
      </c>
      <c r="W3722" s="15" t="s">
        <v>8</v>
      </c>
    </row>
    <row r="3723" spans="21:23" x14ac:dyDescent="0.25">
      <c r="U3723" s="15" t="s">
        <v>3930</v>
      </c>
      <c r="V3723" s="15" t="s">
        <v>12374</v>
      </c>
      <c r="W3723" s="15" t="s">
        <v>124</v>
      </c>
    </row>
    <row r="3724" spans="21:23" x14ac:dyDescent="0.25">
      <c r="U3724" s="15" t="s">
        <v>3931</v>
      </c>
      <c r="V3724" s="15" t="s">
        <v>12375</v>
      </c>
      <c r="W3724" s="15" t="s">
        <v>200</v>
      </c>
    </row>
    <row r="3725" spans="21:23" x14ac:dyDescent="0.25">
      <c r="U3725" s="15" t="s">
        <v>3929</v>
      </c>
      <c r="V3725" s="15" t="s">
        <v>12376</v>
      </c>
      <c r="W3725" s="15" t="s">
        <v>156</v>
      </c>
    </row>
    <row r="3726" spans="21:23" x14ac:dyDescent="0.25">
      <c r="U3726" s="15" t="s">
        <v>3936</v>
      </c>
      <c r="V3726" s="15" t="s">
        <v>12377</v>
      </c>
      <c r="W3726" s="15" t="s">
        <v>190</v>
      </c>
    </row>
    <row r="3727" spans="21:23" x14ac:dyDescent="0.25">
      <c r="U3727" s="15" t="s">
        <v>3932</v>
      </c>
      <c r="V3727" s="15" t="s">
        <v>12378</v>
      </c>
      <c r="W3727" s="15" t="s">
        <v>115</v>
      </c>
    </row>
    <row r="3728" spans="21:23" x14ac:dyDescent="0.25">
      <c r="U3728" s="15" t="s">
        <v>3933</v>
      </c>
      <c r="V3728" s="15" t="s">
        <v>12379</v>
      </c>
      <c r="W3728" s="15" t="s">
        <v>115</v>
      </c>
    </row>
    <row r="3729" spans="21:23" x14ac:dyDescent="0.25">
      <c r="U3729" s="15" t="s">
        <v>3937</v>
      </c>
      <c r="V3729" s="15" t="s">
        <v>12380</v>
      </c>
      <c r="W3729" s="15" t="s">
        <v>3354</v>
      </c>
    </row>
    <row r="3730" spans="21:23" x14ac:dyDescent="0.25">
      <c r="U3730" s="15" t="s">
        <v>3938</v>
      </c>
      <c r="V3730" s="15" t="s">
        <v>12381</v>
      </c>
      <c r="W3730" s="15" t="s">
        <v>88</v>
      </c>
    </row>
    <row r="3731" spans="21:23" x14ac:dyDescent="0.25">
      <c r="U3731" s="15" t="s">
        <v>3939</v>
      </c>
      <c r="V3731" s="15" t="s">
        <v>12382</v>
      </c>
      <c r="W3731" s="15" t="s">
        <v>76</v>
      </c>
    </row>
    <row r="3732" spans="21:23" x14ac:dyDescent="0.25">
      <c r="U3732" s="15" t="s">
        <v>3940</v>
      </c>
      <c r="V3732" s="15" t="s">
        <v>12383</v>
      </c>
      <c r="W3732" s="15" t="s">
        <v>122</v>
      </c>
    </row>
    <row r="3733" spans="21:23" x14ac:dyDescent="0.25">
      <c r="U3733" s="15" t="s">
        <v>3941</v>
      </c>
      <c r="V3733" s="15" t="s">
        <v>12384</v>
      </c>
      <c r="W3733" s="15" t="s">
        <v>128</v>
      </c>
    </row>
    <row r="3734" spans="21:23" x14ac:dyDescent="0.25">
      <c r="U3734" s="15" t="s">
        <v>3942</v>
      </c>
      <c r="V3734" s="15" t="s">
        <v>12385</v>
      </c>
      <c r="W3734" s="15" t="s">
        <v>124</v>
      </c>
    </row>
    <row r="3735" spans="21:23" x14ac:dyDescent="0.25">
      <c r="U3735" s="15" t="s">
        <v>3943</v>
      </c>
      <c r="V3735" s="15" t="s">
        <v>12386</v>
      </c>
      <c r="W3735" s="15" t="s">
        <v>128</v>
      </c>
    </row>
    <row r="3736" spans="21:23" x14ac:dyDescent="0.25">
      <c r="U3736" s="15" t="s">
        <v>3944</v>
      </c>
      <c r="V3736" s="15" t="s">
        <v>12387</v>
      </c>
      <c r="W3736" s="15" t="s">
        <v>2358</v>
      </c>
    </row>
    <row r="3737" spans="21:23" x14ac:dyDescent="0.25">
      <c r="U3737" s="15" t="s">
        <v>3945</v>
      </c>
      <c r="V3737" s="15" t="s">
        <v>12388</v>
      </c>
      <c r="W3737" s="15" t="s">
        <v>117</v>
      </c>
    </row>
    <row r="3738" spans="21:23" x14ac:dyDescent="0.25">
      <c r="U3738" s="15" t="s">
        <v>3946</v>
      </c>
      <c r="V3738" s="15" t="s">
        <v>12389</v>
      </c>
      <c r="W3738" s="15" t="s">
        <v>882</v>
      </c>
    </row>
    <row r="3739" spans="21:23" x14ac:dyDescent="0.25">
      <c r="U3739" s="15" t="s">
        <v>3947</v>
      </c>
      <c r="V3739" s="15" t="s">
        <v>12390</v>
      </c>
      <c r="W3739" s="15" t="s">
        <v>1321</v>
      </c>
    </row>
    <row r="3740" spans="21:23" x14ac:dyDescent="0.25">
      <c r="U3740" s="15" t="s">
        <v>3948</v>
      </c>
      <c r="V3740" s="15" t="s">
        <v>12391</v>
      </c>
      <c r="W3740" s="15" t="s">
        <v>1321</v>
      </c>
    </row>
    <row r="3741" spans="21:23" x14ac:dyDescent="0.25">
      <c r="U3741" s="15" t="s">
        <v>3949</v>
      </c>
      <c r="V3741" s="15" t="s">
        <v>12392</v>
      </c>
      <c r="W3741" s="15" t="s">
        <v>105</v>
      </c>
    </row>
    <row r="3742" spans="21:23" x14ac:dyDescent="0.25">
      <c r="U3742" s="15" t="s">
        <v>3950</v>
      </c>
      <c r="V3742" s="15" t="s">
        <v>12393</v>
      </c>
      <c r="W3742" s="15" t="s">
        <v>381</v>
      </c>
    </row>
    <row r="3743" spans="21:23" x14ac:dyDescent="0.25">
      <c r="U3743" s="15" t="s">
        <v>3951</v>
      </c>
      <c r="V3743" s="15" t="s">
        <v>12394</v>
      </c>
      <c r="W3743" s="15" t="s">
        <v>217</v>
      </c>
    </row>
    <row r="3744" spans="21:23" x14ac:dyDescent="0.25">
      <c r="U3744" s="15" t="s">
        <v>3952</v>
      </c>
      <c r="V3744" s="15" t="s">
        <v>12395</v>
      </c>
      <c r="W3744" s="15" t="s">
        <v>391</v>
      </c>
    </row>
    <row r="3745" spans="21:23" x14ac:dyDescent="0.25">
      <c r="U3745" s="15" t="s">
        <v>3953</v>
      </c>
      <c r="V3745" s="15" t="s">
        <v>12396</v>
      </c>
      <c r="W3745" s="15" t="s">
        <v>270</v>
      </c>
    </row>
    <row r="3746" spans="21:23" x14ac:dyDescent="0.25">
      <c r="U3746" s="15" t="s">
        <v>3954</v>
      </c>
      <c r="V3746" s="15" t="s">
        <v>12397</v>
      </c>
      <c r="W3746" s="15" t="s">
        <v>94</v>
      </c>
    </row>
    <row r="3747" spans="21:23" x14ac:dyDescent="0.25">
      <c r="U3747" s="15" t="s">
        <v>3955</v>
      </c>
      <c r="V3747" s="15" t="s">
        <v>12398</v>
      </c>
      <c r="W3747" s="15" t="s">
        <v>327</v>
      </c>
    </row>
    <row r="3748" spans="21:23" x14ac:dyDescent="0.25">
      <c r="U3748" s="15" t="s">
        <v>3956</v>
      </c>
      <c r="V3748" s="15" t="s">
        <v>12399</v>
      </c>
      <c r="W3748" s="15" t="s">
        <v>74</v>
      </c>
    </row>
    <row r="3749" spans="21:23" x14ac:dyDescent="0.25">
      <c r="U3749" s="15" t="s">
        <v>3957</v>
      </c>
      <c r="V3749" s="15" t="s">
        <v>12400</v>
      </c>
      <c r="W3749" s="15" t="s">
        <v>3354</v>
      </c>
    </row>
    <row r="3750" spans="21:23" x14ac:dyDescent="0.25">
      <c r="U3750" s="15" t="s">
        <v>3958</v>
      </c>
      <c r="V3750" s="15" t="s">
        <v>12401</v>
      </c>
      <c r="W3750" s="15" t="s">
        <v>94</v>
      </c>
    </row>
    <row r="3751" spans="21:23" x14ac:dyDescent="0.25">
      <c r="U3751" s="15" t="s">
        <v>3959</v>
      </c>
      <c r="V3751" s="15" t="s">
        <v>12402</v>
      </c>
      <c r="W3751" s="15" t="s">
        <v>8884</v>
      </c>
    </row>
    <row r="3752" spans="21:23" x14ac:dyDescent="0.25">
      <c r="U3752" s="15" t="s">
        <v>3960</v>
      </c>
      <c r="V3752" s="15" t="s">
        <v>12403</v>
      </c>
      <c r="W3752" s="15" t="s">
        <v>3539</v>
      </c>
    </row>
    <row r="3753" spans="21:23" x14ac:dyDescent="0.25">
      <c r="U3753" s="15" t="s">
        <v>3961</v>
      </c>
      <c r="V3753" s="15" t="s">
        <v>12404</v>
      </c>
      <c r="W3753" s="15" t="s">
        <v>122</v>
      </c>
    </row>
    <row r="3754" spans="21:23" x14ac:dyDescent="0.25">
      <c r="U3754" s="15" t="s">
        <v>3963</v>
      </c>
      <c r="V3754" s="15" t="s">
        <v>12405</v>
      </c>
      <c r="W3754" s="15" t="s">
        <v>78</v>
      </c>
    </row>
    <row r="3755" spans="21:23" x14ac:dyDescent="0.25">
      <c r="U3755" s="15" t="s">
        <v>3962</v>
      </c>
      <c r="V3755" s="15" t="s">
        <v>12406</v>
      </c>
      <c r="W3755" s="15" t="s">
        <v>193</v>
      </c>
    </row>
    <row r="3756" spans="21:23" x14ac:dyDescent="0.25">
      <c r="U3756" s="15" t="s">
        <v>3964</v>
      </c>
      <c r="V3756" s="15" t="s">
        <v>12407</v>
      </c>
      <c r="W3756" s="15" t="s">
        <v>140</v>
      </c>
    </row>
    <row r="3757" spans="21:23" x14ac:dyDescent="0.25">
      <c r="U3757" s="15" t="s">
        <v>3965</v>
      </c>
      <c r="V3757" s="15" t="s">
        <v>12408</v>
      </c>
      <c r="W3757" s="15" t="s">
        <v>159</v>
      </c>
    </row>
    <row r="3758" spans="21:23" x14ac:dyDescent="0.25">
      <c r="U3758" s="15" t="s">
        <v>3966</v>
      </c>
      <c r="V3758" s="15" t="s">
        <v>12409</v>
      </c>
      <c r="W3758" s="15" t="s">
        <v>159</v>
      </c>
    </row>
    <row r="3759" spans="21:23" x14ac:dyDescent="0.25">
      <c r="U3759" s="15" t="s">
        <v>3967</v>
      </c>
      <c r="V3759" s="15" t="s">
        <v>12410</v>
      </c>
      <c r="W3759" s="15" t="s">
        <v>161</v>
      </c>
    </row>
    <row r="3760" spans="21:23" x14ac:dyDescent="0.25">
      <c r="U3760" s="15" t="s">
        <v>3968</v>
      </c>
      <c r="V3760" s="15" t="s">
        <v>12411</v>
      </c>
      <c r="W3760" s="15" t="s">
        <v>288</v>
      </c>
    </row>
    <row r="3761" spans="21:23" x14ac:dyDescent="0.25">
      <c r="U3761" s="15" t="s">
        <v>3969</v>
      </c>
      <c r="V3761" s="15" t="s">
        <v>12412</v>
      </c>
      <c r="W3761" s="15" t="s">
        <v>124</v>
      </c>
    </row>
    <row r="3762" spans="21:23" x14ac:dyDescent="0.25">
      <c r="U3762" s="15" t="s">
        <v>3970</v>
      </c>
      <c r="V3762" s="15" t="s">
        <v>12413</v>
      </c>
      <c r="W3762" s="15" t="s">
        <v>270</v>
      </c>
    </row>
    <row r="3763" spans="21:23" x14ac:dyDescent="0.25">
      <c r="U3763" s="15" t="s">
        <v>3971</v>
      </c>
      <c r="V3763" s="15" t="s">
        <v>12414</v>
      </c>
      <c r="W3763" s="15" t="s">
        <v>85</v>
      </c>
    </row>
    <row r="3764" spans="21:23" x14ac:dyDescent="0.25">
      <c r="U3764" s="15" t="s">
        <v>3972</v>
      </c>
      <c r="V3764" s="15" t="s">
        <v>12415</v>
      </c>
      <c r="W3764" s="15" t="s">
        <v>117</v>
      </c>
    </row>
    <row r="3765" spans="21:23" x14ac:dyDescent="0.25">
      <c r="U3765" s="15" t="s">
        <v>3973</v>
      </c>
      <c r="V3765" s="15" t="s">
        <v>12416</v>
      </c>
      <c r="W3765" s="15" t="s">
        <v>122</v>
      </c>
    </row>
    <row r="3766" spans="21:23" x14ac:dyDescent="0.25">
      <c r="U3766" s="15" t="s">
        <v>3974</v>
      </c>
      <c r="V3766" s="15" t="s">
        <v>12417</v>
      </c>
      <c r="W3766" s="15" t="s">
        <v>94</v>
      </c>
    </row>
    <row r="3767" spans="21:23" x14ac:dyDescent="0.25">
      <c r="U3767" s="15" t="s">
        <v>3975</v>
      </c>
      <c r="V3767" s="15" t="s">
        <v>12418</v>
      </c>
      <c r="W3767" s="15" t="s">
        <v>882</v>
      </c>
    </row>
    <row r="3768" spans="21:23" x14ac:dyDescent="0.25">
      <c r="U3768" s="15" t="s">
        <v>3976</v>
      </c>
      <c r="V3768" s="15" t="s">
        <v>12419</v>
      </c>
      <c r="W3768" s="15" t="s">
        <v>117</v>
      </c>
    </row>
    <row r="3769" spans="21:23" x14ac:dyDescent="0.25">
      <c r="U3769" s="15" t="s">
        <v>3977</v>
      </c>
      <c r="V3769" s="15" t="s">
        <v>12420</v>
      </c>
      <c r="W3769" s="15" t="s">
        <v>161</v>
      </c>
    </row>
    <row r="3770" spans="21:23" x14ac:dyDescent="0.25">
      <c r="U3770" s="15" t="s">
        <v>3978</v>
      </c>
      <c r="V3770" s="15" t="s">
        <v>12421</v>
      </c>
      <c r="W3770" s="15" t="s">
        <v>190</v>
      </c>
    </row>
    <row r="3771" spans="21:23" x14ac:dyDescent="0.25">
      <c r="U3771" s="15" t="s">
        <v>3979</v>
      </c>
      <c r="V3771" s="15" t="s">
        <v>12422</v>
      </c>
      <c r="W3771" s="15" t="s">
        <v>169</v>
      </c>
    </row>
    <row r="3772" spans="21:23" x14ac:dyDescent="0.25">
      <c r="U3772" s="15" t="s">
        <v>3980</v>
      </c>
      <c r="V3772" s="15" t="s">
        <v>12423</v>
      </c>
      <c r="W3772" s="15" t="s">
        <v>4817</v>
      </c>
    </row>
    <row r="3773" spans="21:23" x14ac:dyDescent="0.25">
      <c r="U3773" s="15" t="s">
        <v>3981</v>
      </c>
      <c r="V3773" s="15" t="s">
        <v>12424</v>
      </c>
      <c r="W3773" s="15" t="s">
        <v>94</v>
      </c>
    </row>
    <row r="3774" spans="21:23" x14ac:dyDescent="0.25">
      <c r="U3774" s="15" t="s">
        <v>3982</v>
      </c>
      <c r="V3774" s="15" t="s">
        <v>12425</v>
      </c>
      <c r="W3774" s="15" t="s">
        <v>266</v>
      </c>
    </row>
    <row r="3775" spans="21:23" x14ac:dyDescent="0.25">
      <c r="U3775" s="15" t="s">
        <v>3983</v>
      </c>
      <c r="V3775" s="15" t="s">
        <v>12426</v>
      </c>
      <c r="W3775" s="15" t="s">
        <v>132</v>
      </c>
    </row>
    <row r="3776" spans="21:23" x14ac:dyDescent="0.25">
      <c r="U3776" s="15" t="s">
        <v>3984</v>
      </c>
      <c r="V3776" s="15" t="s">
        <v>12427</v>
      </c>
      <c r="W3776" s="15" t="s">
        <v>88</v>
      </c>
    </row>
    <row r="3777" spans="21:23" x14ac:dyDescent="0.25">
      <c r="U3777" s="15" t="s">
        <v>3985</v>
      </c>
      <c r="V3777" s="15" t="s">
        <v>12428</v>
      </c>
      <c r="W3777" s="15" t="s">
        <v>88</v>
      </c>
    </row>
    <row r="3778" spans="21:23" x14ac:dyDescent="0.25">
      <c r="U3778" s="15" t="s">
        <v>3986</v>
      </c>
      <c r="V3778" s="15" t="s">
        <v>26</v>
      </c>
      <c r="W3778" s="15" t="s">
        <v>8678</v>
      </c>
    </row>
    <row r="3779" spans="21:23" x14ac:dyDescent="0.25">
      <c r="U3779" s="15" t="s">
        <v>3987</v>
      </c>
      <c r="V3779" s="15" t="s">
        <v>12429</v>
      </c>
      <c r="W3779" s="15" t="s">
        <v>126</v>
      </c>
    </row>
    <row r="3780" spans="21:23" x14ac:dyDescent="0.25">
      <c r="U3780" s="15" t="s">
        <v>3988</v>
      </c>
      <c r="V3780" s="15" t="s">
        <v>12430</v>
      </c>
      <c r="W3780" s="15" t="s">
        <v>391</v>
      </c>
    </row>
    <row r="3781" spans="21:23" x14ac:dyDescent="0.25">
      <c r="U3781" s="15" t="s">
        <v>3989</v>
      </c>
      <c r="V3781" s="15" t="s">
        <v>12431</v>
      </c>
      <c r="W3781" s="15" t="s">
        <v>270</v>
      </c>
    </row>
    <row r="3782" spans="21:23" x14ac:dyDescent="0.25">
      <c r="U3782" s="15" t="s">
        <v>3990</v>
      </c>
      <c r="V3782" s="15" t="s">
        <v>12432</v>
      </c>
      <c r="W3782" s="15" t="s">
        <v>200</v>
      </c>
    </row>
    <row r="3783" spans="21:23" x14ac:dyDescent="0.25">
      <c r="U3783" s="15" t="s">
        <v>3991</v>
      </c>
      <c r="V3783" s="15" t="s">
        <v>12433</v>
      </c>
      <c r="W3783" s="15" t="s">
        <v>120</v>
      </c>
    </row>
    <row r="3784" spans="21:23" x14ac:dyDescent="0.25">
      <c r="U3784" s="15" t="s">
        <v>3992</v>
      </c>
      <c r="V3784" s="15" t="s">
        <v>12434</v>
      </c>
      <c r="W3784" s="15" t="s">
        <v>126</v>
      </c>
    </row>
    <row r="3785" spans="21:23" x14ac:dyDescent="0.25">
      <c r="U3785" s="15" t="s">
        <v>3993</v>
      </c>
      <c r="V3785" s="15" t="s">
        <v>12435</v>
      </c>
      <c r="W3785" s="15" t="s">
        <v>6247</v>
      </c>
    </row>
    <row r="3786" spans="21:23" x14ac:dyDescent="0.25">
      <c r="U3786" s="15" t="s">
        <v>3994</v>
      </c>
      <c r="V3786" s="15" t="s">
        <v>12436</v>
      </c>
      <c r="W3786" s="15" t="s">
        <v>150</v>
      </c>
    </row>
    <row r="3787" spans="21:23" x14ac:dyDescent="0.25">
      <c r="U3787" s="15" t="s">
        <v>3995</v>
      </c>
      <c r="V3787" s="15" t="s">
        <v>12437</v>
      </c>
      <c r="W3787" s="15" t="s">
        <v>94</v>
      </c>
    </row>
    <row r="3788" spans="21:23" x14ac:dyDescent="0.25">
      <c r="U3788" s="15" t="s">
        <v>3996</v>
      </c>
      <c r="V3788" s="15" t="s">
        <v>12438</v>
      </c>
      <c r="W3788" s="15" t="s">
        <v>220</v>
      </c>
    </row>
    <row r="3789" spans="21:23" x14ac:dyDescent="0.25">
      <c r="U3789" s="15" t="s">
        <v>3998</v>
      </c>
      <c r="V3789" s="15" t="s">
        <v>12439</v>
      </c>
      <c r="W3789" s="15" t="s">
        <v>128</v>
      </c>
    </row>
    <row r="3790" spans="21:23" x14ac:dyDescent="0.25">
      <c r="U3790" s="15" t="s">
        <v>3997</v>
      </c>
      <c r="V3790" s="15" t="s">
        <v>12440</v>
      </c>
      <c r="W3790" s="15" t="s">
        <v>128</v>
      </c>
    </row>
    <row r="3791" spans="21:23" x14ac:dyDescent="0.25">
      <c r="U3791" s="15" t="s">
        <v>3999</v>
      </c>
      <c r="V3791" s="15" t="s">
        <v>12441</v>
      </c>
      <c r="W3791" s="15" t="s">
        <v>166</v>
      </c>
    </row>
    <row r="3792" spans="21:23" x14ac:dyDescent="0.25">
      <c r="U3792" s="15" t="s">
        <v>4000</v>
      </c>
      <c r="V3792" s="15" t="s">
        <v>12442</v>
      </c>
      <c r="W3792" s="15" t="s">
        <v>161</v>
      </c>
    </row>
    <row r="3793" spans="21:23" x14ac:dyDescent="0.25">
      <c r="U3793" s="15" t="s">
        <v>4001</v>
      </c>
      <c r="V3793" s="15" t="s">
        <v>12443</v>
      </c>
      <c r="W3793" s="15" t="s">
        <v>1802</v>
      </c>
    </row>
    <row r="3794" spans="21:23" x14ac:dyDescent="0.25">
      <c r="U3794" s="15" t="s">
        <v>4002</v>
      </c>
      <c r="V3794" s="15" t="s">
        <v>12444</v>
      </c>
      <c r="W3794" s="15" t="s">
        <v>6247</v>
      </c>
    </row>
    <row r="3795" spans="21:23" x14ac:dyDescent="0.25">
      <c r="U3795" s="15" t="s">
        <v>4006</v>
      </c>
      <c r="V3795" s="15" t="s">
        <v>12445</v>
      </c>
      <c r="W3795" s="15" t="s">
        <v>92</v>
      </c>
    </row>
    <row r="3796" spans="21:23" x14ac:dyDescent="0.25">
      <c r="U3796" s="15" t="s">
        <v>4005</v>
      </c>
      <c r="V3796" s="15" t="s">
        <v>12446</v>
      </c>
      <c r="W3796" s="15" t="s">
        <v>105</v>
      </c>
    </row>
    <row r="3797" spans="21:23" x14ac:dyDescent="0.25">
      <c r="U3797" s="15" t="s">
        <v>4004</v>
      </c>
      <c r="V3797" s="15" t="s">
        <v>12447</v>
      </c>
      <c r="W3797" s="15" t="s">
        <v>217</v>
      </c>
    </row>
    <row r="3798" spans="21:23" x14ac:dyDescent="0.25">
      <c r="U3798" s="15" t="s">
        <v>4007</v>
      </c>
      <c r="V3798" s="15" t="s">
        <v>12448</v>
      </c>
      <c r="W3798" s="15" t="s">
        <v>115</v>
      </c>
    </row>
    <row r="3799" spans="21:23" x14ac:dyDescent="0.25">
      <c r="U3799" s="15" t="s">
        <v>4008</v>
      </c>
      <c r="V3799" s="15" t="s">
        <v>12449</v>
      </c>
      <c r="W3799" s="15" t="s">
        <v>882</v>
      </c>
    </row>
    <row r="3800" spans="21:23" x14ac:dyDescent="0.25">
      <c r="U3800" s="15" t="s">
        <v>4010</v>
      </c>
      <c r="V3800" s="15" t="s">
        <v>12450</v>
      </c>
      <c r="W3800" s="15" t="s">
        <v>76</v>
      </c>
    </row>
    <row r="3801" spans="21:23" x14ac:dyDescent="0.25">
      <c r="U3801" s="15" t="s">
        <v>4011</v>
      </c>
      <c r="V3801" s="15" t="s">
        <v>12451</v>
      </c>
      <c r="W3801" s="15" t="s">
        <v>107</v>
      </c>
    </row>
    <row r="3802" spans="21:23" x14ac:dyDescent="0.25">
      <c r="U3802" s="15" t="s">
        <v>4012</v>
      </c>
      <c r="V3802" s="15" t="s">
        <v>12452</v>
      </c>
      <c r="W3802" s="15" t="s">
        <v>107</v>
      </c>
    </row>
    <row r="3803" spans="21:23" x14ac:dyDescent="0.25">
      <c r="U3803" s="15" t="s">
        <v>4013</v>
      </c>
      <c r="V3803" s="15" t="s">
        <v>12453</v>
      </c>
      <c r="W3803" s="15" t="s">
        <v>88</v>
      </c>
    </row>
    <row r="3804" spans="21:23" x14ac:dyDescent="0.25">
      <c r="U3804" s="15" t="s">
        <v>4014</v>
      </c>
      <c r="V3804" s="15" t="s">
        <v>12454</v>
      </c>
      <c r="W3804" s="15" t="s">
        <v>882</v>
      </c>
    </row>
    <row r="3805" spans="21:23" x14ac:dyDescent="0.25">
      <c r="U3805" s="15" t="s">
        <v>4015</v>
      </c>
      <c r="V3805" s="15" t="s">
        <v>12455</v>
      </c>
      <c r="W3805" s="15" t="s">
        <v>327</v>
      </c>
    </row>
    <row r="3806" spans="21:23" x14ac:dyDescent="0.25">
      <c r="U3806" s="15" t="s">
        <v>4016</v>
      </c>
      <c r="V3806" s="15" t="s">
        <v>12456</v>
      </c>
      <c r="W3806" s="15" t="s">
        <v>978</v>
      </c>
    </row>
    <row r="3807" spans="21:23" x14ac:dyDescent="0.25">
      <c r="U3807" s="15" t="s">
        <v>4017</v>
      </c>
      <c r="V3807" s="15" t="s">
        <v>12457</v>
      </c>
      <c r="W3807" s="15" t="s">
        <v>73</v>
      </c>
    </row>
    <row r="3808" spans="21:23" x14ac:dyDescent="0.25">
      <c r="U3808" s="15" t="s">
        <v>4018</v>
      </c>
      <c r="V3808" s="15" t="s">
        <v>12458</v>
      </c>
      <c r="W3808" s="15" t="s">
        <v>327</v>
      </c>
    </row>
    <row r="3809" spans="21:23" x14ac:dyDescent="0.25">
      <c r="U3809" s="15" t="s">
        <v>4019</v>
      </c>
      <c r="V3809" s="15" t="s">
        <v>12459</v>
      </c>
      <c r="W3809" s="15" t="s">
        <v>73</v>
      </c>
    </row>
    <row r="3810" spans="21:23" x14ac:dyDescent="0.25">
      <c r="U3810" s="15" t="s">
        <v>4021</v>
      </c>
      <c r="V3810" s="15" t="s">
        <v>12460</v>
      </c>
      <c r="W3810" s="15" t="s">
        <v>144</v>
      </c>
    </row>
    <row r="3811" spans="21:23" x14ac:dyDescent="0.25">
      <c r="U3811" s="15" t="s">
        <v>4020</v>
      </c>
      <c r="V3811" s="15" t="s">
        <v>12461</v>
      </c>
      <c r="W3811" s="15" t="s">
        <v>470</v>
      </c>
    </row>
    <row r="3812" spans="21:23" x14ac:dyDescent="0.25">
      <c r="U3812" s="15" t="s">
        <v>4022</v>
      </c>
      <c r="V3812" s="15" t="s">
        <v>12462</v>
      </c>
      <c r="W3812" s="15" t="s">
        <v>78</v>
      </c>
    </row>
    <row r="3813" spans="21:23" x14ac:dyDescent="0.25">
      <c r="U3813" s="15" t="s">
        <v>4023</v>
      </c>
      <c r="V3813" s="15" t="s">
        <v>12463</v>
      </c>
      <c r="W3813" s="15" t="s">
        <v>222</v>
      </c>
    </row>
    <row r="3814" spans="21:23" x14ac:dyDescent="0.25">
      <c r="U3814" s="15" t="s">
        <v>4028</v>
      </c>
      <c r="V3814" s="15" t="s">
        <v>12464</v>
      </c>
      <c r="W3814" s="15" t="s">
        <v>8838</v>
      </c>
    </row>
    <row r="3815" spans="21:23" x14ac:dyDescent="0.25">
      <c r="U3815" s="15" t="s">
        <v>4025</v>
      </c>
      <c r="V3815" s="15" t="s">
        <v>12465</v>
      </c>
      <c r="W3815" s="15" t="s">
        <v>97</v>
      </c>
    </row>
    <row r="3816" spans="21:23" x14ac:dyDescent="0.25">
      <c r="U3816" s="15" t="s">
        <v>4024</v>
      </c>
      <c r="V3816" s="15" t="s">
        <v>12466</v>
      </c>
      <c r="W3816" s="15" t="s">
        <v>425</v>
      </c>
    </row>
    <row r="3817" spans="21:23" x14ac:dyDescent="0.25">
      <c r="U3817" s="15" t="s">
        <v>4032</v>
      </c>
      <c r="V3817" s="15" t="s">
        <v>12467</v>
      </c>
      <c r="W3817" s="15" t="s">
        <v>132</v>
      </c>
    </row>
    <row r="3818" spans="21:23" x14ac:dyDescent="0.25">
      <c r="U3818" s="15" t="s">
        <v>4027</v>
      </c>
      <c r="V3818" s="15" t="s">
        <v>12468</v>
      </c>
      <c r="W3818" s="15" t="s">
        <v>85</v>
      </c>
    </row>
    <row r="3819" spans="21:23" x14ac:dyDescent="0.25">
      <c r="U3819" s="15" t="s">
        <v>4033</v>
      </c>
      <c r="V3819" s="15" t="s">
        <v>12469</v>
      </c>
      <c r="W3819" s="15" t="s">
        <v>6247</v>
      </c>
    </row>
    <row r="3820" spans="21:23" x14ac:dyDescent="0.25">
      <c r="U3820" s="15" t="s">
        <v>4034</v>
      </c>
      <c r="V3820" s="15" t="s">
        <v>12470</v>
      </c>
      <c r="W3820" s="15" t="s">
        <v>1802</v>
      </c>
    </row>
    <row r="3821" spans="21:23" x14ac:dyDescent="0.25">
      <c r="U3821" s="15" t="s">
        <v>4029</v>
      </c>
      <c r="V3821" s="15" t="s">
        <v>12471</v>
      </c>
      <c r="W3821" s="15" t="s">
        <v>282</v>
      </c>
    </row>
    <row r="3822" spans="21:23" x14ac:dyDescent="0.25">
      <c r="U3822" s="15" t="s">
        <v>4030</v>
      </c>
      <c r="V3822" s="15" t="s">
        <v>12472</v>
      </c>
      <c r="W3822" s="15" t="s">
        <v>159</v>
      </c>
    </row>
    <row r="3823" spans="21:23" x14ac:dyDescent="0.25">
      <c r="U3823" s="15" t="s">
        <v>4031</v>
      </c>
      <c r="V3823" s="15" t="s">
        <v>12473</v>
      </c>
      <c r="W3823" s="15" t="s">
        <v>447</v>
      </c>
    </row>
    <row r="3824" spans="21:23" x14ac:dyDescent="0.25">
      <c r="U3824" s="15" t="s">
        <v>4035</v>
      </c>
      <c r="V3824" s="15" t="s">
        <v>12474</v>
      </c>
      <c r="W3824" s="15" t="s">
        <v>73</v>
      </c>
    </row>
    <row r="3825" spans="21:23" x14ac:dyDescent="0.25">
      <c r="U3825" s="15" t="s">
        <v>4036</v>
      </c>
      <c r="V3825" s="15" t="s">
        <v>12475</v>
      </c>
      <c r="W3825" s="15" t="s">
        <v>336</v>
      </c>
    </row>
    <row r="3826" spans="21:23" x14ac:dyDescent="0.25">
      <c r="U3826" s="15" t="s">
        <v>4037</v>
      </c>
      <c r="V3826" s="15" t="s">
        <v>12476</v>
      </c>
      <c r="W3826" s="15" t="s">
        <v>1308</v>
      </c>
    </row>
    <row r="3827" spans="21:23" x14ac:dyDescent="0.25">
      <c r="U3827" s="15" t="s">
        <v>4038</v>
      </c>
      <c r="V3827" s="15" t="s">
        <v>12477</v>
      </c>
      <c r="W3827" s="15" t="s">
        <v>74</v>
      </c>
    </row>
    <row r="3828" spans="21:23" x14ac:dyDescent="0.25">
      <c r="U3828" s="15" t="s">
        <v>4039</v>
      </c>
      <c r="V3828" s="15" t="s">
        <v>12478</v>
      </c>
      <c r="W3828" s="15" t="s">
        <v>1308</v>
      </c>
    </row>
    <row r="3829" spans="21:23" x14ac:dyDescent="0.25">
      <c r="U3829" s="15" t="s">
        <v>6318</v>
      </c>
      <c r="V3829" s="15" t="s">
        <v>12479</v>
      </c>
      <c r="W3829" s="15" t="s">
        <v>105</v>
      </c>
    </row>
    <row r="3830" spans="21:23" x14ac:dyDescent="0.25">
      <c r="U3830" s="15" t="s">
        <v>4040</v>
      </c>
      <c r="V3830" s="15" t="s">
        <v>12480</v>
      </c>
      <c r="W3830" s="15" t="s">
        <v>130</v>
      </c>
    </row>
    <row r="3831" spans="21:23" x14ac:dyDescent="0.25">
      <c r="U3831" s="15" t="s">
        <v>4041</v>
      </c>
      <c r="V3831" s="15" t="s">
        <v>12481</v>
      </c>
      <c r="W3831" s="15" t="s">
        <v>100</v>
      </c>
    </row>
    <row r="3832" spans="21:23" x14ac:dyDescent="0.25">
      <c r="U3832" s="15" t="s">
        <v>4042</v>
      </c>
      <c r="V3832" s="15" t="s">
        <v>12482</v>
      </c>
      <c r="W3832" s="15" t="s">
        <v>944</v>
      </c>
    </row>
    <row r="3833" spans="21:23" x14ac:dyDescent="0.25">
      <c r="U3833" s="15" t="s">
        <v>4043</v>
      </c>
      <c r="V3833" s="15" t="s">
        <v>12483</v>
      </c>
      <c r="W3833" s="15" t="s">
        <v>8</v>
      </c>
    </row>
    <row r="3834" spans="21:23" x14ac:dyDescent="0.25">
      <c r="U3834" s="15" t="s">
        <v>4044</v>
      </c>
      <c r="V3834" s="15" t="s">
        <v>12484</v>
      </c>
      <c r="W3834" s="15" t="s">
        <v>978</v>
      </c>
    </row>
    <row r="3835" spans="21:23" x14ac:dyDescent="0.25">
      <c r="U3835" s="15" t="s">
        <v>4045</v>
      </c>
      <c r="V3835" s="15" t="s">
        <v>12485</v>
      </c>
      <c r="W3835" s="15" t="s">
        <v>4817</v>
      </c>
    </row>
    <row r="3836" spans="21:23" x14ac:dyDescent="0.25">
      <c r="U3836" s="15" t="s">
        <v>4046</v>
      </c>
      <c r="V3836" s="15" t="s">
        <v>12486</v>
      </c>
      <c r="W3836" s="15" t="s">
        <v>112</v>
      </c>
    </row>
    <row r="3837" spans="21:23" x14ac:dyDescent="0.25">
      <c r="U3837" s="15" t="s">
        <v>4047</v>
      </c>
      <c r="V3837" s="15" t="s">
        <v>12487</v>
      </c>
      <c r="W3837" s="15" t="s">
        <v>5409</v>
      </c>
    </row>
    <row r="3838" spans="21:23" x14ac:dyDescent="0.25">
      <c r="U3838" s="15" t="s">
        <v>4048</v>
      </c>
      <c r="V3838" s="15" t="s">
        <v>12488</v>
      </c>
      <c r="W3838" s="15" t="s">
        <v>74</v>
      </c>
    </row>
    <row r="3839" spans="21:23" x14ac:dyDescent="0.25">
      <c r="U3839" s="15" t="s">
        <v>4049</v>
      </c>
      <c r="V3839" s="15" t="s">
        <v>12489</v>
      </c>
      <c r="W3839" s="15" t="s">
        <v>126</v>
      </c>
    </row>
    <row r="3840" spans="21:23" x14ac:dyDescent="0.25">
      <c r="U3840" s="15" t="s">
        <v>4050</v>
      </c>
      <c r="V3840" s="15" t="s">
        <v>12490</v>
      </c>
      <c r="W3840" s="15" t="s">
        <v>134</v>
      </c>
    </row>
    <row r="3841" spans="21:23" x14ac:dyDescent="0.25">
      <c r="U3841" s="15" t="s">
        <v>4051</v>
      </c>
      <c r="V3841" s="15" t="s">
        <v>12491</v>
      </c>
      <c r="W3841" s="15" t="s">
        <v>74</v>
      </c>
    </row>
    <row r="3842" spans="21:23" x14ac:dyDescent="0.25">
      <c r="U3842" s="15" t="s">
        <v>4052</v>
      </c>
      <c r="V3842" s="15" t="s">
        <v>12492</v>
      </c>
      <c r="W3842" s="15" t="s">
        <v>245</v>
      </c>
    </row>
    <row r="3843" spans="21:23" x14ac:dyDescent="0.25">
      <c r="U3843" s="15" t="s">
        <v>4053</v>
      </c>
      <c r="V3843" s="15" t="s">
        <v>12493</v>
      </c>
      <c r="W3843" s="15" t="s">
        <v>266</v>
      </c>
    </row>
    <row r="3844" spans="21:23" x14ac:dyDescent="0.25">
      <c r="U3844" s="15" t="s">
        <v>4054</v>
      </c>
      <c r="V3844" s="15" t="s">
        <v>12494</v>
      </c>
      <c r="W3844" s="15" t="s">
        <v>117</v>
      </c>
    </row>
    <row r="3845" spans="21:23" x14ac:dyDescent="0.25">
      <c r="U3845" s="15" t="s">
        <v>4055</v>
      </c>
      <c r="V3845" s="15" t="s">
        <v>12495</v>
      </c>
      <c r="W3845" s="15" t="s">
        <v>124</v>
      </c>
    </row>
    <row r="3846" spans="21:23" x14ac:dyDescent="0.25">
      <c r="U3846" s="15" t="s">
        <v>4056</v>
      </c>
      <c r="V3846" s="15" t="s">
        <v>12496</v>
      </c>
      <c r="W3846" s="15" t="s">
        <v>140</v>
      </c>
    </row>
    <row r="3847" spans="21:23" x14ac:dyDescent="0.25">
      <c r="U3847" s="15" t="s">
        <v>4057</v>
      </c>
      <c r="V3847" s="15" t="s">
        <v>12497</v>
      </c>
      <c r="W3847" s="15" t="s">
        <v>142</v>
      </c>
    </row>
    <row r="3848" spans="21:23" x14ac:dyDescent="0.25">
      <c r="U3848" s="15" t="s">
        <v>4059</v>
      </c>
      <c r="V3848" s="15" t="s">
        <v>12498</v>
      </c>
      <c r="W3848" s="15" t="s">
        <v>74</v>
      </c>
    </row>
    <row r="3849" spans="21:23" x14ac:dyDescent="0.25">
      <c r="U3849" s="15" t="s">
        <v>4060</v>
      </c>
      <c r="V3849" s="15" t="s">
        <v>12499</v>
      </c>
      <c r="W3849" s="15" t="s">
        <v>100</v>
      </c>
    </row>
    <row r="3850" spans="21:23" x14ac:dyDescent="0.25">
      <c r="U3850" s="15" t="s">
        <v>4061</v>
      </c>
      <c r="V3850" s="15" t="s">
        <v>12500</v>
      </c>
      <c r="W3850" s="15" t="s">
        <v>235</v>
      </c>
    </row>
    <row r="3851" spans="21:23" x14ac:dyDescent="0.25">
      <c r="U3851" s="15" t="s">
        <v>4063</v>
      </c>
      <c r="V3851" s="15" t="s">
        <v>12501</v>
      </c>
      <c r="W3851" s="15" t="s">
        <v>437</v>
      </c>
    </row>
    <row r="3852" spans="21:23" x14ac:dyDescent="0.25">
      <c r="U3852" s="15" t="s">
        <v>4062</v>
      </c>
      <c r="V3852" s="15" t="s">
        <v>12502</v>
      </c>
      <c r="W3852" s="15" t="s">
        <v>74</v>
      </c>
    </row>
    <row r="3853" spans="21:23" x14ac:dyDescent="0.25">
      <c r="U3853" s="15" t="s">
        <v>4064</v>
      </c>
      <c r="V3853" s="15" t="s">
        <v>12503</v>
      </c>
      <c r="W3853" s="15" t="s">
        <v>8722</v>
      </c>
    </row>
    <row r="3854" spans="21:23" x14ac:dyDescent="0.25">
      <c r="U3854" s="15" t="s">
        <v>4065</v>
      </c>
      <c r="V3854" s="15" t="s">
        <v>12504</v>
      </c>
      <c r="W3854" s="15" t="s">
        <v>217</v>
      </c>
    </row>
    <row r="3855" spans="21:23" x14ac:dyDescent="0.25">
      <c r="U3855" s="15" t="s">
        <v>4066</v>
      </c>
      <c r="V3855" s="15" t="s">
        <v>12505</v>
      </c>
      <c r="W3855" s="15" t="s">
        <v>193</v>
      </c>
    </row>
    <row r="3856" spans="21:23" x14ac:dyDescent="0.25">
      <c r="U3856" s="15" t="s">
        <v>4067</v>
      </c>
      <c r="V3856" s="15" t="s">
        <v>12506</v>
      </c>
      <c r="W3856" s="15" t="s">
        <v>237</v>
      </c>
    </row>
    <row r="3857" spans="21:23" x14ac:dyDescent="0.25">
      <c r="U3857" s="15" t="s">
        <v>4068</v>
      </c>
      <c r="V3857" s="15" t="s">
        <v>12507</v>
      </c>
      <c r="W3857" s="15" t="s">
        <v>330</v>
      </c>
    </row>
    <row r="3858" spans="21:23" x14ac:dyDescent="0.25">
      <c r="U3858" s="15" t="s">
        <v>4069</v>
      </c>
      <c r="V3858" s="15" t="s">
        <v>12508</v>
      </c>
      <c r="W3858" s="15" t="s">
        <v>76</v>
      </c>
    </row>
    <row r="3859" spans="21:23" x14ac:dyDescent="0.25">
      <c r="U3859" s="15" t="s">
        <v>4070</v>
      </c>
      <c r="V3859" s="15" t="s">
        <v>12509</v>
      </c>
      <c r="W3859" s="15" t="s">
        <v>150</v>
      </c>
    </row>
    <row r="3860" spans="21:23" x14ac:dyDescent="0.25">
      <c r="U3860" s="15" t="s">
        <v>4071</v>
      </c>
      <c r="V3860" s="15" t="s">
        <v>12510</v>
      </c>
      <c r="W3860" s="15" t="s">
        <v>122</v>
      </c>
    </row>
    <row r="3861" spans="21:23" x14ac:dyDescent="0.25">
      <c r="U3861" s="15" t="s">
        <v>4072</v>
      </c>
      <c r="V3861" s="15" t="s">
        <v>12511</v>
      </c>
      <c r="W3861" s="15" t="s">
        <v>726</v>
      </c>
    </row>
    <row r="3862" spans="21:23" x14ac:dyDescent="0.25">
      <c r="U3862" s="15" t="s">
        <v>4073</v>
      </c>
      <c r="V3862" s="15" t="s">
        <v>12512</v>
      </c>
      <c r="W3862" s="15" t="s">
        <v>327</v>
      </c>
    </row>
    <row r="3863" spans="21:23" x14ac:dyDescent="0.25">
      <c r="U3863" s="15" t="s">
        <v>4074</v>
      </c>
      <c r="V3863" s="15" t="s">
        <v>12513</v>
      </c>
      <c r="W3863" s="15" t="s">
        <v>7545</v>
      </c>
    </row>
    <row r="3864" spans="21:23" x14ac:dyDescent="0.25">
      <c r="U3864" s="15" t="s">
        <v>4075</v>
      </c>
      <c r="V3864" s="15" t="s">
        <v>12514</v>
      </c>
      <c r="W3864" s="15" t="s">
        <v>73</v>
      </c>
    </row>
    <row r="3865" spans="21:23" x14ac:dyDescent="0.25">
      <c r="U3865" s="15" t="s">
        <v>4076</v>
      </c>
      <c r="V3865" s="15" t="s">
        <v>12515</v>
      </c>
      <c r="W3865" s="15" t="s">
        <v>8</v>
      </c>
    </row>
    <row r="3866" spans="21:23" x14ac:dyDescent="0.25">
      <c r="U3866" s="15" t="s">
        <v>4077</v>
      </c>
      <c r="V3866" s="15" t="s">
        <v>12516</v>
      </c>
      <c r="W3866" s="15" t="s">
        <v>153</v>
      </c>
    </row>
    <row r="3867" spans="21:23" x14ac:dyDescent="0.25">
      <c r="U3867" s="15" t="s">
        <v>4078</v>
      </c>
      <c r="V3867" s="15" t="s">
        <v>12517</v>
      </c>
      <c r="W3867" s="15" t="s">
        <v>144</v>
      </c>
    </row>
    <row r="3868" spans="21:23" x14ac:dyDescent="0.25">
      <c r="U3868" s="15" t="s">
        <v>4079</v>
      </c>
      <c r="V3868" s="15" t="s">
        <v>12518</v>
      </c>
      <c r="W3868" s="15" t="s">
        <v>9114</v>
      </c>
    </row>
    <row r="3869" spans="21:23" x14ac:dyDescent="0.25">
      <c r="U3869" s="15" t="s">
        <v>4080</v>
      </c>
      <c r="V3869" s="15" t="s">
        <v>12519</v>
      </c>
      <c r="W3869" s="15" t="s">
        <v>222</v>
      </c>
    </row>
    <row r="3870" spans="21:23" x14ac:dyDescent="0.25">
      <c r="U3870" s="15" t="s">
        <v>4081</v>
      </c>
      <c r="V3870" s="15" t="s">
        <v>12520</v>
      </c>
      <c r="W3870" s="15" t="s">
        <v>76</v>
      </c>
    </row>
    <row r="3871" spans="21:23" x14ac:dyDescent="0.25">
      <c r="U3871" s="15" t="s">
        <v>4082</v>
      </c>
      <c r="V3871" s="15" t="s">
        <v>12521</v>
      </c>
      <c r="W3871" s="15" t="s">
        <v>126</v>
      </c>
    </row>
    <row r="3872" spans="21:23" x14ac:dyDescent="0.25">
      <c r="U3872" s="15" t="s">
        <v>4083</v>
      </c>
      <c r="V3872" s="15" t="s">
        <v>12522</v>
      </c>
      <c r="W3872" s="15" t="s">
        <v>1802</v>
      </c>
    </row>
    <row r="3873" spans="21:23" x14ac:dyDescent="0.25">
      <c r="U3873" s="15" t="s">
        <v>4084</v>
      </c>
      <c r="V3873" s="15" t="s">
        <v>12523</v>
      </c>
      <c r="W3873" s="15" t="s">
        <v>88</v>
      </c>
    </row>
    <row r="3874" spans="21:23" x14ac:dyDescent="0.25">
      <c r="U3874" s="15" t="s">
        <v>4085</v>
      </c>
      <c r="V3874" s="15" t="s">
        <v>12524</v>
      </c>
      <c r="W3874" s="15" t="s">
        <v>161</v>
      </c>
    </row>
    <row r="3875" spans="21:23" x14ac:dyDescent="0.25">
      <c r="U3875" s="15" t="s">
        <v>4086</v>
      </c>
      <c r="V3875" s="15" t="s">
        <v>12525</v>
      </c>
      <c r="W3875" s="15" t="s">
        <v>161</v>
      </c>
    </row>
    <row r="3876" spans="21:23" x14ac:dyDescent="0.25">
      <c r="U3876" s="15" t="s">
        <v>4087</v>
      </c>
      <c r="V3876" s="15" t="s">
        <v>12526</v>
      </c>
      <c r="W3876" s="15" t="s">
        <v>552</v>
      </c>
    </row>
    <row r="3877" spans="21:23" x14ac:dyDescent="0.25">
      <c r="U3877" s="15" t="s">
        <v>4088</v>
      </c>
      <c r="V3877" s="15" t="s">
        <v>12527</v>
      </c>
      <c r="W3877" s="15" t="s">
        <v>9276</v>
      </c>
    </row>
    <row r="3878" spans="21:23" x14ac:dyDescent="0.25">
      <c r="U3878" s="15" t="s">
        <v>4089</v>
      </c>
      <c r="V3878" s="15" t="s">
        <v>12528</v>
      </c>
      <c r="W3878" s="15" t="s">
        <v>126</v>
      </c>
    </row>
    <row r="3879" spans="21:23" x14ac:dyDescent="0.25">
      <c r="U3879" s="15" t="s">
        <v>4092</v>
      </c>
      <c r="V3879" s="15" t="s">
        <v>12529</v>
      </c>
      <c r="W3879" s="15" t="s">
        <v>92</v>
      </c>
    </row>
    <row r="3880" spans="21:23" x14ac:dyDescent="0.25">
      <c r="U3880" s="15" t="s">
        <v>4090</v>
      </c>
      <c r="V3880" s="15" t="s">
        <v>12530</v>
      </c>
      <c r="W3880" s="15" t="s">
        <v>159</v>
      </c>
    </row>
    <row r="3881" spans="21:23" x14ac:dyDescent="0.25">
      <c r="U3881" s="15" t="s">
        <v>4091</v>
      </c>
      <c r="V3881" s="15" t="s">
        <v>12531</v>
      </c>
      <c r="W3881" s="15" t="s">
        <v>161</v>
      </c>
    </row>
    <row r="3882" spans="21:23" x14ac:dyDescent="0.25">
      <c r="U3882" s="15" t="s">
        <v>4093</v>
      </c>
      <c r="V3882" s="15" t="s">
        <v>12532</v>
      </c>
      <c r="W3882" s="15" t="s">
        <v>208</v>
      </c>
    </row>
    <row r="3883" spans="21:23" x14ac:dyDescent="0.25">
      <c r="U3883" s="15" t="s">
        <v>4094</v>
      </c>
      <c r="V3883" s="15" t="s">
        <v>12533</v>
      </c>
      <c r="W3883" s="15" t="s">
        <v>94</v>
      </c>
    </row>
    <row r="3884" spans="21:23" x14ac:dyDescent="0.25">
      <c r="U3884" s="15" t="s">
        <v>4095</v>
      </c>
      <c r="V3884" s="15" t="s">
        <v>12534</v>
      </c>
      <c r="W3884" s="15" t="s">
        <v>235</v>
      </c>
    </row>
    <row r="3885" spans="21:23" x14ac:dyDescent="0.25">
      <c r="U3885" s="15" t="s">
        <v>4096</v>
      </c>
      <c r="V3885" s="15" t="s">
        <v>12535</v>
      </c>
      <c r="W3885" s="15" t="s">
        <v>327</v>
      </c>
    </row>
    <row r="3886" spans="21:23" x14ac:dyDescent="0.25">
      <c r="U3886" s="15" t="s">
        <v>4097</v>
      </c>
      <c r="V3886" s="15" t="s">
        <v>12536</v>
      </c>
      <c r="W3886" s="15" t="s">
        <v>126</v>
      </c>
    </row>
    <row r="3887" spans="21:23" x14ac:dyDescent="0.25">
      <c r="U3887" s="15" t="s">
        <v>4098</v>
      </c>
      <c r="V3887" s="15" t="s">
        <v>12537</v>
      </c>
      <c r="W3887" s="15" t="s">
        <v>270</v>
      </c>
    </row>
    <row r="3888" spans="21:23" x14ac:dyDescent="0.25">
      <c r="U3888" s="15" t="s">
        <v>4099</v>
      </c>
      <c r="V3888" s="15" t="s">
        <v>12538</v>
      </c>
      <c r="W3888" s="15" t="s">
        <v>76</v>
      </c>
    </row>
    <row r="3889" spans="21:23" x14ac:dyDescent="0.25">
      <c r="U3889" s="15" t="s">
        <v>4100</v>
      </c>
      <c r="V3889" s="15" t="s">
        <v>12539</v>
      </c>
      <c r="W3889" s="15" t="s">
        <v>78</v>
      </c>
    </row>
    <row r="3890" spans="21:23" x14ac:dyDescent="0.25">
      <c r="U3890" s="15" t="s">
        <v>4101</v>
      </c>
      <c r="V3890" s="15" t="s">
        <v>12540</v>
      </c>
      <c r="W3890" s="15" t="s">
        <v>217</v>
      </c>
    </row>
    <row r="3891" spans="21:23" x14ac:dyDescent="0.25">
      <c r="U3891" s="15" t="s">
        <v>4102</v>
      </c>
      <c r="V3891" s="15" t="s">
        <v>12541</v>
      </c>
      <c r="W3891" s="15" t="s">
        <v>210</v>
      </c>
    </row>
    <row r="3892" spans="21:23" x14ac:dyDescent="0.25">
      <c r="U3892" s="15" t="s">
        <v>4103</v>
      </c>
      <c r="V3892" s="15" t="s">
        <v>12542</v>
      </c>
      <c r="W3892" s="15" t="s">
        <v>115</v>
      </c>
    </row>
    <row r="3893" spans="21:23" x14ac:dyDescent="0.25">
      <c r="U3893" s="15" t="s">
        <v>4104</v>
      </c>
      <c r="V3893" s="15" t="s">
        <v>12543</v>
      </c>
      <c r="W3893" s="15" t="s">
        <v>185</v>
      </c>
    </row>
    <row r="3894" spans="21:23" x14ac:dyDescent="0.25">
      <c r="U3894" s="15" t="s">
        <v>4105</v>
      </c>
      <c r="V3894" s="15" t="s">
        <v>12544</v>
      </c>
      <c r="W3894" s="15" t="s">
        <v>124</v>
      </c>
    </row>
    <row r="3895" spans="21:23" x14ac:dyDescent="0.25">
      <c r="U3895" s="15" t="s">
        <v>4106</v>
      </c>
      <c r="V3895" s="15" t="s">
        <v>12545</v>
      </c>
      <c r="W3895" s="15" t="s">
        <v>391</v>
      </c>
    </row>
    <row r="3896" spans="21:23" x14ac:dyDescent="0.25">
      <c r="U3896" s="15" t="s">
        <v>4107</v>
      </c>
      <c r="V3896" s="15" t="s">
        <v>12546</v>
      </c>
      <c r="W3896" s="15" t="s">
        <v>144</v>
      </c>
    </row>
    <row r="3897" spans="21:23" x14ac:dyDescent="0.25">
      <c r="U3897" s="15" t="s">
        <v>4108</v>
      </c>
      <c r="V3897" s="15" t="s">
        <v>12547</v>
      </c>
      <c r="W3897" s="15" t="s">
        <v>270</v>
      </c>
    </row>
    <row r="3898" spans="21:23" x14ac:dyDescent="0.25">
      <c r="U3898" s="15" t="s">
        <v>4109</v>
      </c>
      <c r="V3898" s="15" t="s">
        <v>12548</v>
      </c>
      <c r="W3898" s="15" t="s">
        <v>3539</v>
      </c>
    </row>
    <row r="3899" spans="21:23" x14ac:dyDescent="0.25">
      <c r="U3899" s="15" t="s">
        <v>4110</v>
      </c>
      <c r="V3899" s="15" t="s">
        <v>12549</v>
      </c>
      <c r="W3899" s="15" t="s">
        <v>882</v>
      </c>
    </row>
    <row r="3900" spans="21:23" x14ac:dyDescent="0.25">
      <c r="U3900" s="15" t="s">
        <v>4111</v>
      </c>
      <c r="V3900" s="15" t="s">
        <v>12550</v>
      </c>
      <c r="W3900" s="15" t="s">
        <v>2384</v>
      </c>
    </row>
    <row r="3901" spans="21:23" x14ac:dyDescent="0.25">
      <c r="U3901" s="15" t="s">
        <v>4112</v>
      </c>
      <c r="V3901" s="15" t="s">
        <v>12551</v>
      </c>
      <c r="W3901" s="15" t="s">
        <v>2384</v>
      </c>
    </row>
    <row r="3902" spans="21:23" x14ac:dyDescent="0.25">
      <c r="U3902" s="15" t="s">
        <v>4113</v>
      </c>
      <c r="V3902" s="15" t="s">
        <v>12552</v>
      </c>
      <c r="W3902" s="15" t="s">
        <v>4507</v>
      </c>
    </row>
    <row r="3903" spans="21:23" x14ac:dyDescent="0.25">
      <c r="U3903" s="15" t="s">
        <v>4114</v>
      </c>
      <c r="V3903" s="15" t="s">
        <v>12553</v>
      </c>
      <c r="W3903" s="15" t="s">
        <v>103</v>
      </c>
    </row>
    <row r="3904" spans="21:23" x14ac:dyDescent="0.25">
      <c r="U3904" s="15" t="s">
        <v>4115</v>
      </c>
      <c r="V3904" s="15" t="s">
        <v>12554</v>
      </c>
      <c r="W3904" s="15" t="s">
        <v>9114</v>
      </c>
    </row>
    <row r="3905" spans="21:23" x14ac:dyDescent="0.25">
      <c r="U3905" s="15" t="s">
        <v>4116</v>
      </c>
      <c r="V3905" s="15" t="s">
        <v>12555</v>
      </c>
      <c r="W3905" s="15" t="s">
        <v>74</v>
      </c>
    </row>
    <row r="3906" spans="21:23" x14ac:dyDescent="0.25">
      <c r="U3906" s="15" t="s">
        <v>4117</v>
      </c>
      <c r="V3906" s="15" t="s">
        <v>12556</v>
      </c>
      <c r="W3906" s="15" t="s">
        <v>92</v>
      </c>
    </row>
    <row r="3907" spans="21:23" x14ac:dyDescent="0.25">
      <c r="U3907" s="15" t="s">
        <v>4118</v>
      </c>
      <c r="V3907" s="15" t="s">
        <v>12557</v>
      </c>
      <c r="W3907" s="15" t="s">
        <v>200</v>
      </c>
    </row>
    <row r="3908" spans="21:23" x14ac:dyDescent="0.25">
      <c r="U3908" s="15" t="s">
        <v>4119</v>
      </c>
      <c r="V3908" s="15" t="s">
        <v>12558</v>
      </c>
      <c r="W3908" s="15" t="s">
        <v>188</v>
      </c>
    </row>
    <row r="3909" spans="21:23" x14ac:dyDescent="0.25">
      <c r="U3909" s="15" t="s">
        <v>4120</v>
      </c>
      <c r="V3909" s="15" t="s">
        <v>12559</v>
      </c>
      <c r="W3909" s="15" t="s">
        <v>978</v>
      </c>
    </row>
    <row r="3910" spans="21:23" x14ac:dyDescent="0.25">
      <c r="U3910" s="15" t="s">
        <v>4121</v>
      </c>
      <c r="V3910" s="15" t="s">
        <v>12560</v>
      </c>
      <c r="W3910" s="15" t="s">
        <v>142</v>
      </c>
    </row>
    <row r="3911" spans="21:23" x14ac:dyDescent="0.25">
      <c r="U3911" s="15" t="s">
        <v>4122</v>
      </c>
      <c r="V3911" s="15" t="s">
        <v>12561</v>
      </c>
      <c r="W3911" s="15" t="s">
        <v>73</v>
      </c>
    </row>
    <row r="3912" spans="21:23" x14ac:dyDescent="0.25">
      <c r="U3912" s="15" t="s">
        <v>4123</v>
      </c>
      <c r="V3912" s="15" t="s">
        <v>12562</v>
      </c>
      <c r="W3912" s="15" t="s">
        <v>1802</v>
      </c>
    </row>
    <row r="3913" spans="21:23" x14ac:dyDescent="0.25">
      <c r="U3913" s="15" t="s">
        <v>4124</v>
      </c>
      <c r="V3913" s="15" t="s">
        <v>12563</v>
      </c>
      <c r="W3913" s="15" t="s">
        <v>78</v>
      </c>
    </row>
    <row r="3914" spans="21:23" x14ac:dyDescent="0.25">
      <c r="U3914" s="15" t="s">
        <v>4125</v>
      </c>
      <c r="V3914" s="15" t="s">
        <v>12564</v>
      </c>
      <c r="W3914" s="15" t="s">
        <v>2030</v>
      </c>
    </row>
    <row r="3915" spans="21:23" x14ac:dyDescent="0.25">
      <c r="U3915" s="15" t="s">
        <v>4126</v>
      </c>
      <c r="V3915" s="15" t="s">
        <v>12565</v>
      </c>
      <c r="W3915" s="15" t="s">
        <v>235</v>
      </c>
    </row>
    <row r="3916" spans="21:23" x14ac:dyDescent="0.25">
      <c r="U3916" s="15" t="s">
        <v>4127</v>
      </c>
      <c r="V3916" s="15" t="s">
        <v>12566</v>
      </c>
      <c r="W3916" s="15" t="s">
        <v>882</v>
      </c>
    </row>
    <row r="3917" spans="21:23" x14ac:dyDescent="0.25">
      <c r="U3917" s="15" t="s">
        <v>4128</v>
      </c>
      <c r="V3917" s="15" t="s">
        <v>12567</v>
      </c>
      <c r="W3917" s="15" t="s">
        <v>76</v>
      </c>
    </row>
    <row r="3918" spans="21:23" x14ac:dyDescent="0.25">
      <c r="U3918" s="15" t="s">
        <v>4129</v>
      </c>
      <c r="V3918" s="15" t="s">
        <v>12568</v>
      </c>
      <c r="W3918" s="15" t="s">
        <v>470</v>
      </c>
    </row>
    <row r="3919" spans="21:23" x14ac:dyDescent="0.25">
      <c r="U3919" s="15" t="s">
        <v>4130</v>
      </c>
      <c r="V3919" s="15" t="s">
        <v>12569</v>
      </c>
      <c r="W3919" s="15" t="s">
        <v>9276</v>
      </c>
    </row>
    <row r="3920" spans="21:23" x14ac:dyDescent="0.25">
      <c r="U3920" s="15" t="s">
        <v>4131</v>
      </c>
      <c r="V3920" s="15" t="s">
        <v>12570</v>
      </c>
      <c r="W3920" s="15" t="s">
        <v>142</v>
      </c>
    </row>
    <row r="3921" spans="21:23" x14ac:dyDescent="0.25">
      <c r="U3921" s="15" t="s">
        <v>4132</v>
      </c>
      <c r="V3921" s="15" t="s">
        <v>12571</v>
      </c>
      <c r="W3921" s="15" t="s">
        <v>73</v>
      </c>
    </row>
    <row r="3922" spans="21:23" x14ac:dyDescent="0.25">
      <c r="U3922" s="15" t="s">
        <v>4133</v>
      </c>
      <c r="V3922" s="15" t="s">
        <v>12572</v>
      </c>
      <c r="W3922" s="15" t="s">
        <v>159</v>
      </c>
    </row>
    <row r="3923" spans="21:23" x14ac:dyDescent="0.25">
      <c r="U3923" s="15" t="s">
        <v>4134</v>
      </c>
      <c r="V3923" s="15" t="s">
        <v>12573</v>
      </c>
      <c r="W3923" s="15" t="s">
        <v>8722</v>
      </c>
    </row>
    <row r="3924" spans="21:23" x14ac:dyDescent="0.25">
      <c r="U3924" s="15" t="s">
        <v>4137</v>
      </c>
      <c r="V3924" s="15" t="s">
        <v>12574</v>
      </c>
      <c r="W3924" s="15" t="s">
        <v>1308</v>
      </c>
    </row>
    <row r="3925" spans="21:23" x14ac:dyDescent="0.25">
      <c r="U3925" s="15" t="s">
        <v>4135</v>
      </c>
      <c r="V3925" s="15" t="s">
        <v>12575</v>
      </c>
      <c r="W3925" s="15" t="s">
        <v>100</v>
      </c>
    </row>
    <row r="3926" spans="21:23" x14ac:dyDescent="0.25">
      <c r="U3926" s="15" t="s">
        <v>4136</v>
      </c>
      <c r="V3926" s="15" t="s">
        <v>12576</v>
      </c>
      <c r="W3926" s="15" t="s">
        <v>217</v>
      </c>
    </row>
    <row r="3927" spans="21:23" x14ac:dyDescent="0.25">
      <c r="U3927" s="15" t="s">
        <v>4138</v>
      </c>
      <c r="V3927" s="15" t="s">
        <v>12577</v>
      </c>
      <c r="W3927" s="15" t="s">
        <v>217</v>
      </c>
    </row>
    <row r="3928" spans="21:23" x14ac:dyDescent="0.25">
      <c r="U3928" s="15" t="s">
        <v>4139</v>
      </c>
      <c r="V3928" s="15" t="s">
        <v>12578</v>
      </c>
      <c r="W3928" s="15" t="s">
        <v>156</v>
      </c>
    </row>
    <row r="3929" spans="21:23" x14ac:dyDescent="0.25">
      <c r="U3929" s="15" t="s">
        <v>4140</v>
      </c>
      <c r="V3929" s="15" t="s">
        <v>12579</v>
      </c>
      <c r="W3929" s="15" t="s">
        <v>222</v>
      </c>
    </row>
    <row r="3930" spans="21:23" x14ac:dyDescent="0.25">
      <c r="U3930" s="15" t="s">
        <v>4141</v>
      </c>
      <c r="V3930" s="15" t="s">
        <v>12580</v>
      </c>
      <c r="W3930" s="15" t="s">
        <v>217</v>
      </c>
    </row>
    <row r="3931" spans="21:23" x14ac:dyDescent="0.25">
      <c r="U3931" s="15" t="s">
        <v>4142</v>
      </c>
      <c r="V3931" s="15" t="s">
        <v>12581</v>
      </c>
      <c r="W3931" s="15" t="s">
        <v>100</v>
      </c>
    </row>
    <row r="3932" spans="21:23" x14ac:dyDescent="0.25">
      <c r="U3932" s="15" t="s">
        <v>4143</v>
      </c>
      <c r="V3932" s="15" t="s">
        <v>12582</v>
      </c>
      <c r="W3932" s="15" t="s">
        <v>74</v>
      </c>
    </row>
    <row r="3933" spans="21:23" x14ac:dyDescent="0.25">
      <c r="U3933" s="15" t="s">
        <v>4144</v>
      </c>
      <c r="V3933" s="15" t="s">
        <v>12583</v>
      </c>
      <c r="W3933" s="15" t="s">
        <v>100</v>
      </c>
    </row>
    <row r="3934" spans="21:23" x14ac:dyDescent="0.25">
      <c r="U3934" s="15" t="s">
        <v>4145</v>
      </c>
      <c r="V3934" s="15" t="s">
        <v>12584</v>
      </c>
      <c r="W3934" s="15" t="s">
        <v>288</v>
      </c>
    </row>
    <row r="3935" spans="21:23" x14ac:dyDescent="0.25">
      <c r="U3935" s="15" t="s">
        <v>4146</v>
      </c>
      <c r="V3935" s="15" t="s">
        <v>12585</v>
      </c>
      <c r="W3935" s="15" t="s">
        <v>150</v>
      </c>
    </row>
    <row r="3936" spans="21:23" x14ac:dyDescent="0.25">
      <c r="U3936" s="15" t="s">
        <v>4147</v>
      </c>
      <c r="V3936" s="15" t="s">
        <v>12586</v>
      </c>
      <c r="W3936" s="15" t="s">
        <v>100</v>
      </c>
    </row>
    <row r="3937" spans="21:23" x14ac:dyDescent="0.25">
      <c r="U3937" s="15" t="s">
        <v>4148</v>
      </c>
      <c r="V3937" s="15" t="s">
        <v>12587</v>
      </c>
      <c r="W3937" s="15" t="s">
        <v>8</v>
      </c>
    </row>
    <row r="3938" spans="21:23" x14ac:dyDescent="0.25">
      <c r="U3938" s="15" t="s">
        <v>4149</v>
      </c>
      <c r="V3938" s="15" t="s">
        <v>12588</v>
      </c>
      <c r="W3938" s="15" t="s">
        <v>1308</v>
      </c>
    </row>
    <row r="3939" spans="21:23" x14ac:dyDescent="0.25">
      <c r="U3939" s="15" t="s">
        <v>4150</v>
      </c>
      <c r="V3939" s="15" t="s">
        <v>12589</v>
      </c>
      <c r="W3939" s="15" t="s">
        <v>327</v>
      </c>
    </row>
    <row r="3940" spans="21:23" x14ac:dyDescent="0.25">
      <c r="U3940" s="15" t="s">
        <v>4151</v>
      </c>
      <c r="V3940" s="15" t="s">
        <v>12590</v>
      </c>
      <c r="W3940" s="15" t="s">
        <v>8</v>
      </c>
    </row>
    <row r="3941" spans="21:23" x14ac:dyDescent="0.25">
      <c r="U3941" s="15" t="s">
        <v>4152</v>
      </c>
      <c r="V3941" s="15" t="s">
        <v>12591</v>
      </c>
      <c r="W3941" s="15" t="s">
        <v>978</v>
      </c>
    </row>
    <row r="3942" spans="21:23" x14ac:dyDescent="0.25">
      <c r="U3942" s="15" t="s">
        <v>4153</v>
      </c>
      <c r="V3942" s="15" t="s">
        <v>12592</v>
      </c>
      <c r="W3942" s="15" t="s">
        <v>2358</v>
      </c>
    </row>
    <row r="3943" spans="21:23" x14ac:dyDescent="0.25">
      <c r="U3943" s="15" t="s">
        <v>4154</v>
      </c>
      <c r="V3943" s="15" t="s">
        <v>12593</v>
      </c>
      <c r="W3943" s="15" t="s">
        <v>126</v>
      </c>
    </row>
    <row r="3944" spans="21:23" x14ac:dyDescent="0.25">
      <c r="U3944" s="15" t="s">
        <v>4155</v>
      </c>
      <c r="V3944" s="15" t="s">
        <v>12594</v>
      </c>
      <c r="W3944" s="15" t="s">
        <v>83</v>
      </c>
    </row>
    <row r="3945" spans="21:23" x14ac:dyDescent="0.25">
      <c r="U3945" s="15" t="s">
        <v>4156</v>
      </c>
      <c r="V3945" s="15" t="s">
        <v>12595</v>
      </c>
      <c r="W3945" s="15" t="s">
        <v>128</v>
      </c>
    </row>
    <row r="3946" spans="21:23" x14ac:dyDescent="0.25">
      <c r="U3946" s="15" t="s">
        <v>4157</v>
      </c>
      <c r="V3946" s="15" t="s">
        <v>12596</v>
      </c>
      <c r="W3946" s="15" t="s">
        <v>5409</v>
      </c>
    </row>
    <row r="3947" spans="21:23" x14ac:dyDescent="0.25">
      <c r="U3947" s="15" t="s">
        <v>4158</v>
      </c>
      <c r="V3947" s="15" t="s">
        <v>12597</v>
      </c>
      <c r="W3947" s="15" t="s">
        <v>222</v>
      </c>
    </row>
    <row r="3948" spans="21:23" x14ac:dyDescent="0.25">
      <c r="U3948" s="15" t="s">
        <v>4159</v>
      </c>
      <c r="V3948" s="15" t="s">
        <v>12598</v>
      </c>
      <c r="W3948" s="15" t="s">
        <v>105</v>
      </c>
    </row>
    <row r="3949" spans="21:23" x14ac:dyDescent="0.25">
      <c r="U3949" s="15" t="s">
        <v>4160</v>
      </c>
      <c r="V3949" s="15" t="s">
        <v>12599</v>
      </c>
      <c r="W3949" s="15" t="s">
        <v>76</v>
      </c>
    </row>
    <row r="3950" spans="21:23" x14ac:dyDescent="0.25">
      <c r="U3950" s="15" t="s">
        <v>4161</v>
      </c>
      <c r="V3950" s="15" t="s">
        <v>12600</v>
      </c>
      <c r="W3950" s="15" t="s">
        <v>142</v>
      </c>
    </row>
    <row r="3951" spans="21:23" x14ac:dyDescent="0.25">
      <c r="U3951" s="15" t="s">
        <v>4162</v>
      </c>
      <c r="V3951" s="15" t="s">
        <v>12601</v>
      </c>
      <c r="W3951" s="15" t="s">
        <v>8681</v>
      </c>
    </row>
    <row r="3952" spans="21:23" x14ac:dyDescent="0.25">
      <c r="U3952" s="15" t="s">
        <v>4163</v>
      </c>
      <c r="V3952" s="15" t="s">
        <v>12602</v>
      </c>
      <c r="W3952" s="15" t="s">
        <v>4817</v>
      </c>
    </row>
    <row r="3953" spans="21:23" x14ac:dyDescent="0.25">
      <c r="U3953" s="15" t="s">
        <v>4164</v>
      </c>
      <c r="V3953" s="15" t="s">
        <v>12603</v>
      </c>
      <c r="W3953" s="15" t="s">
        <v>107</v>
      </c>
    </row>
    <row r="3954" spans="21:23" x14ac:dyDescent="0.25">
      <c r="U3954" s="15" t="s">
        <v>4165</v>
      </c>
      <c r="V3954" s="15" t="s">
        <v>12604</v>
      </c>
      <c r="W3954" s="15" t="s">
        <v>142</v>
      </c>
    </row>
    <row r="3955" spans="21:23" x14ac:dyDescent="0.25">
      <c r="U3955" s="15" t="s">
        <v>4166</v>
      </c>
      <c r="V3955" s="15" t="s">
        <v>12605</v>
      </c>
      <c r="W3955" s="15" t="s">
        <v>944</v>
      </c>
    </row>
    <row r="3956" spans="21:23" x14ac:dyDescent="0.25">
      <c r="U3956" s="15" t="s">
        <v>4167</v>
      </c>
      <c r="V3956" s="15" t="s">
        <v>12606</v>
      </c>
      <c r="W3956" s="15" t="s">
        <v>107</v>
      </c>
    </row>
    <row r="3957" spans="21:23" x14ac:dyDescent="0.25">
      <c r="U3957" s="15" t="s">
        <v>4168</v>
      </c>
      <c r="V3957" s="15" t="s">
        <v>12607</v>
      </c>
      <c r="W3957" s="15" t="s">
        <v>117</v>
      </c>
    </row>
    <row r="3958" spans="21:23" x14ac:dyDescent="0.25">
      <c r="U3958" s="15" t="s">
        <v>4169</v>
      </c>
      <c r="V3958" s="15" t="s">
        <v>12608</v>
      </c>
      <c r="W3958" s="15" t="s">
        <v>107</v>
      </c>
    </row>
    <row r="3959" spans="21:23" x14ac:dyDescent="0.25">
      <c r="U3959" s="15" t="s">
        <v>4170</v>
      </c>
      <c r="V3959" s="15" t="s">
        <v>12609</v>
      </c>
      <c r="W3959" s="15" t="s">
        <v>156</v>
      </c>
    </row>
    <row r="3960" spans="21:23" x14ac:dyDescent="0.25">
      <c r="U3960" s="15" t="s">
        <v>4171</v>
      </c>
      <c r="V3960" s="15" t="s">
        <v>12610</v>
      </c>
      <c r="W3960" s="15" t="s">
        <v>330</v>
      </c>
    </row>
    <row r="3961" spans="21:23" x14ac:dyDescent="0.25">
      <c r="U3961" s="15" t="s">
        <v>4173</v>
      </c>
      <c r="V3961" s="15" t="s">
        <v>12611</v>
      </c>
      <c r="W3961" s="15" t="s">
        <v>8884</v>
      </c>
    </row>
    <row r="3962" spans="21:23" x14ac:dyDescent="0.25">
      <c r="U3962" s="15" t="s">
        <v>4172</v>
      </c>
      <c r="V3962" s="15" t="s">
        <v>12612</v>
      </c>
      <c r="W3962" s="15" t="s">
        <v>126</v>
      </c>
    </row>
    <row r="3963" spans="21:23" x14ac:dyDescent="0.25">
      <c r="U3963" s="15" t="s">
        <v>4174</v>
      </c>
      <c r="V3963" s="15" t="s">
        <v>7</v>
      </c>
      <c r="W3963" s="15" t="s">
        <v>103</v>
      </c>
    </row>
    <row r="3964" spans="21:23" x14ac:dyDescent="0.25">
      <c r="U3964" s="15" t="s">
        <v>4175</v>
      </c>
      <c r="V3964" s="15" t="s">
        <v>12613</v>
      </c>
      <c r="W3964" s="15" t="s">
        <v>424</v>
      </c>
    </row>
    <row r="3965" spans="21:23" x14ac:dyDescent="0.25">
      <c r="U3965" s="15" t="s">
        <v>4176</v>
      </c>
      <c r="V3965" s="15" t="s">
        <v>12614</v>
      </c>
      <c r="W3965" s="15" t="s">
        <v>336</v>
      </c>
    </row>
    <row r="3966" spans="21:23" x14ac:dyDescent="0.25">
      <c r="U3966" s="15" t="s">
        <v>4177</v>
      </c>
      <c r="V3966" s="15" t="s">
        <v>12615</v>
      </c>
      <c r="W3966" s="15" t="s">
        <v>944</v>
      </c>
    </row>
    <row r="3967" spans="21:23" x14ac:dyDescent="0.25">
      <c r="U3967" s="15" t="s">
        <v>4178</v>
      </c>
      <c r="V3967" s="15" t="s">
        <v>12616</v>
      </c>
      <c r="W3967" s="15" t="s">
        <v>391</v>
      </c>
    </row>
    <row r="3968" spans="21:23" x14ac:dyDescent="0.25">
      <c r="U3968" s="15" t="s">
        <v>4179</v>
      </c>
      <c r="V3968" s="15" t="s">
        <v>12617</v>
      </c>
      <c r="W3968" s="15" t="s">
        <v>92</v>
      </c>
    </row>
    <row r="3969" spans="21:23" x14ac:dyDescent="0.25">
      <c r="U3969" s="15" t="s">
        <v>4180</v>
      </c>
      <c r="V3969" s="15" t="s">
        <v>12618</v>
      </c>
      <c r="W3969" s="15" t="s">
        <v>107</v>
      </c>
    </row>
    <row r="3970" spans="21:23" x14ac:dyDescent="0.25">
      <c r="U3970" s="15" t="s">
        <v>4181</v>
      </c>
      <c r="V3970" s="15" t="s">
        <v>12619</v>
      </c>
      <c r="W3970" s="15" t="s">
        <v>144</v>
      </c>
    </row>
    <row r="3971" spans="21:23" x14ac:dyDescent="0.25">
      <c r="U3971" s="15" t="s">
        <v>4182</v>
      </c>
      <c r="V3971" s="15" t="s">
        <v>12620</v>
      </c>
      <c r="W3971" s="15" t="s">
        <v>134</v>
      </c>
    </row>
    <row r="3972" spans="21:23" x14ac:dyDescent="0.25">
      <c r="U3972" s="15" t="s">
        <v>4183</v>
      </c>
      <c r="V3972" s="15" t="s">
        <v>12621</v>
      </c>
      <c r="W3972" s="15" t="s">
        <v>217</v>
      </c>
    </row>
    <row r="3973" spans="21:23" x14ac:dyDescent="0.25">
      <c r="U3973" s="15" t="s">
        <v>4184</v>
      </c>
      <c r="V3973" s="15" t="s">
        <v>12622</v>
      </c>
      <c r="W3973" s="15" t="s">
        <v>8689</v>
      </c>
    </row>
    <row r="3974" spans="21:23" x14ac:dyDescent="0.25">
      <c r="U3974" s="15" t="s">
        <v>4185</v>
      </c>
      <c r="V3974" s="15" t="s">
        <v>12623</v>
      </c>
      <c r="W3974" s="15" t="s">
        <v>726</v>
      </c>
    </row>
    <row r="3975" spans="21:23" x14ac:dyDescent="0.25">
      <c r="U3975" s="15" t="s">
        <v>4186</v>
      </c>
      <c r="V3975" s="15" t="s">
        <v>12624</v>
      </c>
      <c r="W3975" s="15" t="s">
        <v>391</v>
      </c>
    </row>
    <row r="3976" spans="21:23" x14ac:dyDescent="0.25">
      <c r="U3976" s="15" t="s">
        <v>4187</v>
      </c>
      <c r="V3976" s="15" t="s">
        <v>12625</v>
      </c>
      <c r="W3976" s="15" t="s">
        <v>142</v>
      </c>
    </row>
    <row r="3977" spans="21:23" x14ac:dyDescent="0.25">
      <c r="U3977" s="15" t="s">
        <v>4189</v>
      </c>
      <c r="V3977" s="15" t="s">
        <v>12626</v>
      </c>
      <c r="W3977" s="15" t="s">
        <v>150</v>
      </c>
    </row>
    <row r="3978" spans="21:23" x14ac:dyDescent="0.25">
      <c r="U3978" s="15" t="s">
        <v>4188</v>
      </c>
      <c r="V3978" s="15" t="s">
        <v>12627</v>
      </c>
      <c r="W3978" s="15" t="s">
        <v>4507</v>
      </c>
    </row>
    <row r="3979" spans="21:23" x14ac:dyDescent="0.25">
      <c r="U3979" s="15" t="s">
        <v>4190</v>
      </c>
      <c r="V3979" s="15" t="s">
        <v>12628</v>
      </c>
      <c r="W3979" s="15" t="s">
        <v>288</v>
      </c>
    </row>
    <row r="3980" spans="21:23" x14ac:dyDescent="0.25">
      <c r="U3980" s="15" t="s">
        <v>4191</v>
      </c>
      <c r="V3980" s="15" t="s">
        <v>12629</v>
      </c>
      <c r="W3980" s="15" t="s">
        <v>8722</v>
      </c>
    </row>
    <row r="3981" spans="21:23" x14ac:dyDescent="0.25">
      <c r="U3981" s="15" t="s">
        <v>4192</v>
      </c>
      <c r="V3981" s="15" t="s">
        <v>12630</v>
      </c>
      <c r="W3981" s="15" t="s">
        <v>3539</v>
      </c>
    </row>
    <row r="3982" spans="21:23" x14ac:dyDescent="0.25">
      <c r="U3982" s="15" t="s">
        <v>4193</v>
      </c>
      <c r="V3982" s="15" t="s">
        <v>12631</v>
      </c>
      <c r="W3982" s="15" t="s">
        <v>88</v>
      </c>
    </row>
    <row r="3983" spans="21:23" x14ac:dyDescent="0.25">
      <c r="U3983" s="15" t="s">
        <v>4194</v>
      </c>
      <c r="V3983" s="15" t="s">
        <v>12632</v>
      </c>
      <c r="W3983" s="15" t="s">
        <v>107</v>
      </c>
    </row>
    <row r="3984" spans="21:23" x14ac:dyDescent="0.25">
      <c r="U3984" s="15" t="s">
        <v>4195</v>
      </c>
      <c r="V3984" s="15" t="s">
        <v>12633</v>
      </c>
      <c r="W3984" s="15" t="s">
        <v>142</v>
      </c>
    </row>
    <row r="3985" spans="21:23" x14ac:dyDescent="0.25">
      <c r="U3985" s="15" t="s">
        <v>4196</v>
      </c>
      <c r="V3985" s="15" t="s">
        <v>12634</v>
      </c>
      <c r="W3985" s="15" t="s">
        <v>3354</v>
      </c>
    </row>
    <row r="3986" spans="21:23" x14ac:dyDescent="0.25">
      <c r="U3986" s="15" t="s">
        <v>4197</v>
      </c>
      <c r="V3986" s="15" t="s">
        <v>12635</v>
      </c>
      <c r="W3986" s="15" t="s">
        <v>222</v>
      </c>
    </row>
    <row r="3987" spans="21:23" x14ac:dyDescent="0.25">
      <c r="U3987" s="15" t="s">
        <v>4198</v>
      </c>
      <c r="V3987" s="15" t="s">
        <v>12636</v>
      </c>
      <c r="W3987" s="15" t="s">
        <v>726</v>
      </c>
    </row>
    <row r="3988" spans="21:23" x14ac:dyDescent="0.25">
      <c r="U3988" s="15" t="s">
        <v>4199</v>
      </c>
      <c r="V3988" s="15" t="s">
        <v>12637</v>
      </c>
      <c r="W3988" s="15" t="s">
        <v>90</v>
      </c>
    </row>
    <row r="3989" spans="21:23" x14ac:dyDescent="0.25">
      <c r="U3989" s="15" t="s">
        <v>4200</v>
      </c>
      <c r="V3989" s="15" t="s">
        <v>12638</v>
      </c>
      <c r="W3989" s="15" t="s">
        <v>9114</v>
      </c>
    </row>
    <row r="3990" spans="21:23" x14ac:dyDescent="0.25">
      <c r="U3990" s="15" t="s">
        <v>7168</v>
      </c>
      <c r="V3990" s="15" t="s">
        <v>12639</v>
      </c>
      <c r="W3990" s="15" t="s">
        <v>1802</v>
      </c>
    </row>
    <row r="3991" spans="21:23" x14ac:dyDescent="0.25">
      <c r="U3991" s="15" t="s">
        <v>4201</v>
      </c>
      <c r="V3991" s="15" t="s">
        <v>12640</v>
      </c>
      <c r="W3991" s="15" t="s">
        <v>4817</v>
      </c>
    </row>
    <row r="3992" spans="21:23" x14ac:dyDescent="0.25">
      <c r="U3992" s="15" t="s">
        <v>4202</v>
      </c>
      <c r="V3992" s="15" t="s">
        <v>12641</v>
      </c>
      <c r="W3992" s="15" t="s">
        <v>136</v>
      </c>
    </row>
    <row r="3993" spans="21:23" x14ac:dyDescent="0.25">
      <c r="U3993" s="15" t="s">
        <v>4203</v>
      </c>
      <c r="V3993" s="15" t="s">
        <v>12642</v>
      </c>
      <c r="W3993" s="15" t="s">
        <v>100</v>
      </c>
    </row>
    <row r="3994" spans="21:23" x14ac:dyDescent="0.25">
      <c r="U3994" s="15" t="s">
        <v>4204</v>
      </c>
      <c r="V3994" s="15" t="s">
        <v>12643</v>
      </c>
      <c r="W3994" s="15" t="s">
        <v>3539</v>
      </c>
    </row>
    <row r="3995" spans="21:23" x14ac:dyDescent="0.25">
      <c r="U3995" s="15" t="s">
        <v>4205</v>
      </c>
      <c r="V3995" s="15" t="s">
        <v>12644</v>
      </c>
      <c r="W3995" s="15" t="s">
        <v>200</v>
      </c>
    </row>
    <row r="3996" spans="21:23" x14ac:dyDescent="0.25">
      <c r="U3996" s="15" t="s">
        <v>4206</v>
      </c>
      <c r="V3996" s="15" t="s">
        <v>12645</v>
      </c>
      <c r="W3996" s="15" t="s">
        <v>122</v>
      </c>
    </row>
    <row r="3997" spans="21:23" x14ac:dyDescent="0.25">
      <c r="U3997" s="15" t="s">
        <v>4207</v>
      </c>
      <c r="V3997" s="15" t="s">
        <v>12646</v>
      </c>
      <c r="W3997" s="15" t="s">
        <v>112</v>
      </c>
    </row>
    <row r="3998" spans="21:23" x14ac:dyDescent="0.25">
      <c r="U3998" s="15" t="s">
        <v>4208</v>
      </c>
      <c r="V3998" s="15" t="s">
        <v>12647</v>
      </c>
      <c r="W3998" s="15" t="s">
        <v>327</v>
      </c>
    </row>
    <row r="3999" spans="21:23" x14ac:dyDescent="0.25">
      <c r="U3999" s="15" t="s">
        <v>4209</v>
      </c>
      <c r="V3999" s="15" t="s">
        <v>12648</v>
      </c>
      <c r="W3999" s="15" t="s">
        <v>4817</v>
      </c>
    </row>
    <row r="4000" spans="21:23" x14ac:dyDescent="0.25">
      <c r="U4000" s="15" t="s">
        <v>4210</v>
      </c>
      <c r="V4000" s="15" t="s">
        <v>12649</v>
      </c>
      <c r="W4000" s="15" t="s">
        <v>4817</v>
      </c>
    </row>
    <row r="4001" spans="21:23" x14ac:dyDescent="0.25">
      <c r="U4001" s="15" t="s">
        <v>4211</v>
      </c>
      <c r="V4001" s="15" t="s">
        <v>12650</v>
      </c>
      <c r="W4001" s="15" t="s">
        <v>4817</v>
      </c>
    </row>
    <row r="4002" spans="21:23" x14ac:dyDescent="0.25">
      <c r="U4002" s="15" t="s">
        <v>4212</v>
      </c>
      <c r="V4002" s="15" t="s">
        <v>12651</v>
      </c>
      <c r="W4002" s="15" t="s">
        <v>208</v>
      </c>
    </row>
    <row r="4003" spans="21:23" x14ac:dyDescent="0.25">
      <c r="U4003" s="15" t="s">
        <v>4213</v>
      </c>
      <c r="V4003" s="15" t="s">
        <v>12652</v>
      </c>
      <c r="W4003" s="15" t="s">
        <v>200</v>
      </c>
    </row>
    <row r="4004" spans="21:23" x14ac:dyDescent="0.25">
      <c r="U4004" s="15" t="s">
        <v>4215</v>
      </c>
      <c r="V4004" s="15" t="s">
        <v>12653</v>
      </c>
      <c r="W4004" s="15" t="s">
        <v>150</v>
      </c>
    </row>
    <row r="4005" spans="21:23" x14ac:dyDescent="0.25">
      <c r="U4005" s="15" t="s">
        <v>4214</v>
      </c>
      <c r="V4005" s="15" t="s">
        <v>12654</v>
      </c>
      <c r="W4005" s="15" t="s">
        <v>142</v>
      </c>
    </row>
    <row r="4006" spans="21:23" x14ac:dyDescent="0.25">
      <c r="U4006" s="15" t="s">
        <v>4216</v>
      </c>
      <c r="V4006" s="15" t="s">
        <v>12655</v>
      </c>
      <c r="W4006" s="15" t="s">
        <v>103</v>
      </c>
    </row>
    <row r="4007" spans="21:23" x14ac:dyDescent="0.25">
      <c r="U4007" s="15" t="s">
        <v>4217</v>
      </c>
      <c r="V4007" s="15" t="s">
        <v>12656</v>
      </c>
      <c r="W4007" s="15" t="s">
        <v>94</v>
      </c>
    </row>
    <row r="4008" spans="21:23" x14ac:dyDescent="0.25">
      <c r="U4008" s="15" t="s">
        <v>4218</v>
      </c>
      <c r="V4008" s="15" t="s">
        <v>12657</v>
      </c>
      <c r="W4008" s="15" t="s">
        <v>136</v>
      </c>
    </row>
    <row r="4009" spans="21:23" x14ac:dyDescent="0.25">
      <c r="U4009" s="15" t="s">
        <v>4219</v>
      </c>
      <c r="V4009" s="15" t="s">
        <v>12658</v>
      </c>
      <c r="W4009" s="15" t="s">
        <v>144</v>
      </c>
    </row>
    <row r="4010" spans="21:23" x14ac:dyDescent="0.25">
      <c r="U4010" s="15" t="s">
        <v>4220</v>
      </c>
      <c r="V4010" s="15" t="s">
        <v>12659</v>
      </c>
      <c r="W4010" s="15" t="s">
        <v>336</v>
      </c>
    </row>
    <row r="4011" spans="21:23" x14ac:dyDescent="0.25">
      <c r="U4011" s="15" t="s">
        <v>4221</v>
      </c>
      <c r="V4011" s="15" t="s">
        <v>12660</v>
      </c>
      <c r="W4011" s="15" t="s">
        <v>136</v>
      </c>
    </row>
    <row r="4012" spans="21:23" x14ac:dyDescent="0.25">
      <c r="U4012" s="15" t="s">
        <v>4223</v>
      </c>
      <c r="V4012" s="15" t="s">
        <v>12661</v>
      </c>
      <c r="W4012" s="15" t="s">
        <v>208</v>
      </c>
    </row>
    <row r="4013" spans="21:23" x14ac:dyDescent="0.25">
      <c r="U4013" s="15" t="s">
        <v>4224</v>
      </c>
      <c r="V4013" s="15" t="s">
        <v>12662</v>
      </c>
      <c r="W4013" s="15" t="s">
        <v>330</v>
      </c>
    </row>
    <row r="4014" spans="21:23" x14ac:dyDescent="0.25">
      <c r="U4014" s="15" t="s">
        <v>4225</v>
      </c>
      <c r="V4014" s="15" t="s">
        <v>12663</v>
      </c>
      <c r="W4014" s="15" t="s">
        <v>210</v>
      </c>
    </row>
    <row r="4015" spans="21:23" x14ac:dyDescent="0.25">
      <c r="U4015" s="15" t="s">
        <v>4226</v>
      </c>
      <c r="V4015" s="15" t="s">
        <v>12664</v>
      </c>
      <c r="W4015" s="15" t="s">
        <v>144</v>
      </c>
    </row>
    <row r="4016" spans="21:23" x14ac:dyDescent="0.25">
      <c r="U4016" s="15" t="s">
        <v>4227</v>
      </c>
      <c r="V4016" s="15" t="s">
        <v>12665</v>
      </c>
      <c r="W4016" s="15" t="s">
        <v>134</v>
      </c>
    </row>
    <row r="4017" spans="21:23" x14ac:dyDescent="0.25">
      <c r="U4017" s="15" t="s">
        <v>4228</v>
      </c>
      <c r="V4017" s="15" t="s">
        <v>12666</v>
      </c>
      <c r="W4017" s="15" t="s">
        <v>88</v>
      </c>
    </row>
    <row r="4018" spans="21:23" x14ac:dyDescent="0.25">
      <c r="U4018" s="15" t="s">
        <v>4229</v>
      </c>
      <c r="V4018" s="15" t="s">
        <v>12667</v>
      </c>
      <c r="W4018" s="15" t="s">
        <v>332</v>
      </c>
    </row>
    <row r="4019" spans="21:23" x14ac:dyDescent="0.25">
      <c r="U4019" s="15" t="s">
        <v>5510</v>
      </c>
      <c r="V4019" s="15" t="s">
        <v>12668</v>
      </c>
      <c r="W4019" s="15" t="s">
        <v>185</v>
      </c>
    </row>
    <row r="4020" spans="21:23" x14ac:dyDescent="0.25">
      <c r="U4020" s="15" t="s">
        <v>4230</v>
      </c>
      <c r="V4020" s="15" t="s">
        <v>12669</v>
      </c>
      <c r="W4020" s="15" t="s">
        <v>161</v>
      </c>
    </row>
    <row r="4021" spans="21:23" x14ac:dyDescent="0.25">
      <c r="U4021" s="15" t="s">
        <v>4231</v>
      </c>
      <c r="V4021" s="15" t="s">
        <v>12670</v>
      </c>
      <c r="W4021" s="15" t="s">
        <v>3539</v>
      </c>
    </row>
    <row r="4022" spans="21:23" x14ac:dyDescent="0.25">
      <c r="U4022" s="15" t="s">
        <v>4232</v>
      </c>
      <c r="V4022" s="15" t="s">
        <v>12671</v>
      </c>
      <c r="W4022" s="15" t="s">
        <v>78</v>
      </c>
    </row>
    <row r="4023" spans="21:23" x14ac:dyDescent="0.25">
      <c r="U4023" s="15" t="s">
        <v>4233</v>
      </c>
      <c r="V4023" s="15" t="s">
        <v>12672</v>
      </c>
      <c r="W4023" s="15" t="s">
        <v>100</v>
      </c>
    </row>
    <row r="4024" spans="21:23" x14ac:dyDescent="0.25">
      <c r="U4024" s="15" t="s">
        <v>4234</v>
      </c>
      <c r="V4024" s="15" t="s">
        <v>12673</v>
      </c>
      <c r="W4024" s="15" t="s">
        <v>3354</v>
      </c>
    </row>
    <row r="4025" spans="21:23" x14ac:dyDescent="0.25">
      <c r="U4025" s="15" t="s">
        <v>4235</v>
      </c>
      <c r="V4025" s="15" t="s">
        <v>12674</v>
      </c>
      <c r="W4025" s="15" t="s">
        <v>94</v>
      </c>
    </row>
    <row r="4026" spans="21:23" x14ac:dyDescent="0.25">
      <c r="U4026" s="15" t="s">
        <v>4236</v>
      </c>
      <c r="V4026" s="15" t="s">
        <v>12675</v>
      </c>
      <c r="W4026" s="15" t="s">
        <v>2384</v>
      </c>
    </row>
    <row r="4027" spans="21:23" x14ac:dyDescent="0.25">
      <c r="U4027" s="15" t="s">
        <v>4237</v>
      </c>
      <c r="V4027" s="15" t="s">
        <v>12676</v>
      </c>
      <c r="W4027" s="15" t="s">
        <v>3354</v>
      </c>
    </row>
    <row r="4028" spans="21:23" x14ac:dyDescent="0.25">
      <c r="U4028" s="15" t="s">
        <v>4238</v>
      </c>
      <c r="V4028" s="15" t="s">
        <v>12677</v>
      </c>
      <c r="W4028" s="15" t="s">
        <v>94</v>
      </c>
    </row>
    <row r="4029" spans="21:23" x14ac:dyDescent="0.25">
      <c r="U4029" s="15" t="s">
        <v>4240</v>
      </c>
      <c r="V4029" s="15" t="s">
        <v>12678</v>
      </c>
      <c r="W4029" s="15" t="s">
        <v>144</v>
      </c>
    </row>
    <row r="4030" spans="21:23" x14ac:dyDescent="0.25">
      <c r="U4030" s="15" t="s">
        <v>4239</v>
      </c>
      <c r="V4030" s="15" t="s">
        <v>12679</v>
      </c>
      <c r="W4030" s="15" t="s">
        <v>74</v>
      </c>
    </row>
    <row r="4031" spans="21:23" x14ac:dyDescent="0.25">
      <c r="U4031" s="15" t="s">
        <v>4241</v>
      </c>
      <c r="V4031" s="15" t="s">
        <v>12680</v>
      </c>
      <c r="W4031" s="15" t="s">
        <v>3354</v>
      </c>
    </row>
    <row r="4032" spans="21:23" x14ac:dyDescent="0.25">
      <c r="U4032" s="15" t="s">
        <v>4242</v>
      </c>
      <c r="V4032" s="15" t="s">
        <v>12681</v>
      </c>
      <c r="W4032" s="15" t="s">
        <v>8</v>
      </c>
    </row>
    <row r="4033" spans="21:23" x14ac:dyDescent="0.25">
      <c r="U4033" s="15" t="s">
        <v>4243</v>
      </c>
      <c r="V4033" s="15" t="s">
        <v>12682</v>
      </c>
      <c r="W4033" s="15" t="s">
        <v>74</v>
      </c>
    </row>
    <row r="4034" spans="21:23" x14ac:dyDescent="0.25">
      <c r="U4034" s="15" t="s">
        <v>4244</v>
      </c>
      <c r="V4034" s="15" t="s">
        <v>12683</v>
      </c>
      <c r="W4034" s="15" t="s">
        <v>2358</v>
      </c>
    </row>
    <row r="4035" spans="21:23" x14ac:dyDescent="0.25">
      <c r="U4035" s="15" t="s">
        <v>4245</v>
      </c>
      <c r="V4035" s="15" t="s">
        <v>12684</v>
      </c>
      <c r="W4035" s="15" t="s">
        <v>144</v>
      </c>
    </row>
    <row r="4036" spans="21:23" x14ac:dyDescent="0.25">
      <c r="U4036" s="15" t="s">
        <v>4246</v>
      </c>
      <c r="V4036" s="15" t="s">
        <v>12685</v>
      </c>
      <c r="W4036" s="15" t="s">
        <v>134</v>
      </c>
    </row>
    <row r="4037" spans="21:23" x14ac:dyDescent="0.25">
      <c r="U4037" s="15" t="s">
        <v>4247</v>
      </c>
      <c r="V4037" s="15" t="s">
        <v>12686</v>
      </c>
      <c r="W4037" s="15" t="s">
        <v>3354</v>
      </c>
    </row>
    <row r="4038" spans="21:23" x14ac:dyDescent="0.25">
      <c r="U4038" s="15" t="s">
        <v>4248</v>
      </c>
      <c r="V4038" s="15" t="s">
        <v>12687</v>
      </c>
      <c r="W4038" s="15" t="s">
        <v>161</v>
      </c>
    </row>
    <row r="4039" spans="21:23" x14ac:dyDescent="0.25">
      <c r="U4039" s="15" t="s">
        <v>4249</v>
      </c>
      <c r="V4039" s="15" t="s">
        <v>12688</v>
      </c>
      <c r="W4039" s="15" t="s">
        <v>3354</v>
      </c>
    </row>
    <row r="4040" spans="21:23" x14ac:dyDescent="0.25">
      <c r="U4040" s="15" t="s">
        <v>4251</v>
      </c>
      <c r="V4040" s="15" t="s">
        <v>12689</v>
      </c>
      <c r="W4040" s="15" t="s">
        <v>94</v>
      </c>
    </row>
    <row r="4041" spans="21:23" x14ac:dyDescent="0.25">
      <c r="U4041" s="15" t="s">
        <v>4250</v>
      </c>
      <c r="V4041" s="15" t="s">
        <v>12690</v>
      </c>
      <c r="W4041" s="15" t="s">
        <v>74</v>
      </c>
    </row>
    <row r="4042" spans="21:23" x14ac:dyDescent="0.25">
      <c r="U4042" s="15" t="s">
        <v>4253</v>
      </c>
      <c r="V4042" s="15" t="s">
        <v>12691</v>
      </c>
      <c r="W4042" s="15" t="s">
        <v>150</v>
      </c>
    </row>
    <row r="4043" spans="21:23" x14ac:dyDescent="0.25">
      <c r="U4043" s="15" t="s">
        <v>4252</v>
      </c>
      <c r="V4043" s="15" t="s">
        <v>12692</v>
      </c>
      <c r="W4043" s="15" t="s">
        <v>94</v>
      </c>
    </row>
    <row r="4044" spans="21:23" x14ac:dyDescent="0.25">
      <c r="U4044" s="15" t="s">
        <v>4254</v>
      </c>
      <c r="V4044" s="15" t="s">
        <v>12693</v>
      </c>
      <c r="W4044" s="15" t="s">
        <v>94</v>
      </c>
    </row>
    <row r="4045" spans="21:23" x14ac:dyDescent="0.25">
      <c r="U4045" s="15" t="s">
        <v>4255</v>
      </c>
      <c r="V4045" s="15" t="s">
        <v>12694</v>
      </c>
      <c r="W4045" s="15" t="s">
        <v>327</v>
      </c>
    </row>
    <row r="4046" spans="21:23" x14ac:dyDescent="0.25">
      <c r="U4046" s="15" t="s">
        <v>4256</v>
      </c>
      <c r="V4046" s="15" t="s">
        <v>12695</v>
      </c>
      <c r="W4046" s="15" t="s">
        <v>81</v>
      </c>
    </row>
    <row r="4047" spans="21:23" x14ac:dyDescent="0.25">
      <c r="U4047" s="15" t="s">
        <v>4257</v>
      </c>
      <c r="V4047" s="15" t="s">
        <v>12696</v>
      </c>
      <c r="W4047" s="15" t="s">
        <v>74</v>
      </c>
    </row>
    <row r="4048" spans="21:23" x14ac:dyDescent="0.25">
      <c r="U4048" s="15" t="s">
        <v>4258</v>
      </c>
      <c r="V4048" s="15" t="s">
        <v>12697</v>
      </c>
      <c r="W4048" s="15" t="s">
        <v>3354</v>
      </c>
    </row>
    <row r="4049" spans="21:23" x14ac:dyDescent="0.25">
      <c r="U4049" s="15" t="s">
        <v>4259</v>
      </c>
      <c r="V4049" s="15" t="s">
        <v>12698</v>
      </c>
      <c r="W4049" s="15" t="s">
        <v>144</v>
      </c>
    </row>
    <row r="4050" spans="21:23" x14ac:dyDescent="0.25">
      <c r="U4050" s="15" t="s">
        <v>4260</v>
      </c>
      <c r="V4050" s="15" t="s">
        <v>12699</v>
      </c>
      <c r="W4050" s="15" t="s">
        <v>94</v>
      </c>
    </row>
    <row r="4051" spans="21:23" x14ac:dyDescent="0.25">
      <c r="U4051" s="15" t="s">
        <v>4261</v>
      </c>
      <c r="V4051" s="15" t="s">
        <v>12700</v>
      </c>
      <c r="W4051" s="15" t="s">
        <v>237</v>
      </c>
    </row>
    <row r="4052" spans="21:23" x14ac:dyDescent="0.25">
      <c r="U4052" s="15" t="s">
        <v>4262</v>
      </c>
      <c r="V4052" s="15" t="s">
        <v>12701</v>
      </c>
      <c r="W4052" s="15" t="s">
        <v>332</v>
      </c>
    </row>
    <row r="4053" spans="21:23" x14ac:dyDescent="0.25">
      <c r="U4053" s="15" t="s">
        <v>4263</v>
      </c>
      <c r="V4053" s="15" t="s">
        <v>12702</v>
      </c>
      <c r="W4053" s="15" t="s">
        <v>3354</v>
      </c>
    </row>
    <row r="4054" spans="21:23" x14ac:dyDescent="0.25">
      <c r="U4054" s="15" t="s">
        <v>4264</v>
      </c>
      <c r="V4054" s="15" t="s">
        <v>12703</v>
      </c>
      <c r="W4054" s="15" t="s">
        <v>4507</v>
      </c>
    </row>
    <row r="4055" spans="21:23" x14ac:dyDescent="0.25">
      <c r="U4055" s="15" t="s">
        <v>4265</v>
      </c>
      <c r="V4055" s="15" t="s">
        <v>12704</v>
      </c>
      <c r="W4055" s="15" t="s">
        <v>2384</v>
      </c>
    </row>
    <row r="4056" spans="21:23" x14ac:dyDescent="0.25">
      <c r="U4056" s="15" t="s">
        <v>4266</v>
      </c>
      <c r="V4056" s="15" t="s">
        <v>12705</v>
      </c>
      <c r="W4056" s="15" t="s">
        <v>2384</v>
      </c>
    </row>
    <row r="4057" spans="21:23" x14ac:dyDescent="0.25">
      <c r="U4057" s="15" t="s">
        <v>4267</v>
      </c>
      <c r="V4057" s="15" t="s">
        <v>12706</v>
      </c>
      <c r="W4057" s="15" t="s">
        <v>94</v>
      </c>
    </row>
    <row r="4058" spans="21:23" x14ac:dyDescent="0.25">
      <c r="U4058" s="15" t="s">
        <v>4268</v>
      </c>
      <c r="V4058" s="15" t="s">
        <v>12707</v>
      </c>
      <c r="W4058" s="15" t="s">
        <v>105</v>
      </c>
    </row>
    <row r="4059" spans="21:23" x14ac:dyDescent="0.25">
      <c r="U4059" s="15" t="s">
        <v>4269</v>
      </c>
      <c r="V4059" s="15" t="s">
        <v>12708</v>
      </c>
      <c r="W4059" s="15" t="s">
        <v>222</v>
      </c>
    </row>
    <row r="4060" spans="21:23" x14ac:dyDescent="0.25">
      <c r="U4060" s="15" t="s">
        <v>4270</v>
      </c>
      <c r="V4060" s="15" t="s">
        <v>12709</v>
      </c>
      <c r="W4060" s="15" t="s">
        <v>94</v>
      </c>
    </row>
    <row r="4061" spans="21:23" x14ac:dyDescent="0.25">
      <c r="U4061" s="15" t="s">
        <v>4271</v>
      </c>
      <c r="V4061" s="15" t="s">
        <v>12710</v>
      </c>
      <c r="W4061" s="15" t="s">
        <v>193</v>
      </c>
    </row>
    <row r="4062" spans="21:23" x14ac:dyDescent="0.25">
      <c r="U4062" s="15" t="s">
        <v>4272</v>
      </c>
      <c r="V4062" s="15" t="s">
        <v>12711</v>
      </c>
      <c r="W4062" s="15" t="s">
        <v>726</v>
      </c>
    </row>
    <row r="4063" spans="21:23" x14ac:dyDescent="0.25">
      <c r="U4063" s="15" t="s">
        <v>4273</v>
      </c>
      <c r="V4063" s="15" t="s">
        <v>12712</v>
      </c>
      <c r="W4063" s="15" t="s">
        <v>94</v>
      </c>
    </row>
    <row r="4064" spans="21:23" x14ac:dyDescent="0.25">
      <c r="U4064" s="15" t="s">
        <v>4274</v>
      </c>
      <c r="V4064" s="15" t="s">
        <v>12713</v>
      </c>
      <c r="W4064" s="15" t="s">
        <v>142</v>
      </c>
    </row>
    <row r="4065" spans="21:23" x14ac:dyDescent="0.25">
      <c r="U4065" s="15" t="s">
        <v>4275</v>
      </c>
      <c r="V4065" s="15" t="s">
        <v>12714</v>
      </c>
      <c r="W4065" s="15" t="s">
        <v>327</v>
      </c>
    </row>
    <row r="4066" spans="21:23" x14ac:dyDescent="0.25">
      <c r="U4066" s="15" t="s">
        <v>4276</v>
      </c>
      <c r="V4066" s="15" t="s">
        <v>12715</v>
      </c>
      <c r="W4066" s="15" t="s">
        <v>3354</v>
      </c>
    </row>
    <row r="4067" spans="21:23" x14ac:dyDescent="0.25">
      <c r="U4067" s="15" t="s">
        <v>4277</v>
      </c>
      <c r="V4067" s="15" t="s">
        <v>12716</v>
      </c>
      <c r="W4067" s="15" t="s">
        <v>330</v>
      </c>
    </row>
    <row r="4068" spans="21:23" x14ac:dyDescent="0.25">
      <c r="U4068" s="15" t="s">
        <v>4278</v>
      </c>
      <c r="V4068" s="15" t="s">
        <v>12717</v>
      </c>
      <c r="W4068" s="15" t="s">
        <v>8681</v>
      </c>
    </row>
    <row r="4069" spans="21:23" x14ac:dyDescent="0.25">
      <c r="U4069" s="15" t="s">
        <v>4279</v>
      </c>
      <c r="V4069" s="15" t="s">
        <v>12718</v>
      </c>
      <c r="W4069" s="15" t="s">
        <v>144</v>
      </c>
    </row>
    <row r="4070" spans="21:23" x14ac:dyDescent="0.25">
      <c r="U4070" s="15" t="s">
        <v>4280</v>
      </c>
      <c r="V4070" s="15" t="s">
        <v>12719</v>
      </c>
      <c r="W4070" s="15" t="s">
        <v>192</v>
      </c>
    </row>
    <row r="4071" spans="21:23" x14ac:dyDescent="0.25">
      <c r="U4071" s="15" t="s">
        <v>4281</v>
      </c>
      <c r="V4071" s="15" t="s">
        <v>12720</v>
      </c>
      <c r="W4071" s="15" t="s">
        <v>142</v>
      </c>
    </row>
    <row r="4072" spans="21:23" x14ac:dyDescent="0.25">
      <c r="U4072" s="15" t="s">
        <v>4282</v>
      </c>
      <c r="V4072" s="15" t="s">
        <v>12721</v>
      </c>
      <c r="W4072" s="15" t="s">
        <v>1308</v>
      </c>
    </row>
    <row r="4073" spans="21:23" x14ac:dyDescent="0.25">
      <c r="U4073" s="15" t="s">
        <v>4283</v>
      </c>
      <c r="V4073" s="15" t="s">
        <v>12722</v>
      </c>
      <c r="W4073" s="15" t="s">
        <v>115</v>
      </c>
    </row>
    <row r="4074" spans="21:23" x14ac:dyDescent="0.25">
      <c r="U4074" s="15" t="s">
        <v>4284</v>
      </c>
      <c r="V4074" s="15" t="s">
        <v>12723</v>
      </c>
      <c r="W4074" s="15" t="s">
        <v>270</v>
      </c>
    </row>
    <row r="4075" spans="21:23" x14ac:dyDescent="0.25">
      <c r="U4075" s="15" t="s">
        <v>4285</v>
      </c>
      <c r="V4075" s="15" t="s">
        <v>12724</v>
      </c>
      <c r="W4075" s="15" t="s">
        <v>78</v>
      </c>
    </row>
    <row r="4076" spans="21:23" x14ac:dyDescent="0.25">
      <c r="U4076" s="15" t="s">
        <v>4286</v>
      </c>
      <c r="V4076" s="15" t="s">
        <v>12725</v>
      </c>
      <c r="W4076" s="15" t="s">
        <v>117</v>
      </c>
    </row>
    <row r="4077" spans="21:23" x14ac:dyDescent="0.25">
      <c r="U4077" s="15" t="s">
        <v>4287</v>
      </c>
      <c r="V4077" s="15" t="s">
        <v>12726</v>
      </c>
      <c r="W4077" s="15" t="s">
        <v>144</v>
      </c>
    </row>
    <row r="4078" spans="21:23" x14ac:dyDescent="0.25">
      <c r="U4078" s="15" t="s">
        <v>4288</v>
      </c>
      <c r="V4078" s="15" t="s">
        <v>12727</v>
      </c>
      <c r="W4078" s="15" t="s">
        <v>117</v>
      </c>
    </row>
    <row r="4079" spans="21:23" x14ac:dyDescent="0.25">
      <c r="U4079" s="15" t="s">
        <v>4289</v>
      </c>
      <c r="V4079" s="15" t="s">
        <v>12728</v>
      </c>
      <c r="W4079" s="15" t="s">
        <v>136</v>
      </c>
    </row>
    <row r="4080" spans="21:23" x14ac:dyDescent="0.25">
      <c r="U4080" s="15" t="s">
        <v>4290</v>
      </c>
      <c r="V4080" s="15" t="s">
        <v>12729</v>
      </c>
      <c r="W4080" s="15" t="s">
        <v>288</v>
      </c>
    </row>
    <row r="4081" spans="21:23" x14ac:dyDescent="0.25">
      <c r="U4081" s="15" t="s">
        <v>4291</v>
      </c>
      <c r="V4081" s="15" t="s">
        <v>12730</v>
      </c>
      <c r="W4081" s="15" t="s">
        <v>241</v>
      </c>
    </row>
    <row r="4082" spans="21:23" x14ac:dyDescent="0.25">
      <c r="U4082" s="15" t="s">
        <v>4292</v>
      </c>
      <c r="V4082" s="15" t="s">
        <v>12731</v>
      </c>
      <c r="W4082" s="15" t="s">
        <v>8838</v>
      </c>
    </row>
    <row r="4083" spans="21:23" x14ac:dyDescent="0.25">
      <c r="U4083" s="15" t="s">
        <v>4293</v>
      </c>
      <c r="V4083" s="15" t="s">
        <v>12732</v>
      </c>
      <c r="W4083" s="15" t="s">
        <v>130</v>
      </c>
    </row>
    <row r="4084" spans="21:23" x14ac:dyDescent="0.25">
      <c r="U4084" s="15" t="s">
        <v>4294</v>
      </c>
      <c r="V4084" s="15" t="s">
        <v>12733</v>
      </c>
      <c r="W4084" s="15" t="s">
        <v>188</v>
      </c>
    </row>
    <row r="4085" spans="21:23" x14ac:dyDescent="0.25">
      <c r="U4085" s="15" t="s">
        <v>4295</v>
      </c>
      <c r="V4085" s="15" t="s">
        <v>12734</v>
      </c>
      <c r="W4085" s="15" t="s">
        <v>73</v>
      </c>
    </row>
    <row r="4086" spans="21:23" x14ac:dyDescent="0.25">
      <c r="U4086" s="15" t="s">
        <v>4296</v>
      </c>
      <c r="V4086" s="15" t="s">
        <v>12735</v>
      </c>
      <c r="W4086" s="15" t="s">
        <v>81</v>
      </c>
    </row>
    <row r="4087" spans="21:23" x14ac:dyDescent="0.25">
      <c r="U4087" s="15" t="s">
        <v>4297</v>
      </c>
      <c r="V4087" s="15" t="s">
        <v>12736</v>
      </c>
      <c r="W4087" s="15" t="s">
        <v>85</v>
      </c>
    </row>
    <row r="4088" spans="21:23" x14ac:dyDescent="0.25">
      <c r="U4088" s="15" t="s">
        <v>4298</v>
      </c>
      <c r="V4088" s="15" t="s">
        <v>12737</v>
      </c>
      <c r="W4088" s="15" t="s">
        <v>94</v>
      </c>
    </row>
    <row r="4089" spans="21:23" x14ac:dyDescent="0.25">
      <c r="U4089" s="15" t="s">
        <v>4299</v>
      </c>
      <c r="V4089" s="15" t="s">
        <v>12738</v>
      </c>
      <c r="W4089" s="15" t="s">
        <v>3354</v>
      </c>
    </row>
    <row r="4090" spans="21:23" x14ac:dyDescent="0.25">
      <c r="U4090" s="15" t="s">
        <v>4300</v>
      </c>
      <c r="V4090" s="15" t="s">
        <v>12739</v>
      </c>
      <c r="W4090" s="15" t="s">
        <v>144</v>
      </c>
    </row>
    <row r="4091" spans="21:23" x14ac:dyDescent="0.25">
      <c r="U4091" s="15" t="s">
        <v>4301</v>
      </c>
      <c r="V4091" s="15" t="s">
        <v>12740</v>
      </c>
      <c r="W4091" s="15" t="s">
        <v>3354</v>
      </c>
    </row>
    <row r="4092" spans="21:23" x14ac:dyDescent="0.25">
      <c r="U4092" s="15" t="s">
        <v>4302</v>
      </c>
      <c r="V4092" s="15" t="s">
        <v>12741</v>
      </c>
      <c r="W4092" s="15" t="s">
        <v>134</v>
      </c>
    </row>
    <row r="4093" spans="21:23" x14ac:dyDescent="0.25">
      <c r="U4093" s="15" t="s">
        <v>4304</v>
      </c>
      <c r="V4093" s="15" t="s">
        <v>12742</v>
      </c>
      <c r="W4093" s="15" t="s">
        <v>270</v>
      </c>
    </row>
    <row r="4094" spans="21:23" x14ac:dyDescent="0.25">
      <c r="U4094" s="15" t="s">
        <v>4303</v>
      </c>
      <c r="V4094" s="15" t="s">
        <v>12743</v>
      </c>
      <c r="W4094" s="15" t="s">
        <v>235</v>
      </c>
    </row>
    <row r="4095" spans="21:23" x14ac:dyDescent="0.25">
      <c r="U4095" s="15" t="s">
        <v>4305</v>
      </c>
      <c r="V4095" s="15" t="s">
        <v>12744</v>
      </c>
      <c r="W4095" s="15" t="s">
        <v>73</v>
      </c>
    </row>
    <row r="4096" spans="21:23" x14ac:dyDescent="0.25">
      <c r="U4096" s="15" t="s">
        <v>4306</v>
      </c>
      <c r="V4096" s="15" t="s">
        <v>12745</v>
      </c>
      <c r="W4096" s="15" t="s">
        <v>142</v>
      </c>
    </row>
    <row r="4097" spans="21:23" x14ac:dyDescent="0.25">
      <c r="U4097" s="15" t="s">
        <v>4307</v>
      </c>
      <c r="V4097" s="15" t="s">
        <v>12746</v>
      </c>
      <c r="W4097" s="15" t="s">
        <v>92</v>
      </c>
    </row>
    <row r="4098" spans="21:23" x14ac:dyDescent="0.25">
      <c r="U4098" s="15" t="s">
        <v>4308</v>
      </c>
      <c r="V4098" s="15" t="s">
        <v>12747</v>
      </c>
      <c r="W4098" s="15" t="s">
        <v>169</v>
      </c>
    </row>
    <row r="4099" spans="21:23" x14ac:dyDescent="0.25">
      <c r="U4099" s="15" t="s">
        <v>4310</v>
      </c>
      <c r="V4099" s="15" t="s">
        <v>12748</v>
      </c>
      <c r="W4099" s="15" t="s">
        <v>5409</v>
      </c>
    </row>
    <row r="4100" spans="21:23" x14ac:dyDescent="0.25">
      <c r="U4100" s="15" t="s">
        <v>4309</v>
      </c>
      <c r="V4100" s="15" t="s">
        <v>12749</v>
      </c>
      <c r="W4100" s="15" t="s">
        <v>142</v>
      </c>
    </row>
    <row r="4101" spans="21:23" x14ac:dyDescent="0.25">
      <c r="U4101" s="15" t="s">
        <v>4928</v>
      </c>
      <c r="V4101" s="15" t="s">
        <v>12750</v>
      </c>
      <c r="W4101" s="15" t="s">
        <v>188</v>
      </c>
    </row>
    <row r="4102" spans="21:23" x14ac:dyDescent="0.25">
      <c r="U4102" s="15" t="s">
        <v>4312</v>
      </c>
      <c r="V4102" s="15" t="s">
        <v>12751</v>
      </c>
      <c r="W4102" s="15" t="s">
        <v>144</v>
      </c>
    </row>
    <row r="4103" spans="21:23" x14ac:dyDescent="0.25">
      <c r="U4103" s="15" t="s">
        <v>4313</v>
      </c>
      <c r="V4103" s="15" t="s">
        <v>12752</v>
      </c>
      <c r="W4103" s="15" t="s">
        <v>144</v>
      </c>
    </row>
    <row r="4104" spans="21:23" x14ac:dyDescent="0.25">
      <c r="U4104" s="15" t="s">
        <v>4314</v>
      </c>
      <c r="V4104" s="15" t="s">
        <v>12753</v>
      </c>
      <c r="W4104" s="15" t="s">
        <v>94</v>
      </c>
    </row>
    <row r="4105" spans="21:23" x14ac:dyDescent="0.25">
      <c r="U4105" s="15" t="s">
        <v>4317</v>
      </c>
      <c r="V4105" s="15" t="s">
        <v>12754</v>
      </c>
      <c r="W4105" s="15" t="s">
        <v>74</v>
      </c>
    </row>
    <row r="4106" spans="21:23" x14ac:dyDescent="0.25">
      <c r="U4106" s="15" t="s">
        <v>4315</v>
      </c>
      <c r="V4106" s="15" t="s">
        <v>12755</v>
      </c>
      <c r="W4106" s="15" t="s">
        <v>94</v>
      </c>
    </row>
    <row r="4107" spans="21:23" x14ac:dyDescent="0.25">
      <c r="U4107" s="15" t="s">
        <v>4316</v>
      </c>
      <c r="V4107" s="15" t="s">
        <v>12756</v>
      </c>
      <c r="W4107" s="15" t="s">
        <v>3354</v>
      </c>
    </row>
    <row r="4108" spans="21:23" x14ac:dyDescent="0.25">
      <c r="U4108" s="15" t="s">
        <v>4318</v>
      </c>
      <c r="V4108" s="15" t="s">
        <v>12757</v>
      </c>
      <c r="W4108" s="15" t="s">
        <v>85</v>
      </c>
    </row>
    <row r="4109" spans="21:23" x14ac:dyDescent="0.25">
      <c r="U4109" s="15" t="s">
        <v>4319</v>
      </c>
      <c r="V4109" s="15" t="s">
        <v>12758</v>
      </c>
      <c r="W4109" s="15" t="s">
        <v>74</v>
      </c>
    </row>
    <row r="4110" spans="21:23" x14ac:dyDescent="0.25">
      <c r="U4110" s="15" t="s">
        <v>4320</v>
      </c>
      <c r="V4110" s="15" t="s">
        <v>12759</v>
      </c>
      <c r="W4110" s="15" t="s">
        <v>185</v>
      </c>
    </row>
    <row r="4111" spans="21:23" x14ac:dyDescent="0.25">
      <c r="U4111" s="15" t="s">
        <v>4322</v>
      </c>
      <c r="V4111" s="15" t="s">
        <v>12760</v>
      </c>
      <c r="W4111" s="15" t="s">
        <v>130</v>
      </c>
    </row>
    <row r="4112" spans="21:23" x14ac:dyDescent="0.25">
      <c r="U4112" s="15" t="s">
        <v>4326</v>
      </c>
      <c r="V4112" s="15" t="s">
        <v>12761</v>
      </c>
      <c r="W4112" s="15" t="s">
        <v>115</v>
      </c>
    </row>
    <row r="4113" spans="21:23" x14ac:dyDescent="0.25">
      <c r="U4113" s="15" t="s">
        <v>4325</v>
      </c>
      <c r="V4113" s="15" t="s">
        <v>12762</v>
      </c>
      <c r="W4113" s="15" t="s">
        <v>217</v>
      </c>
    </row>
    <row r="4114" spans="21:23" x14ac:dyDescent="0.25">
      <c r="U4114" s="15" t="s">
        <v>4323</v>
      </c>
      <c r="V4114" s="15" t="s">
        <v>12763</v>
      </c>
      <c r="W4114" s="15" t="s">
        <v>8678</v>
      </c>
    </row>
    <row r="4115" spans="21:23" x14ac:dyDescent="0.25">
      <c r="U4115" s="15" t="s">
        <v>4324</v>
      </c>
      <c r="V4115" s="15" t="s">
        <v>12764</v>
      </c>
      <c r="W4115" s="15" t="s">
        <v>74</v>
      </c>
    </row>
    <row r="4116" spans="21:23" x14ac:dyDescent="0.25">
      <c r="U4116" s="15" t="s">
        <v>4327</v>
      </c>
      <c r="V4116" s="15" t="s">
        <v>12765</v>
      </c>
      <c r="W4116" s="15" t="s">
        <v>74</v>
      </c>
    </row>
    <row r="4117" spans="21:23" x14ac:dyDescent="0.25">
      <c r="U4117" s="15" t="s">
        <v>4328</v>
      </c>
      <c r="V4117" s="15" t="s">
        <v>12766</v>
      </c>
      <c r="W4117" s="15" t="s">
        <v>1802</v>
      </c>
    </row>
    <row r="4118" spans="21:23" x14ac:dyDescent="0.25">
      <c r="U4118" s="15" t="s">
        <v>4329</v>
      </c>
      <c r="V4118" s="15" t="s">
        <v>12767</v>
      </c>
      <c r="W4118" s="15" t="s">
        <v>94</v>
      </c>
    </row>
    <row r="4119" spans="21:23" x14ac:dyDescent="0.25">
      <c r="U4119" s="15" t="s">
        <v>4330</v>
      </c>
      <c r="V4119" s="15" t="s">
        <v>12768</v>
      </c>
      <c r="W4119" s="15" t="s">
        <v>103</v>
      </c>
    </row>
    <row r="4120" spans="21:23" x14ac:dyDescent="0.25">
      <c r="U4120" s="15" t="s">
        <v>4331</v>
      </c>
      <c r="V4120" s="15" t="s">
        <v>12769</v>
      </c>
      <c r="W4120" s="15" t="s">
        <v>78</v>
      </c>
    </row>
    <row r="4121" spans="21:23" x14ac:dyDescent="0.25">
      <c r="U4121" s="15" t="s">
        <v>4332</v>
      </c>
      <c r="V4121" s="15" t="s">
        <v>12770</v>
      </c>
      <c r="W4121" s="15" t="s">
        <v>8838</v>
      </c>
    </row>
    <row r="4122" spans="21:23" x14ac:dyDescent="0.25">
      <c r="U4122" s="15" t="s">
        <v>4333</v>
      </c>
      <c r="V4122" s="15" t="s">
        <v>12771</v>
      </c>
      <c r="W4122" s="15" t="s">
        <v>8689</v>
      </c>
    </row>
    <row r="4123" spans="21:23" x14ac:dyDescent="0.25">
      <c r="U4123" s="15" t="s">
        <v>4334</v>
      </c>
      <c r="V4123" s="15" t="s">
        <v>12772</v>
      </c>
      <c r="W4123" s="15" t="s">
        <v>2358</v>
      </c>
    </row>
    <row r="4124" spans="21:23" x14ac:dyDescent="0.25">
      <c r="U4124" s="15" t="s">
        <v>4335</v>
      </c>
      <c r="V4124" s="15" t="s">
        <v>12773</v>
      </c>
      <c r="W4124" s="15" t="s">
        <v>128</v>
      </c>
    </row>
    <row r="4125" spans="21:23" x14ac:dyDescent="0.25">
      <c r="U4125" s="15" t="s">
        <v>4336</v>
      </c>
      <c r="V4125" s="15" t="s">
        <v>12774</v>
      </c>
      <c r="W4125" s="15" t="s">
        <v>83</v>
      </c>
    </row>
    <row r="4126" spans="21:23" x14ac:dyDescent="0.25">
      <c r="U4126" s="15" t="s">
        <v>4342</v>
      </c>
      <c r="V4126" s="15" t="s">
        <v>12775</v>
      </c>
      <c r="W4126" s="15" t="s">
        <v>120</v>
      </c>
    </row>
    <row r="4127" spans="21:23" x14ac:dyDescent="0.25">
      <c r="U4127" s="15" t="s">
        <v>4337</v>
      </c>
      <c r="V4127" s="15" t="s">
        <v>12776</v>
      </c>
      <c r="W4127" s="15" t="s">
        <v>447</v>
      </c>
    </row>
    <row r="4128" spans="21:23" x14ac:dyDescent="0.25">
      <c r="U4128" s="15" t="s">
        <v>4369</v>
      </c>
      <c r="V4128" s="15" t="s">
        <v>12777</v>
      </c>
      <c r="W4128" s="15" t="s">
        <v>217</v>
      </c>
    </row>
    <row r="4129" spans="21:23" x14ac:dyDescent="0.25">
      <c r="U4129" s="15" t="s">
        <v>4370</v>
      </c>
      <c r="V4129" s="15" t="s">
        <v>12778</v>
      </c>
      <c r="W4129" s="15" t="s">
        <v>6711</v>
      </c>
    </row>
    <row r="4130" spans="21:23" x14ac:dyDescent="0.25">
      <c r="U4130" s="15" t="s">
        <v>4372</v>
      </c>
      <c r="V4130" s="15" t="s">
        <v>12779</v>
      </c>
      <c r="W4130" s="15" t="s">
        <v>190</v>
      </c>
    </row>
    <row r="4131" spans="21:23" x14ac:dyDescent="0.25">
      <c r="U4131" s="15" t="s">
        <v>4373</v>
      </c>
      <c r="V4131" s="15" t="s">
        <v>12780</v>
      </c>
      <c r="W4131" s="15" t="s">
        <v>327</v>
      </c>
    </row>
    <row r="4132" spans="21:23" x14ac:dyDescent="0.25">
      <c r="U4132" s="15" t="s">
        <v>4374</v>
      </c>
      <c r="V4132" s="15" t="s">
        <v>12781</v>
      </c>
      <c r="W4132" s="15" t="s">
        <v>222</v>
      </c>
    </row>
    <row r="4133" spans="21:23" x14ac:dyDescent="0.25">
      <c r="U4133" s="15" t="s">
        <v>4375</v>
      </c>
      <c r="V4133" s="15" t="s">
        <v>12782</v>
      </c>
      <c r="W4133" s="15" t="s">
        <v>2358</v>
      </c>
    </row>
    <row r="4134" spans="21:23" x14ac:dyDescent="0.25">
      <c r="U4134" s="15" t="s">
        <v>4377</v>
      </c>
      <c r="V4134" s="15" t="s">
        <v>12783</v>
      </c>
      <c r="W4134" s="15" t="s">
        <v>92</v>
      </c>
    </row>
    <row r="4135" spans="21:23" x14ac:dyDescent="0.25">
      <c r="U4135" s="15" t="s">
        <v>4378</v>
      </c>
      <c r="V4135" s="15" t="s">
        <v>12784</v>
      </c>
      <c r="W4135" s="15" t="s">
        <v>217</v>
      </c>
    </row>
    <row r="4136" spans="21:23" x14ac:dyDescent="0.25">
      <c r="U4136" s="15" t="s">
        <v>4376</v>
      </c>
      <c r="V4136" s="15" t="s">
        <v>12785</v>
      </c>
      <c r="W4136" s="15" t="s">
        <v>2384</v>
      </c>
    </row>
    <row r="4137" spans="21:23" x14ac:dyDescent="0.25">
      <c r="U4137" s="15" t="s">
        <v>4379</v>
      </c>
      <c r="V4137" s="15" t="s">
        <v>12786</v>
      </c>
      <c r="W4137" s="15" t="s">
        <v>336</v>
      </c>
    </row>
    <row r="4138" spans="21:23" x14ac:dyDescent="0.25">
      <c r="U4138" s="15" t="s">
        <v>4380</v>
      </c>
      <c r="V4138" s="15" t="s">
        <v>12787</v>
      </c>
      <c r="W4138" s="15" t="s">
        <v>188</v>
      </c>
    </row>
    <row r="4139" spans="21:23" x14ac:dyDescent="0.25">
      <c r="U4139" s="15" t="s">
        <v>4381</v>
      </c>
      <c r="V4139" s="15" t="s">
        <v>12788</v>
      </c>
      <c r="W4139" s="15" t="s">
        <v>112</v>
      </c>
    </row>
    <row r="4140" spans="21:23" x14ac:dyDescent="0.25">
      <c r="U4140" s="15" t="s">
        <v>4382</v>
      </c>
      <c r="V4140" s="15" t="s">
        <v>12789</v>
      </c>
      <c r="W4140" s="15" t="s">
        <v>144</v>
      </c>
    </row>
    <row r="4141" spans="21:23" x14ac:dyDescent="0.25">
      <c r="U4141" s="15" t="s">
        <v>4338</v>
      </c>
      <c r="V4141" s="15" t="s">
        <v>12790</v>
      </c>
      <c r="W4141" s="15" t="s">
        <v>132</v>
      </c>
    </row>
    <row r="4142" spans="21:23" x14ac:dyDescent="0.25">
      <c r="U4142" s="15" t="s">
        <v>4383</v>
      </c>
      <c r="V4142" s="15" t="s">
        <v>12791</v>
      </c>
      <c r="W4142" s="15" t="s">
        <v>573</v>
      </c>
    </row>
    <row r="4143" spans="21:23" x14ac:dyDescent="0.25">
      <c r="U4143" s="15" t="s">
        <v>4384</v>
      </c>
      <c r="V4143" s="15" t="s">
        <v>12792</v>
      </c>
      <c r="W4143" s="15" t="s">
        <v>606</v>
      </c>
    </row>
    <row r="4144" spans="21:23" x14ac:dyDescent="0.25">
      <c r="U4144" s="15" t="s">
        <v>4339</v>
      </c>
      <c r="V4144" s="15" t="s">
        <v>12793</v>
      </c>
      <c r="W4144" s="15" t="s">
        <v>112</v>
      </c>
    </row>
    <row r="4145" spans="21:23" x14ac:dyDescent="0.25">
      <c r="U4145" s="15" t="s">
        <v>4385</v>
      </c>
      <c r="V4145" s="15" t="s">
        <v>12794</v>
      </c>
      <c r="W4145" s="15" t="s">
        <v>156</v>
      </c>
    </row>
    <row r="4146" spans="21:23" x14ac:dyDescent="0.25">
      <c r="U4146" s="15" t="s">
        <v>4386</v>
      </c>
      <c r="V4146" s="15" t="s">
        <v>12795</v>
      </c>
      <c r="W4146" s="15" t="s">
        <v>573</v>
      </c>
    </row>
    <row r="4147" spans="21:23" x14ac:dyDescent="0.25">
      <c r="U4147" s="15" t="s">
        <v>4387</v>
      </c>
      <c r="V4147" s="15" t="s">
        <v>12796</v>
      </c>
      <c r="W4147" s="15" t="s">
        <v>255</v>
      </c>
    </row>
    <row r="4148" spans="21:23" x14ac:dyDescent="0.25">
      <c r="U4148" s="15" t="s">
        <v>4388</v>
      </c>
      <c r="V4148" s="15" t="s">
        <v>12797</v>
      </c>
      <c r="W4148" s="15" t="s">
        <v>190</v>
      </c>
    </row>
    <row r="4149" spans="21:23" x14ac:dyDescent="0.25">
      <c r="U4149" s="15" t="s">
        <v>4389</v>
      </c>
      <c r="V4149" s="15" t="s">
        <v>12798</v>
      </c>
      <c r="W4149" s="15" t="s">
        <v>190</v>
      </c>
    </row>
    <row r="4150" spans="21:23" x14ac:dyDescent="0.25">
      <c r="U4150" s="15" t="s">
        <v>4340</v>
      </c>
      <c r="V4150" s="15" t="s">
        <v>12799</v>
      </c>
      <c r="W4150" s="15" t="s">
        <v>2384</v>
      </c>
    </row>
    <row r="4151" spans="21:23" x14ac:dyDescent="0.25">
      <c r="U4151" s="15" t="s">
        <v>4391</v>
      </c>
      <c r="V4151" s="15" t="s">
        <v>12800</v>
      </c>
      <c r="W4151" s="15" t="s">
        <v>3354</v>
      </c>
    </row>
    <row r="4152" spans="21:23" x14ac:dyDescent="0.25">
      <c r="U4152" s="15" t="s">
        <v>4390</v>
      </c>
      <c r="V4152" s="15" t="s">
        <v>12801</v>
      </c>
      <c r="W4152" s="15" t="s">
        <v>144</v>
      </c>
    </row>
    <row r="4153" spans="21:23" x14ac:dyDescent="0.25">
      <c r="U4153" s="15" t="s">
        <v>4529</v>
      </c>
      <c r="V4153" s="15" t="s">
        <v>12802</v>
      </c>
      <c r="W4153" s="15" t="s">
        <v>117</v>
      </c>
    </row>
    <row r="4154" spans="21:23" x14ac:dyDescent="0.25">
      <c r="U4154" s="15" t="s">
        <v>4392</v>
      </c>
      <c r="V4154" s="15" t="s">
        <v>12803</v>
      </c>
      <c r="W4154" s="15" t="s">
        <v>237</v>
      </c>
    </row>
    <row r="4155" spans="21:23" x14ac:dyDescent="0.25">
      <c r="U4155" s="15" t="s">
        <v>4393</v>
      </c>
      <c r="V4155" s="15" t="s">
        <v>12804</v>
      </c>
      <c r="W4155" s="15" t="s">
        <v>134</v>
      </c>
    </row>
    <row r="4156" spans="21:23" x14ac:dyDescent="0.25">
      <c r="U4156" s="15" t="s">
        <v>4341</v>
      </c>
      <c r="V4156" s="15" t="s">
        <v>12805</v>
      </c>
      <c r="W4156" s="15" t="s">
        <v>124</v>
      </c>
    </row>
    <row r="4157" spans="21:23" x14ac:dyDescent="0.25">
      <c r="U4157" s="15" t="s">
        <v>4394</v>
      </c>
      <c r="V4157" s="15" t="s">
        <v>12806</v>
      </c>
      <c r="W4157" s="15" t="s">
        <v>4507</v>
      </c>
    </row>
    <row r="4158" spans="21:23" x14ac:dyDescent="0.25">
      <c r="U4158" s="15" t="s">
        <v>4395</v>
      </c>
      <c r="V4158" s="15" t="s">
        <v>12807</v>
      </c>
      <c r="W4158" s="15" t="s">
        <v>103</v>
      </c>
    </row>
    <row r="4159" spans="21:23" x14ac:dyDescent="0.25">
      <c r="U4159" s="15" t="s">
        <v>4396</v>
      </c>
      <c r="V4159" s="15" t="s">
        <v>12808</v>
      </c>
      <c r="W4159" s="15" t="s">
        <v>103</v>
      </c>
    </row>
    <row r="4160" spans="21:23" x14ac:dyDescent="0.25">
      <c r="U4160" s="15" t="s">
        <v>4397</v>
      </c>
      <c r="V4160" s="15" t="s">
        <v>12809</v>
      </c>
      <c r="W4160" s="15" t="s">
        <v>103</v>
      </c>
    </row>
    <row r="4161" spans="21:23" x14ac:dyDescent="0.25">
      <c r="U4161" s="15" t="s">
        <v>4398</v>
      </c>
      <c r="V4161" s="15" t="s">
        <v>12810</v>
      </c>
      <c r="W4161" s="15" t="s">
        <v>112</v>
      </c>
    </row>
    <row r="4162" spans="21:23" x14ac:dyDescent="0.25">
      <c r="U4162" s="15" t="s">
        <v>4399</v>
      </c>
      <c r="V4162" s="15" t="s">
        <v>12811</v>
      </c>
      <c r="W4162" s="15" t="s">
        <v>978</v>
      </c>
    </row>
    <row r="4163" spans="21:23" x14ac:dyDescent="0.25">
      <c r="U4163" s="15" t="s">
        <v>4400</v>
      </c>
      <c r="V4163" s="15" t="s">
        <v>12812</v>
      </c>
      <c r="W4163" s="15" t="s">
        <v>726</v>
      </c>
    </row>
    <row r="4164" spans="21:23" x14ac:dyDescent="0.25">
      <c r="U4164" s="15" t="s">
        <v>4343</v>
      </c>
      <c r="V4164" s="15" t="s">
        <v>12813</v>
      </c>
      <c r="W4164" s="15" t="s">
        <v>190</v>
      </c>
    </row>
    <row r="4165" spans="21:23" x14ac:dyDescent="0.25">
      <c r="U4165" s="15" t="s">
        <v>4401</v>
      </c>
      <c r="V4165" s="15" t="s">
        <v>12814</v>
      </c>
      <c r="W4165" s="15" t="s">
        <v>130</v>
      </c>
    </row>
    <row r="4166" spans="21:23" x14ac:dyDescent="0.25">
      <c r="U4166" s="15" t="s">
        <v>4344</v>
      </c>
      <c r="V4166" s="15" t="s">
        <v>12815</v>
      </c>
      <c r="W4166" s="15" t="s">
        <v>159</v>
      </c>
    </row>
    <row r="4167" spans="21:23" x14ac:dyDescent="0.25">
      <c r="U4167" s="15" t="s">
        <v>4402</v>
      </c>
      <c r="V4167" s="15" t="s">
        <v>12816</v>
      </c>
      <c r="W4167" s="15" t="s">
        <v>140</v>
      </c>
    </row>
    <row r="4168" spans="21:23" x14ac:dyDescent="0.25">
      <c r="U4168" s="15" t="s">
        <v>4403</v>
      </c>
      <c r="V4168" s="15" t="s">
        <v>12817</v>
      </c>
      <c r="W4168" s="15" t="s">
        <v>92</v>
      </c>
    </row>
    <row r="4169" spans="21:23" x14ac:dyDescent="0.25">
      <c r="U4169" s="15" t="s">
        <v>4404</v>
      </c>
      <c r="V4169" s="15" t="s">
        <v>12818</v>
      </c>
      <c r="W4169" s="15" t="s">
        <v>132</v>
      </c>
    </row>
    <row r="4170" spans="21:23" x14ac:dyDescent="0.25">
      <c r="U4170" s="15" t="s">
        <v>4405</v>
      </c>
      <c r="V4170" s="15" t="s">
        <v>12819</v>
      </c>
      <c r="W4170" s="15" t="s">
        <v>8838</v>
      </c>
    </row>
    <row r="4171" spans="21:23" x14ac:dyDescent="0.25">
      <c r="U4171" s="15" t="s">
        <v>4406</v>
      </c>
      <c r="V4171" s="15" t="s">
        <v>12820</v>
      </c>
      <c r="W4171" s="15" t="s">
        <v>208</v>
      </c>
    </row>
    <row r="4172" spans="21:23" x14ac:dyDescent="0.25">
      <c r="U4172" s="15" t="s">
        <v>4407</v>
      </c>
      <c r="V4172" s="15" t="s">
        <v>12821</v>
      </c>
      <c r="W4172" s="15" t="s">
        <v>134</v>
      </c>
    </row>
    <row r="4173" spans="21:23" x14ac:dyDescent="0.25">
      <c r="U4173" s="15" t="s">
        <v>4408</v>
      </c>
      <c r="V4173" s="15" t="s">
        <v>12822</v>
      </c>
      <c r="W4173" s="15" t="s">
        <v>112</v>
      </c>
    </row>
    <row r="4174" spans="21:23" x14ac:dyDescent="0.25">
      <c r="U4174" s="15" t="s">
        <v>4409</v>
      </c>
      <c r="V4174" s="15" t="s">
        <v>12823</v>
      </c>
      <c r="W4174" s="15" t="s">
        <v>2384</v>
      </c>
    </row>
    <row r="4175" spans="21:23" x14ac:dyDescent="0.25">
      <c r="U4175" s="15" t="s">
        <v>4410</v>
      </c>
      <c r="V4175" s="15" t="s">
        <v>12824</v>
      </c>
      <c r="W4175" s="15" t="s">
        <v>83</v>
      </c>
    </row>
    <row r="4176" spans="21:23" x14ac:dyDescent="0.25">
      <c r="U4176" s="15" t="s">
        <v>4411</v>
      </c>
      <c r="V4176" s="15" t="s">
        <v>12825</v>
      </c>
      <c r="W4176" s="15" t="s">
        <v>8678</v>
      </c>
    </row>
    <row r="4177" spans="21:23" x14ac:dyDescent="0.25">
      <c r="U4177" s="15" t="s">
        <v>4412</v>
      </c>
      <c r="V4177" s="15" t="s">
        <v>12826</v>
      </c>
      <c r="W4177" s="15" t="s">
        <v>220</v>
      </c>
    </row>
    <row r="4178" spans="21:23" x14ac:dyDescent="0.25">
      <c r="U4178" s="15" t="s">
        <v>4414</v>
      </c>
      <c r="V4178" s="15" t="s">
        <v>12827</v>
      </c>
      <c r="W4178" s="15" t="s">
        <v>130</v>
      </c>
    </row>
    <row r="4179" spans="21:23" x14ac:dyDescent="0.25">
      <c r="U4179" s="15" t="s">
        <v>4413</v>
      </c>
      <c r="V4179" s="15" t="s">
        <v>12828</v>
      </c>
      <c r="W4179" s="15" t="s">
        <v>4507</v>
      </c>
    </row>
    <row r="4180" spans="21:23" x14ac:dyDescent="0.25">
      <c r="U4180" s="15" t="s">
        <v>4415</v>
      </c>
      <c r="V4180" s="15" t="s">
        <v>12829</v>
      </c>
      <c r="W4180" s="15" t="s">
        <v>726</v>
      </c>
    </row>
    <row r="4181" spans="21:23" x14ac:dyDescent="0.25">
      <c r="U4181" s="15" t="s">
        <v>4416</v>
      </c>
      <c r="V4181" s="15" t="s">
        <v>12830</v>
      </c>
      <c r="W4181" s="15" t="s">
        <v>124</v>
      </c>
    </row>
    <row r="4182" spans="21:23" x14ac:dyDescent="0.25">
      <c r="U4182" s="15" t="s">
        <v>4419</v>
      </c>
      <c r="V4182" s="15" t="s">
        <v>12831</v>
      </c>
      <c r="W4182" s="15" t="s">
        <v>92</v>
      </c>
    </row>
    <row r="4183" spans="21:23" x14ac:dyDescent="0.25">
      <c r="U4183" s="15" t="s">
        <v>4417</v>
      </c>
      <c r="V4183" s="15" t="s">
        <v>12832</v>
      </c>
      <c r="W4183" s="15" t="s">
        <v>103</v>
      </c>
    </row>
    <row r="4184" spans="21:23" x14ac:dyDescent="0.25">
      <c r="U4184" s="15" t="s">
        <v>4418</v>
      </c>
      <c r="V4184" s="15" t="s">
        <v>12833</v>
      </c>
      <c r="W4184" s="15" t="s">
        <v>156</v>
      </c>
    </row>
    <row r="4185" spans="21:23" x14ac:dyDescent="0.25">
      <c r="U4185" s="15" t="s">
        <v>4420</v>
      </c>
      <c r="V4185" s="15" t="s">
        <v>12834</v>
      </c>
      <c r="W4185" s="15" t="s">
        <v>8838</v>
      </c>
    </row>
    <row r="4186" spans="21:23" x14ac:dyDescent="0.25">
      <c r="U4186" s="15" t="s">
        <v>4421</v>
      </c>
      <c r="V4186" s="15" t="s">
        <v>12835</v>
      </c>
      <c r="W4186" s="15" t="s">
        <v>573</v>
      </c>
    </row>
    <row r="4187" spans="21:23" x14ac:dyDescent="0.25">
      <c r="U4187" s="15" t="s">
        <v>4422</v>
      </c>
      <c r="V4187" s="15" t="s">
        <v>12836</v>
      </c>
      <c r="W4187" s="15" t="s">
        <v>92</v>
      </c>
    </row>
    <row r="4188" spans="21:23" x14ac:dyDescent="0.25">
      <c r="U4188" s="15" t="s">
        <v>4423</v>
      </c>
      <c r="V4188" s="15" t="s">
        <v>12837</v>
      </c>
      <c r="W4188" s="15" t="s">
        <v>92</v>
      </c>
    </row>
    <row r="4189" spans="21:23" x14ac:dyDescent="0.25">
      <c r="U4189" s="15" t="s">
        <v>4424</v>
      </c>
      <c r="V4189" s="15" t="s">
        <v>12838</v>
      </c>
      <c r="W4189" s="15" t="s">
        <v>573</v>
      </c>
    </row>
    <row r="4190" spans="21:23" x14ac:dyDescent="0.25">
      <c r="U4190" s="15" t="s">
        <v>4425</v>
      </c>
      <c r="V4190" s="15" t="s">
        <v>12839</v>
      </c>
      <c r="W4190" s="15" t="s">
        <v>190</v>
      </c>
    </row>
    <row r="4191" spans="21:23" x14ac:dyDescent="0.25">
      <c r="U4191" s="15" t="s">
        <v>4426</v>
      </c>
      <c r="V4191" s="15" t="s">
        <v>12840</v>
      </c>
      <c r="W4191" s="15" t="s">
        <v>190</v>
      </c>
    </row>
    <row r="4192" spans="21:23" x14ac:dyDescent="0.25">
      <c r="U4192" s="15" t="s">
        <v>4427</v>
      </c>
      <c r="V4192" s="15" t="s">
        <v>12841</v>
      </c>
      <c r="W4192" s="15" t="s">
        <v>130</v>
      </c>
    </row>
    <row r="4193" spans="21:23" x14ac:dyDescent="0.25">
      <c r="U4193" s="15" t="s">
        <v>4345</v>
      </c>
      <c r="V4193" s="15" t="s">
        <v>12842</v>
      </c>
      <c r="W4193" s="15" t="s">
        <v>8838</v>
      </c>
    </row>
    <row r="4194" spans="21:23" x14ac:dyDescent="0.25">
      <c r="U4194" s="15" t="s">
        <v>4428</v>
      </c>
      <c r="V4194" s="15" t="s">
        <v>12843</v>
      </c>
      <c r="W4194" s="15" t="s">
        <v>144</v>
      </c>
    </row>
    <row r="4195" spans="21:23" x14ac:dyDescent="0.25">
      <c r="U4195" s="15" t="s">
        <v>4429</v>
      </c>
      <c r="V4195" s="15" t="s">
        <v>12844</v>
      </c>
      <c r="W4195" s="15" t="s">
        <v>115</v>
      </c>
    </row>
    <row r="4196" spans="21:23" x14ac:dyDescent="0.25">
      <c r="U4196" s="15" t="s">
        <v>4430</v>
      </c>
      <c r="V4196" s="15" t="s">
        <v>12845</v>
      </c>
      <c r="W4196" s="15" t="s">
        <v>8838</v>
      </c>
    </row>
    <row r="4197" spans="21:23" x14ac:dyDescent="0.25">
      <c r="U4197" s="15" t="s">
        <v>4431</v>
      </c>
      <c r="V4197" s="15" t="s">
        <v>12846</v>
      </c>
      <c r="W4197" s="15" t="s">
        <v>8838</v>
      </c>
    </row>
    <row r="4198" spans="21:23" x14ac:dyDescent="0.25">
      <c r="U4198" s="15" t="s">
        <v>4432</v>
      </c>
      <c r="V4198" s="15" t="s">
        <v>12847</v>
      </c>
      <c r="W4198" s="15" t="s">
        <v>4507</v>
      </c>
    </row>
    <row r="4199" spans="21:23" x14ac:dyDescent="0.25">
      <c r="U4199" s="15" t="s">
        <v>4346</v>
      </c>
      <c r="V4199" s="15" t="s">
        <v>12848</v>
      </c>
      <c r="W4199" s="15" t="s">
        <v>2384</v>
      </c>
    </row>
    <row r="4200" spans="21:23" x14ac:dyDescent="0.25">
      <c r="U4200" s="15" t="s">
        <v>4433</v>
      </c>
      <c r="V4200" s="15" t="s">
        <v>12849</v>
      </c>
      <c r="W4200" s="15" t="s">
        <v>882</v>
      </c>
    </row>
    <row r="4201" spans="21:23" x14ac:dyDescent="0.25">
      <c r="U4201" s="15" t="s">
        <v>4434</v>
      </c>
      <c r="V4201" s="15" t="s">
        <v>12850</v>
      </c>
      <c r="W4201" s="15" t="s">
        <v>3354</v>
      </c>
    </row>
    <row r="4202" spans="21:23" x14ac:dyDescent="0.25">
      <c r="U4202" s="15" t="s">
        <v>4435</v>
      </c>
      <c r="V4202" s="15" t="s">
        <v>12851</v>
      </c>
      <c r="W4202" s="15" t="s">
        <v>210</v>
      </c>
    </row>
    <row r="4203" spans="21:23" x14ac:dyDescent="0.25">
      <c r="U4203" s="15" t="s">
        <v>4436</v>
      </c>
      <c r="V4203" s="15" t="s">
        <v>12852</v>
      </c>
      <c r="W4203" s="15" t="s">
        <v>73</v>
      </c>
    </row>
    <row r="4204" spans="21:23" x14ac:dyDescent="0.25">
      <c r="U4204" s="15" t="s">
        <v>4437</v>
      </c>
      <c r="V4204" s="15" t="s">
        <v>12853</v>
      </c>
      <c r="W4204" s="15" t="s">
        <v>6247</v>
      </c>
    </row>
    <row r="4205" spans="21:23" x14ac:dyDescent="0.25">
      <c r="U4205" s="15" t="s">
        <v>4347</v>
      </c>
      <c r="V4205" s="15" t="s">
        <v>12854</v>
      </c>
      <c r="W4205" s="15" t="s">
        <v>117</v>
      </c>
    </row>
    <row r="4206" spans="21:23" x14ac:dyDescent="0.25">
      <c r="U4206" s="15" t="s">
        <v>4438</v>
      </c>
      <c r="V4206" s="15" t="s">
        <v>12855</v>
      </c>
      <c r="W4206" s="15" t="s">
        <v>2384</v>
      </c>
    </row>
    <row r="4207" spans="21:23" x14ac:dyDescent="0.25">
      <c r="U4207" s="15" t="s">
        <v>4439</v>
      </c>
      <c r="V4207" s="15" t="s">
        <v>12856</v>
      </c>
      <c r="W4207" s="15" t="s">
        <v>124</v>
      </c>
    </row>
    <row r="4208" spans="21:23" x14ac:dyDescent="0.25">
      <c r="U4208" s="15" t="s">
        <v>4440</v>
      </c>
      <c r="V4208" s="15" t="s">
        <v>12857</v>
      </c>
      <c r="W4208" s="15" t="s">
        <v>83</v>
      </c>
    </row>
    <row r="4209" spans="21:23" x14ac:dyDescent="0.25">
      <c r="U4209" s="15" t="s">
        <v>4442</v>
      </c>
      <c r="V4209" s="15" t="s">
        <v>12858</v>
      </c>
      <c r="W4209" s="15" t="s">
        <v>8838</v>
      </c>
    </row>
    <row r="4210" spans="21:23" x14ac:dyDescent="0.25">
      <c r="U4210" s="15" t="s">
        <v>4441</v>
      </c>
      <c r="V4210" s="15" t="s">
        <v>12859</v>
      </c>
      <c r="W4210" s="15" t="s">
        <v>8681</v>
      </c>
    </row>
    <row r="4211" spans="21:23" x14ac:dyDescent="0.25">
      <c r="U4211" s="15" t="s">
        <v>4443</v>
      </c>
      <c r="V4211" s="15" t="s">
        <v>12860</v>
      </c>
      <c r="W4211" s="15" t="s">
        <v>245</v>
      </c>
    </row>
    <row r="4212" spans="21:23" x14ac:dyDescent="0.25">
      <c r="U4212" s="15" t="s">
        <v>4444</v>
      </c>
      <c r="V4212" s="15" t="s">
        <v>12861</v>
      </c>
      <c r="W4212" s="15" t="s">
        <v>132</v>
      </c>
    </row>
    <row r="4213" spans="21:23" x14ac:dyDescent="0.25">
      <c r="U4213" s="15" t="s">
        <v>4447</v>
      </c>
      <c r="V4213" s="15" t="s">
        <v>12862</v>
      </c>
      <c r="W4213" s="15" t="s">
        <v>2358</v>
      </c>
    </row>
    <row r="4214" spans="21:23" x14ac:dyDescent="0.25">
      <c r="U4214" s="15" t="s">
        <v>4446</v>
      </c>
      <c r="V4214" s="15" t="s">
        <v>12863</v>
      </c>
      <c r="W4214" s="15" t="s">
        <v>166</v>
      </c>
    </row>
    <row r="4215" spans="21:23" x14ac:dyDescent="0.25">
      <c r="U4215" s="15" t="s">
        <v>4445</v>
      </c>
      <c r="V4215" s="15" t="s">
        <v>12864</v>
      </c>
      <c r="W4215" s="15" t="s">
        <v>573</v>
      </c>
    </row>
    <row r="4216" spans="21:23" x14ac:dyDescent="0.25">
      <c r="U4216" s="15" t="s">
        <v>4448</v>
      </c>
      <c r="V4216" s="15" t="s">
        <v>12865</v>
      </c>
      <c r="W4216" s="15" t="s">
        <v>288</v>
      </c>
    </row>
    <row r="4217" spans="21:23" x14ac:dyDescent="0.25">
      <c r="U4217" s="15" t="s">
        <v>4449</v>
      </c>
      <c r="V4217" s="15" t="s">
        <v>12866</v>
      </c>
      <c r="W4217" s="15" t="s">
        <v>124</v>
      </c>
    </row>
    <row r="4218" spans="21:23" x14ac:dyDescent="0.25">
      <c r="U4218" s="15" t="s">
        <v>4450</v>
      </c>
      <c r="V4218" s="15" t="s">
        <v>12867</v>
      </c>
      <c r="W4218" s="15" t="s">
        <v>92</v>
      </c>
    </row>
    <row r="4219" spans="21:23" x14ac:dyDescent="0.25">
      <c r="U4219" s="15" t="s">
        <v>4451</v>
      </c>
      <c r="V4219" s="15" t="s">
        <v>12868</v>
      </c>
      <c r="W4219" s="15" t="s">
        <v>150</v>
      </c>
    </row>
    <row r="4220" spans="21:23" x14ac:dyDescent="0.25">
      <c r="U4220" s="15" t="s">
        <v>4452</v>
      </c>
      <c r="V4220" s="15" t="s">
        <v>12869</v>
      </c>
      <c r="W4220" s="15" t="s">
        <v>134</v>
      </c>
    </row>
    <row r="4221" spans="21:23" x14ac:dyDescent="0.25">
      <c r="U4221" s="15" t="s">
        <v>4453</v>
      </c>
      <c r="V4221" s="15" t="s">
        <v>12870</v>
      </c>
      <c r="W4221" s="15" t="s">
        <v>8838</v>
      </c>
    </row>
    <row r="4222" spans="21:23" x14ac:dyDescent="0.25">
      <c r="U4222" s="15" t="s">
        <v>4454</v>
      </c>
      <c r="V4222" s="15" t="s">
        <v>12871</v>
      </c>
      <c r="W4222" s="15" t="s">
        <v>94</v>
      </c>
    </row>
    <row r="4223" spans="21:23" x14ac:dyDescent="0.25">
      <c r="U4223" s="15" t="s">
        <v>4455</v>
      </c>
      <c r="V4223" s="15" t="s">
        <v>12872</v>
      </c>
      <c r="W4223" s="15" t="s">
        <v>169</v>
      </c>
    </row>
    <row r="4224" spans="21:23" x14ac:dyDescent="0.25">
      <c r="U4224" s="15" t="s">
        <v>4456</v>
      </c>
      <c r="V4224" s="15" t="s">
        <v>12873</v>
      </c>
      <c r="W4224" s="15" t="s">
        <v>112</v>
      </c>
    </row>
    <row r="4225" spans="21:23" x14ac:dyDescent="0.25">
      <c r="U4225" s="15" t="s">
        <v>4457</v>
      </c>
      <c r="V4225" s="15" t="s">
        <v>12874</v>
      </c>
      <c r="W4225" s="15" t="s">
        <v>288</v>
      </c>
    </row>
    <row r="4226" spans="21:23" x14ac:dyDescent="0.25">
      <c r="U4226" s="15" t="s">
        <v>4458</v>
      </c>
      <c r="V4226" s="15" t="s">
        <v>12875</v>
      </c>
      <c r="W4226" s="15" t="s">
        <v>3354</v>
      </c>
    </row>
    <row r="4227" spans="21:23" x14ac:dyDescent="0.25">
      <c r="U4227" s="15" t="s">
        <v>6604</v>
      </c>
      <c r="V4227" s="15" t="s">
        <v>12876</v>
      </c>
      <c r="W4227" s="15" t="s">
        <v>208</v>
      </c>
    </row>
    <row r="4228" spans="21:23" x14ac:dyDescent="0.25">
      <c r="U4228" s="15" t="s">
        <v>4459</v>
      </c>
      <c r="V4228" s="15" t="s">
        <v>12877</v>
      </c>
      <c r="W4228" s="15" t="s">
        <v>94</v>
      </c>
    </row>
    <row r="4229" spans="21:23" x14ac:dyDescent="0.25">
      <c r="U4229" s="15" t="s">
        <v>4460</v>
      </c>
      <c r="V4229" s="15" t="s">
        <v>12878</v>
      </c>
      <c r="W4229" s="15" t="s">
        <v>92</v>
      </c>
    </row>
    <row r="4230" spans="21:23" x14ac:dyDescent="0.25">
      <c r="U4230" s="15" t="s">
        <v>4461</v>
      </c>
      <c r="V4230" s="15" t="s">
        <v>12879</v>
      </c>
      <c r="W4230" s="15" t="s">
        <v>188</v>
      </c>
    </row>
    <row r="4231" spans="21:23" x14ac:dyDescent="0.25">
      <c r="U4231" s="15" t="s">
        <v>4348</v>
      </c>
      <c r="V4231" s="15" t="s">
        <v>12880</v>
      </c>
      <c r="W4231" s="15" t="s">
        <v>3539</v>
      </c>
    </row>
    <row r="4232" spans="21:23" x14ac:dyDescent="0.25">
      <c r="U4232" s="15" t="s">
        <v>4462</v>
      </c>
      <c r="V4232" s="15" t="s">
        <v>12881</v>
      </c>
      <c r="W4232" s="15" t="s">
        <v>144</v>
      </c>
    </row>
    <row r="4233" spans="21:23" x14ac:dyDescent="0.25">
      <c r="U4233" s="15" t="s">
        <v>4463</v>
      </c>
      <c r="V4233" s="15" t="s">
        <v>12882</v>
      </c>
      <c r="W4233" s="15" t="s">
        <v>6247</v>
      </c>
    </row>
    <row r="4234" spans="21:23" x14ac:dyDescent="0.25">
      <c r="U4234" s="15" t="s">
        <v>4464</v>
      </c>
      <c r="V4234" s="15" t="s">
        <v>12883</v>
      </c>
      <c r="W4234" s="15" t="s">
        <v>78</v>
      </c>
    </row>
    <row r="4235" spans="21:23" x14ac:dyDescent="0.25">
      <c r="U4235" s="15" t="s">
        <v>4465</v>
      </c>
      <c r="V4235" s="15" t="s">
        <v>12884</v>
      </c>
      <c r="W4235" s="15" t="s">
        <v>381</v>
      </c>
    </row>
    <row r="4236" spans="21:23" x14ac:dyDescent="0.25">
      <c r="U4236" s="15" t="s">
        <v>4466</v>
      </c>
      <c r="V4236" s="15" t="s">
        <v>12885</v>
      </c>
      <c r="W4236" s="15" t="s">
        <v>92</v>
      </c>
    </row>
    <row r="4237" spans="21:23" x14ac:dyDescent="0.25">
      <c r="U4237" s="15" t="s">
        <v>5418</v>
      </c>
      <c r="V4237" s="15" t="s">
        <v>12886</v>
      </c>
      <c r="W4237" s="15" t="s">
        <v>112</v>
      </c>
    </row>
    <row r="4238" spans="21:23" x14ac:dyDescent="0.25">
      <c r="U4238" s="15" t="s">
        <v>4467</v>
      </c>
      <c r="V4238" s="15" t="s">
        <v>12887</v>
      </c>
      <c r="W4238" s="15" t="s">
        <v>88</v>
      </c>
    </row>
    <row r="4239" spans="21:23" x14ac:dyDescent="0.25">
      <c r="U4239" s="15" t="s">
        <v>4468</v>
      </c>
      <c r="V4239" s="15" t="s">
        <v>12888</v>
      </c>
      <c r="W4239" s="15" t="s">
        <v>134</v>
      </c>
    </row>
    <row r="4240" spans="21:23" x14ac:dyDescent="0.25">
      <c r="U4240" s="15" t="s">
        <v>4469</v>
      </c>
      <c r="V4240" s="15" t="s">
        <v>12889</v>
      </c>
      <c r="W4240" s="15" t="s">
        <v>130</v>
      </c>
    </row>
    <row r="4241" spans="21:23" x14ac:dyDescent="0.25">
      <c r="U4241" s="15" t="s">
        <v>4470</v>
      </c>
      <c r="V4241" s="15" t="s">
        <v>12890</v>
      </c>
      <c r="W4241" s="15" t="s">
        <v>9899</v>
      </c>
    </row>
    <row r="4242" spans="21:23" x14ac:dyDescent="0.25">
      <c r="U4242" s="15" t="s">
        <v>4471</v>
      </c>
      <c r="V4242" s="15" t="s">
        <v>12891</v>
      </c>
      <c r="W4242" s="15" t="s">
        <v>88</v>
      </c>
    </row>
    <row r="4243" spans="21:23" x14ac:dyDescent="0.25">
      <c r="U4243" s="15" t="s">
        <v>4472</v>
      </c>
      <c r="V4243" s="15" t="s">
        <v>12892</v>
      </c>
      <c r="W4243" s="15" t="s">
        <v>200</v>
      </c>
    </row>
    <row r="4244" spans="21:23" x14ac:dyDescent="0.25">
      <c r="U4244" s="15" t="s">
        <v>4473</v>
      </c>
      <c r="V4244" s="15" t="s">
        <v>12893</v>
      </c>
      <c r="W4244" s="15" t="s">
        <v>134</v>
      </c>
    </row>
    <row r="4245" spans="21:23" x14ac:dyDescent="0.25">
      <c r="U4245" s="15" t="s">
        <v>4476</v>
      </c>
      <c r="V4245" s="15" t="s">
        <v>12894</v>
      </c>
      <c r="W4245" s="15" t="s">
        <v>83</v>
      </c>
    </row>
    <row r="4246" spans="21:23" x14ac:dyDescent="0.25">
      <c r="U4246" s="15" t="s">
        <v>4474</v>
      </c>
      <c r="V4246" s="15" t="s">
        <v>12895</v>
      </c>
      <c r="W4246" s="15" t="s">
        <v>2358</v>
      </c>
    </row>
    <row r="4247" spans="21:23" x14ac:dyDescent="0.25">
      <c r="U4247" s="15" t="s">
        <v>4475</v>
      </c>
      <c r="V4247" s="15" t="s">
        <v>12896</v>
      </c>
      <c r="W4247" s="15" t="s">
        <v>8689</v>
      </c>
    </row>
    <row r="4248" spans="21:23" x14ac:dyDescent="0.25">
      <c r="U4248" s="15" t="s">
        <v>4929</v>
      </c>
      <c r="V4248" s="15" t="s">
        <v>12897</v>
      </c>
      <c r="W4248" s="15" t="s">
        <v>188</v>
      </c>
    </row>
    <row r="4249" spans="21:23" x14ac:dyDescent="0.25">
      <c r="U4249" s="15" t="s">
        <v>4477</v>
      </c>
      <c r="V4249" s="15" t="s">
        <v>12898</v>
      </c>
      <c r="W4249" s="15" t="s">
        <v>83</v>
      </c>
    </row>
    <row r="4250" spans="21:23" x14ac:dyDescent="0.25">
      <c r="U4250" s="15" t="s">
        <v>4478</v>
      </c>
      <c r="V4250" s="15" t="s">
        <v>12899</v>
      </c>
      <c r="W4250" s="15" t="s">
        <v>220</v>
      </c>
    </row>
    <row r="4251" spans="21:23" x14ac:dyDescent="0.25">
      <c r="U4251" s="15" t="s">
        <v>4479</v>
      </c>
      <c r="V4251" s="15" t="s">
        <v>12900</v>
      </c>
      <c r="W4251" s="15" t="s">
        <v>128</v>
      </c>
    </row>
    <row r="4252" spans="21:23" x14ac:dyDescent="0.25">
      <c r="U4252" s="15" t="s">
        <v>4480</v>
      </c>
      <c r="V4252" s="15" t="s">
        <v>12901</v>
      </c>
      <c r="W4252" s="15" t="s">
        <v>6247</v>
      </c>
    </row>
    <row r="4253" spans="21:23" x14ac:dyDescent="0.25">
      <c r="U4253" s="15" t="s">
        <v>4349</v>
      </c>
      <c r="V4253" s="15" t="s">
        <v>12902</v>
      </c>
      <c r="W4253" s="15" t="s">
        <v>2384</v>
      </c>
    </row>
    <row r="4254" spans="21:23" x14ac:dyDescent="0.25">
      <c r="U4254" s="15" t="s">
        <v>4350</v>
      </c>
      <c r="V4254" s="15" t="s">
        <v>12903</v>
      </c>
      <c r="W4254" s="15" t="s">
        <v>124</v>
      </c>
    </row>
    <row r="4255" spans="21:23" x14ac:dyDescent="0.25">
      <c r="U4255" s="15" t="s">
        <v>4481</v>
      </c>
      <c r="V4255" s="15" t="s">
        <v>12904</v>
      </c>
      <c r="W4255" s="15" t="s">
        <v>130</v>
      </c>
    </row>
    <row r="4256" spans="21:23" x14ac:dyDescent="0.25">
      <c r="U4256" s="15" t="s">
        <v>4482</v>
      </c>
      <c r="V4256" s="15" t="s">
        <v>12905</v>
      </c>
      <c r="W4256" s="15" t="s">
        <v>25</v>
      </c>
    </row>
    <row r="4257" spans="21:23" x14ac:dyDescent="0.25">
      <c r="U4257" s="15" t="s">
        <v>4483</v>
      </c>
      <c r="V4257" s="15" t="s">
        <v>12906</v>
      </c>
      <c r="W4257" s="15" t="s">
        <v>381</v>
      </c>
    </row>
    <row r="4258" spans="21:23" x14ac:dyDescent="0.25">
      <c r="U4258" s="15" t="s">
        <v>4484</v>
      </c>
      <c r="V4258" s="15" t="s">
        <v>12907</v>
      </c>
      <c r="W4258" s="15" t="s">
        <v>97</v>
      </c>
    </row>
    <row r="4259" spans="21:23" x14ac:dyDescent="0.25">
      <c r="U4259" s="15" t="s">
        <v>4485</v>
      </c>
      <c r="V4259" s="15" t="s">
        <v>12908</v>
      </c>
      <c r="W4259" s="15" t="s">
        <v>7545</v>
      </c>
    </row>
    <row r="4260" spans="21:23" x14ac:dyDescent="0.25">
      <c r="U4260" s="15" t="s">
        <v>4486</v>
      </c>
      <c r="V4260" s="15" t="s">
        <v>12909</v>
      </c>
      <c r="W4260" s="15" t="s">
        <v>330</v>
      </c>
    </row>
    <row r="4261" spans="21:23" x14ac:dyDescent="0.25">
      <c r="U4261" s="15" t="s">
        <v>4487</v>
      </c>
      <c r="V4261" s="15" t="s">
        <v>12910</v>
      </c>
      <c r="W4261" s="15" t="s">
        <v>25</v>
      </c>
    </row>
    <row r="4262" spans="21:23" x14ac:dyDescent="0.25">
      <c r="U4262" s="15" t="s">
        <v>4351</v>
      </c>
      <c r="V4262" s="15" t="s">
        <v>12911</v>
      </c>
      <c r="W4262" s="15" t="s">
        <v>8838</v>
      </c>
    </row>
    <row r="4263" spans="21:23" x14ac:dyDescent="0.25">
      <c r="U4263" s="15" t="s">
        <v>4352</v>
      </c>
      <c r="V4263" s="15" t="s">
        <v>12912</v>
      </c>
      <c r="W4263" s="15" t="s">
        <v>188</v>
      </c>
    </row>
    <row r="4264" spans="21:23" x14ac:dyDescent="0.25">
      <c r="U4264" s="15" t="s">
        <v>4488</v>
      </c>
      <c r="V4264" s="15" t="s">
        <v>12913</v>
      </c>
      <c r="W4264" s="15" t="s">
        <v>8689</v>
      </c>
    </row>
    <row r="4265" spans="21:23" x14ac:dyDescent="0.25">
      <c r="U4265" s="15" t="s">
        <v>4353</v>
      </c>
      <c r="V4265" s="15" t="s">
        <v>12914</v>
      </c>
      <c r="W4265" s="15" t="s">
        <v>8678</v>
      </c>
    </row>
    <row r="4266" spans="21:23" x14ac:dyDescent="0.25">
      <c r="U4266" s="15" t="s">
        <v>4490</v>
      </c>
      <c r="V4266" s="15" t="s">
        <v>12915</v>
      </c>
      <c r="W4266" s="15" t="s">
        <v>126</v>
      </c>
    </row>
    <row r="4267" spans="21:23" x14ac:dyDescent="0.25">
      <c r="U4267" s="15" t="s">
        <v>4489</v>
      </c>
      <c r="V4267" s="15" t="s">
        <v>12916</v>
      </c>
      <c r="W4267" s="15" t="s">
        <v>25</v>
      </c>
    </row>
    <row r="4268" spans="21:23" x14ac:dyDescent="0.25">
      <c r="U4268" s="15" t="s">
        <v>4491</v>
      </c>
      <c r="V4268" s="15" t="s">
        <v>12917</v>
      </c>
      <c r="W4268" s="15" t="s">
        <v>8678</v>
      </c>
    </row>
    <row r="4269" spans="21:23" x14ac:dyDescent="0.25">
      <c r="U4269" s="15" t="s">
        <v>4494</v>
      </c>
      <c r="V4269" s="15" t="s">
        <v>12918</v>
      </c>
      <c r="W4269" s="15" t="s">
        <v>8681</v>
      </c>
    </row>
    <row r="4270" spans="21:23" x14ac:dyDescent="0.25">
      <c r="U4270" s="15" t="s">
        <v>4495</v>
      </c>
      <c r="V4270" s="15" t="s">
        <v>12919</v>
      </c>
      <c r="W4270" s="15" t="s">
        <v>94</v>
      </c>
    </row>
    <row r="4271" spans="21:23" x14ac:dyDescent="0.25">
      <c r="U4271" s="15" t="s">
        <v>4492</v>
      </c>
      <c r="V4271" s="15" t="s">
        <v>12920</v>
      </c>
      <c r="W4271" s="15" t="s">
        <v>3534</v>
      </c>
    </row>
    <row r="4272" spans="21:23" x14ac:dyDescent="0.25">
      <c r="U4272" s="15" t="s">
        <v>4493</v>
      </c>
      <c r="V4272" s="15" t="s">
        <v>12921</v>
      </c>
      <c r="W4272" s="15" t="s">
        <v>90</v>
      </c>
    </row>
    <row r="4273" spans="21:23" x14ac:dyDescent="0.25">
      <c r="U4273" s="15" t="s">
        <v>4496</v>
      </c>
      <c r="V4273" s="15" t="s">
        <v>12922</v>
      </c>
      <c r="W4273" s="15" t="s">
        <v>124</v>
      </c>
    </row>
    <row r="4274" spans="21:23" x14ac:dyDescent="0.25">
      <c r="U4274" s="15" t="s">
        <v>4497</v>
      </c>
      <c r="V4274" s="15" t="s">
        <v>12923</v>
      </c>
      <c r="W4274" s="15" t="s">
        <v>447</v>
      </c>
    </row>
    <row r="4275" spans="21:23" x14ac:dyDescent="0.25">
      <c r="U4275" s="15" t="s">
        <v>4498</v>
      </c>
      <c r="V4275" s="15" t="s">
        <v>12924</v>
      </c>
      <c r="W4275" s="15" t="s">
        <v>8838</v>
      </c>
    </row>
    <row r="4276" spans="21:23" x14ac:dyDescent="0.25">
      <c r="U4276" s="15" t="s">
        <v>4354</v>
      </c>
      <c r="V4276" s="15" t="s">
        <v>12925</v>
      </c>
      <c r="W4276" s="15" t="s">
        <v>424</v>
      </c>
    </row>
    <row r="4277" spans="21:23" x14ac:dyDescent="0.25">
      <c r="U4277" s="15" t="s">
        <v>4355</v>
      </c>
      <c r="V4277" s="15" t="s">
        <v>12926</v>
      </c>
      <c r="W4277" s="15" t="s">
        <v>103</v>
      </c>
    </row>
    <row r="4278" spans="21:23" x14ac:dyDescent="0.25">
      <c r="U4278" s="15" t="s">
        <v>4357</v>
      </c>
      <c r="V4278" s="15" t="s">
        <v>12927</v>
      </c>
      <c r="W4278" s="15" t="s">
        <v>2358</v>
      </c>
    </row>
    <row r="4279" spans="21:23" x14ac:dyDescent="0.25">
      <c r="U4279" s="15" t="s">
        <v>4356</v>
      </c>
      <c r="V4279" s="15" t="s">
        <v>12928</v>
      </c>
      <c r="W4279" s="15" t="s">
        <v>3133</v>
      </c>
    </row>
    <row r="4280" spans="21:23" x14ac:dyDescent="0.25">
      <c r="U4280" s="15" t="s">
        <v>4358</v>
      </c>
      <c r="V4280" s="15" t="s">
        <v>12929</v>
      </c>
      <c r="W4280" s="15" t="s">
        <v>112</v>
      </c>
    </row>
    <row r="4281" spans="21:23" x14ac:dyDescent="0.25">
      <c r="U4281" s="15" t="s">
        <v>4359</v>
      </c>
      <c r="V4281" s="15" t="s">
        <v>12930</v>
      </c>
      <c r="W4281" s="15" t="s">
        <v>112</v>
      </c>
    </row>
    <row r="4282" spans="21:23" x14ac:dyDescent="0.25">
      <c r="U4282" s="15" t="s">
        <v>4499</v>
      </c>
      <c r="V4282" s="15" t="s">
        <v>12931</v>
      </c>
      <c r="W4282" s="15" t="s">
        <v>126</v>
      </c>
    </row>
    <row r="4283" spans="21:23" x14ac:dyDescent="0.25">
      <c r="U4283" s="15" t="s">
        <v>4500</v>
      </c>
      <c r="V4283" s="15" t="s">
        <v>12932</v>
      </c>
      <c r="W4283" s="15" t="s">
        <v>103</v>
      </c>
    </row>
    <row r="4284" spans="21:23" x14ac:dyDescent="0.25">
      <c r="U4284" s="15" t="s">
        <v>4360</v>
      </c>
      <c r="V4284" s="15" t="s">
        <v>12933</v>
      </c>
      <c r="W4284" s="15" t="s">
        <v>8838</v>
      </c>
    </row>
    <row r="4285" spans="21:23" x14ac:dyDescent="0.25">
      <c r="U4285" s="15" t="s">
        <v>4361</v>
      </c>
      <c r="V4285" s="15" t="s">
        <v>12934</v>
      </c>
      <c r="W4285" s="15" t="s">
        <v>330</v>
      </c>
    </row>
    <row r="4286" spans="21:23" x14ac:dyDescent="0.25">
      <c r="U4286" s="15" t="s">
        <v>4362</v>
      </c>
      <c r="V4286" s="15" t="s">
        <v>12935</v>
      </c>
      <c r="W4286" s="15" t="s">
        <v>381</v>
      </c>
    </row>
    <row r="4287" spans="21:23" x14ac:dyDescent="0.25">
      <c r="U4287" s="15" t="s">
        <v>4364</v>
      </c>
      <c r="V4287" s="15" t="s">
        <v>12936</v>
      </c>
      <c r="W4287" s="15" t="s">
        <v>132</v>
      </c>
    </row>
    <row r="4288" spans="21:23" x14ac:dyDescent="0.25">
      <c r="U4288" s="15" t="s">
        <v>4365</v>
      </c>
      <c r="V4288" s="15" t="s">
        <v>12937</v>
      </c>
      <c r="W4288" s="15" t="s">
        <v>245</v>
      </c>
    </row>
    <row r="4289" spans="21:23" x14ac:dyDescent="0.25">
      <c r="U4289" s="15" t="s">
        <v>5540</v>
      </c>
      <c r="V4289" s="15" t="s">
        <v>12938</v>
      </c>
      <c r="W4289" s="15" t="s">
        <v>112</v>
      </c>
    </row>
    <row r="4290" spans="21:23" x14ac:dyDescent="0.25">
      <c r="U4290" s="15" t="s">
        <v>4363</v>
      </c>
      <c r="V4290" s="15" t="s">
        <v>12939</v>
      </c>
      <c r="W4290" s="15" t="s">
        <v>188</v>
      </c>
    </row>
    <row r="4291" spans="21:23" x14ac:dyDescent="0.25">
      <c r="U4291" s="15" t="s">
        <v>4501</v>
      </c>
      <c r="V4291" s="15" t="s">
        <v>12940</v>
      </c>
      <c r="W4291" s="15" t="s">
        <v>208</v>
      </c>
    </row>
    <row r="4292" spans="21:23" x14ac:dyDescent="0.25">
      <c r="U4292" s="15" t="s">
        <v>4502</v>
      </c>
      <c r="V4292" s="15" t="s">
        <v>12941</v>
      </c>
      <c r="W4292" s="15" t="s">
        <v>5409</v>
      </c>
    </row>
    <row r="4293" spans="21:23" x14ac:dyDescent="0.25">
      <c r="U4293" s="15" t="s">
        <v>4503</v>
      </c>
      <c r="V4293" s="15" t="s">
        <v>12942</v>
      </c>
      <c r="W4293" s="15" t="s">
        <v>217</v>
      </c>
    </row>
    <row r="4294" spans="21:23" x14ac:dyDescent="0.25">
      <c r="U4294" s="15" t="s">
        <v>4504</v>
      </c>
      <c r="V4294" s="15" t="s">
        <v>12943</v>
      </c>
      <c r="W4294" s="15" t="s">
        <v>978</v>
      </c>
    </row>
    <row r="4295" spans="21:23" x14ac:dyDescent="0.25">
      <c r="U4295" s="15" t="s">
        <v>4505</v>
      </c>
      <c r="V4295" s="15" t="s">
        <v>12944</v>
      </c>
      <c r="W4295" s="15" t="s">
        <v>606</v>
      </c>
    </row>
    <row r="4296" spans="21:23" x14ac:dyDescent="0.25">
      <c r="U4296" s="15" t="s">
        <v>4508</v>
      </c>
      <c r="V4296" s="15" t="s">
        <v>12945</v>
      </c>
      <c r="W4296" s="15" t="s">
        <v>726</v>
      </c>
    </row>
    <row r="4297" spans="21:23" x14ac:dyDescent="0.25">
      <c r="U4297" s="15" t="s">
        <v>4509</v>
      </c>
      <c r="V4297" s="15" t="s">
        <v>12946</v>
      </c>
      <c r="W4297" s="15" t="s">
        <v>217</v>
      </c>
    </row>
    <row r="4298" spans="21:23" x14ac:dyDescent="0.25">
      <c r="U4298" s="15" t="s">
        <v>4510</v>
      </c>
      <c r="V4298" s="15" t="s">
        <v>12947</v>
      </c>
      <c r="W4298" s="15" t="s">
        <v>6711</v>
      </c>
    </row>
    <row r="4299" spans="21:23" x14ac:dyDescent="0.25">
      <c r="U4299" s="15" t="s">
        <v>4511</v>
      </c>
      <c r="V4299" s="15" t="s">
        <v>12948</v>
      </c>
      <c r="W4299" s="15" t="s">
        <v>169</v>
      </c>
    </row>
    <row r="4300" spans="21:23" x14ac:dyDescent="0.25">
      <c r="U4300" s="15" t="s">
        <v>4512</v>
      </c>
      <c r="V4300" s="15" t="s">
        <v>12949</v>
      </c>
      <c r="W4300" s="15" t="s">
        <v>74</v>
      </c>
    </row>
    <row r="4301" spans="21:23" x14ac:dyDescent="0.25">
      <c r="U4301" s="15" t="s">
        <v>4366</v>
      </c>
      <c r="V4301" s="15" t="s">
        <v>12950</v>
      </c>
      <c r="W4301" s="15" t="s">
        <v>8838</v>
      </c>
    </row>
    <row r="4302" spans="21:23" x14ac:dyDescent="0.25">
      <c r="U4302" s="15" t="s">
        <v>4513</v>
      </c>
      <c r="V4302" s="15" t="s">
        <v>12951</v>
      </c>
      <c r="W4302" s="15" t="s">
        <v>94</v>
      </c>
    </row>
    <row r="4303" spans="21:23" x14ac:dyDescent="0.25">
      <c r="U4303" s="15" t="s">
        <v>4514</v>
      </c>
      <c r="V4303" s="15" t="s">
        <v>12952</v>
      </c>
      <c r="W4303" s="15" t="s">
        <v>185</v>
      </c>
    </row>
    <row r="4304" spans="21:23" x14ac:dyDescent="0.25">
      <c r="U4304" s="15" t="s">
        <v>4515</v>
      </c>
      <c r="V4304" s="15" t="s">
        <v>12953</v>
      </c>
      <c r="W4304" s="15" t="s">
        <v>381</v>
      </c>
    </row>
    <row r="4305" spans="21:23" x14ac:dyDescent="0.25">
      <c r="U4305" s="15" t="s">
        <v>4516</v>
      </c>
      <c r="V4305" s="15" t="s">
        <v>12954</v>
      </c>
      <c r="W4305" s="15" t="s">
        <v>3539</v>
      </c>
    </row>
    <row r="4306" spans="21:23" x14ac:dyDescent="0.25">
      <c r="U4306" s="15" t="s">
        <v>4517</v>
      </c>
      <c r="V4306" s="15" t="s">
        <v>12955</v>
      </c>
      <c r="W4306" s="15" t="s">
        <v>92</v>
      </c>
    </row>
    <row r="4307" spans="21:23" x14ac:dyDescent="0.25">
      <c r="U4307" s="15" t="s">
        <v>4518</v>
      </c>
      <c r="V4307" s="15" t="s">
        <v>12956</v>
      </c>
      <c r="W4307" s="15" t="s">
        <v>606</v>
      </c>
    </row>
    <row r="4308" spans="21:23" x14ac:dyDescent="0.25">
      <c r="U4308" s="15" t="s">
        <v>4519</v>
      </c>
      <c r="V4308" s="15" t="s">
        <v>12957</v>
      </c>
      <c r="W4308" s="15" t="s">
        <v>190</v>
      </c>
    </row>
    <row r="4309" spans="21:23" x14ac:dyDescent="0.25">
      <c r="U4309" s="15" t="s">
        <v>4367</v>
      </c>
      <c r="V4309" s="15" t="s">
        <v>12958</v>
      </c>
      <c r="W4309" s="15" t="s">
        <v>8838</v>
      </c>
    </row>
    <row r="4310" spans="21:23" x14ac:dyDescent="0.25">
      <c r="U4310" s="15" t="s">
        <v>4368</v>
      </c>
      <c r="V4310" s="15" t="s">
        <v>12959</v>
      </c>
      <c r="W4310" s="15" t="s">
        <v>8838</v>
      </c>
    </row>
    <row r="4311" spans="21:23" x14ac:dyDescent="0.25">
      <c r="U4311" s="15" t="s">
        <v>4520</v>
      </c>
      <c r="V4311" s="15" t="s">
        <v>12960</v>
      </c>
      <c r="W4311" s="15" t="s">
        <v>94</v>
      </c>
    </row>
    <row r="4312" spans="21:23" x14ac:dyDescent="0.25">
      <c r="U4312" s="15" t="s">
        <v>4521</v>
      </c>
      <c r="V4312" s="15" t="s">
        <v>12961</v>
      </c>
      <c r="W4312" s="15" t="s">
        <v>8706</v>
      </c>
    </row>
    <row r="4313" spans="21:23" x14ac:dyDescent="0.25">
      <c r="U4313" s="15" t="s">
        <v>4522</v>
      </c>
      <c r="V4313" s="15" t="s">
        <v>12962</v>
      </c>
      <c r="W4313" s="15" t="s">
        <v>9114</v>
      </c>
    </row>
    <row r="4314" spans="21:23" x14ac:dyDescent="0.25">
      <c r="U4314" s="15" t="s">
        <v>4528</v>
      </c>
      <c r="V4314" s="15" t="s">
        <v>12963</v>
      </c>
      <c r="W4314" s="15" t="s">
        <v>94</v>
      </c>
    </row>
    <row r="4315" spans="21:23" x14ac:dyDescent="0.25">
      <c r="U4315" s="15" t="s">
        <v>4525</v>
      </c>
      <c r="V4315" s="15" t="s">
        <v>12964</v>
      </c>
      <c r="W4315" s="15" t="s">
        <v>217</v>
      </c>
    </row>
    <row r="4316" spans="21:23" x14ac:dyDescent="0.25">
      <c r="U4316" s="15" t="s">
        <v>4524</v>
      </c>
      <c r="V4316" s="15" t="s">
        <v>12965</v>
      </c>
      <c r="W4316" s="15" t="s">
        <v>163</v>
      </c>
    </row>
    <row r="4317" spans="21:23" x14ac:dyDescent="0.25">
      <c r="U4317" s="15" t="s">
        <v>4523</v>
      </c>
      <c r="V4317" s="15" t="s">
        <v>12966</v>
      </c>
      <c r="W4317" s="15" t="s">
        <v>117</v>
      </c>
    </row>
    <row r="4318" spans="21:23" x14ac:dyDescent="0.25">
      <c r="U4318" s="15" t="s">
        <v>4526</v>
      </c>
      <c r="V4318" s="15" t="s">
        <v>12967</v>
      </c>
      <c r="W4318" s="15" t="s">
        <v>3539</v>
      </c>
    </row>
    <row r="4319" spans="21:23" x14ac:dyDescent="0.25">
      <c r="U4319" s="15" t="s">
        <v>4527</v>
      </c>
      <c r="V4319" s="15" t="s">
        <v>12968</v>
      </c>
      <c r="W4319" s="15" t="s">
        <v>190</v>
      </c>
    </row>
    <row r="4320" spans="21:23" x14ac:dyDescent="0.25">
      <c r="U4320" s="15" t="s">
        <v>4530</v>
      </c>
      <c r="V4320" s="15" t="s">
        <v>12969</v>
      </c>
      <c r="W4320" s="15" t="s">
        <v>25</v>
      </c>
    </row>
    <row r="4321" spans="21:23" x14ac:dyDescent="0.25">
      <c r="U4321" s="15" t="s">
        <v>4531</v>
      </c>
      <c r="V4321" s="15" t="s">
        <v>12970</v>
      </c>
      <c r="W4321" s="15" t="s">
        <v>447</v>
      </c>
    </row>
    <row r="4322" spans="21:23" x14ac:dyDescent="0.25">
      <c r="U4322" s="15" t="s">
        <v>4533</v>
      </c>
      <c r="V4322" s="15" t="s">
        <v>12971</v>
      </c>
      <c r="W4322" s="15" t="s">
        <v>425</v>
      </c>
    </row>
    <row r="4323" spans="21:23" x14ac:dyDescent="0.25">
      <c r="U4323" s="15" t="s">
        <v>4534</v>
      </c>
      <c r="V4323" s="15" t="s">
        <v>12972</v>
      </c>
      <c r="W4323" s="15" t="s">
        <v>117</v>
      </c>
    </row>
    <row r="4324" spans="21:23" x14ac:dyDescent="0.25">
      <c r="U4324" s="15" t="s">
        <v>4535</v>
      </c>
      <c r="V4324" s="15" t="s">
        <v>12973</v>
      </c>
      <c r="W4324" s="15" t="s">
        <v>120</v>
      </c>
    </row>
    <row r="4325" spans="21:23" x14ac:dyDescent="0.25">
      <c r="U4325" s="15" t="s">
        <v>4536</v>
      </c>
      <c r="V4325" s="15" t="s">
        <v>12974</v>
      </c>
      <c r="W4325" s="15" t="s">
        <v>222</v>
      </c>
    </row>
    <row r="4326" spans="21:23" x14ac:dyDescent="0.25">
      <c r="U4326" s="15" t="s">
        <v>4537</v>
      </c>
      <c r="V4326" s="15" t="s">
        <v>12975</v>
      </c>
      <c r="W4326" s="15" t="s">
        <v>132</v>
      </c>
    </row>
    <row r="4327" spans="21:23" x14ac:dyDescent="0.25">
      <c r="U4327" s="15" t="s">
        <v>4539</v>
      </c>
      <c r="V4327" s="15" t="s">
        <v>12976</v>
      </c>
      <c r="W4327" s="15" t="s">
        <v>606</v>
      </c>
    </row>
    <row r="4328" spans="21:23" x14ac:dyDescent="0.25">
      <c r="U4328" s="15" t="s">
        <v>4538</v>
      </c>
      <c r="V4328" s="15" t="s">
        <v>12977</v>
      </c>
      <c r="W4328" s="15" t="s">
        <v>2358</v>
      </c>
    </row>
    <row r="4329" spans="21:23" x14ac:dyDescent="0.25">
      <c r="U4329" s="15" t="s">
        <v>4540</v>
      </c>
      <c r="V4329" s="15" t="s">
        <v>12978</v>
      </c>
      <c r="W4329" s="15" t="s">
        <v>78</v>
      </c>
    </row>
    <row r="4330" spans="21:23" x14ac:dyDescent="0.25">
      <c r="U4330" s="15" t="s">
        <v>4542</v>
      </c>
      <c r="V4330" s="15" t="s">
        <v>12979</v>
      </c>
      <c r="W4330" s="15" t="s">
        <v>134</v>
      </c>
    </row>
    <row r="4331" spans="21:23" x14ac:dyDescent="0.25">
      <c r="U4331" s="15" t="s">
        <v>4541</v>
      </c>
      <c r="V4331" s="15" t="s">
        <v>12980</v>
      </c>
      <c r="W4331" s="15" t="s">
        <v>220</v>
      </c>
    </row>
    <row r="4332" spans="21:23" x14ac:dyDescent="0.25">
      <c r="U4332" s="15" t="s">
        <v>4543</v>
      </c>
      <c r="V4332" s="15" t="s">
        <v>12981</v>
      </c>
      <c r="W4332" s="15" t="s">
        <v>124</v>
      </c>
    </row>
    <row r="4333" spans="21:23" x14ac:dyDescent="0.25">
      <c r="U4333" s="15" t="s">
        <v>4545</v>
      </c>
      <c r="V4333" s="15" t="s">
        <v>12982</v>
      </c>
      <c r="W4333" s="15" t="s">
        <v>190</v>
      </c>
    </row>
    <row r="4334" spans="21:23" x14ac:dyDescent="0.25">
      <c r="U4334" s="15" t="s">
        <v>4546</v>
      </c>
      <c r="V4334" s="15" t="s">
        <v>12983</v>
      </c>
      <c r="W4334" s="15" t="s">
        <v>8838</v>
      </c>
    </row>
    <row r="4335" spans="21:23" x14ac:dyDescent="0.25">
      <c r="U4335" s="15" t="s">
        <v>4547</v>
      </c>
      <c r="V4335" s="15" t="s">
        <v>12984</v>
      </c>
      <c r="W4335" s="15" t="s">
        <v>4817</v>
      </c>
    </row>
    <row r="4336" spans="21:23" x14ac:dyDescent="0.25">
      <c r="U4336" s="15" t="s">
        <v>4548</v>
      </c>
      <c r="V4336" s="15" t="s">
        <v>12985</v>
      </c>
      <c r="W4336" s="15" t="s">
        <v>217</v>
      </c>
    </row>
    <row r="4337" spans="21:23" x14ac:dyDescent="0.25">
      <c r="U4337" s="15" t="s">
        <v>4549</v>
      </c>
      <c r="V4337" s="15" t="s">
        <v>12986</v>
      </c>
      <c r="W4337" s="15" t="s">
        <v>882</v>
      </c>
    </row>
    <row r="4338" spans="21:23" x14ac:dyDescent="0.25">
      <c r="U4338" s="15" t="s">
        <v>4550</v>
      </c>
      <c r="V4338" s="15" t="s">
        <v>12987</v>
      </c>
      <c r="W4338" s="15" t="s">
        <v>8722</v>
      </c>
    </row>
    <row r="4339" spans="21:23" x14ac:dyDescent="0.25">
      <c r="U4339" s="15" t="s">
        <v>4551</v>
      </c>
      <c r="V4339" s="15" t="s">
        <v>12988</v>
      </c>
      <c r="W4339" s="15" t="s">
        <v>122</v>
      </c>
    </row>
    <row r="4340" spans="21:23" x14ac:dyDescent="0.25">
      <c r="U4340" s="15" t="s">
        <v>4552</v>
      </c>
      <c r="V4340" s="15" t="s">
        <v>12989</v>
      </c>
      <c r="W4340" s="15" t="s">
        <v>330</v>
      </c>
    </row>
    <row r="4341" spans="21:23" x14ac:dyDescent="0.25">
      <c r="U4341" s="15" t="s">
        <v>4554</v>
      </c>
      <c r="V4341" s="15" t="s">
        <v>12990</v>
      </c>
      <c r="W4341" s="15" t="s">
        <v>144</v>
      </c>
    </row>
    <row r="4342" spans="21:23" x14ac:dyDescent="0.25">
      <c r="U4342" s="15" t="s">
        <v>4553</v>
      </c>
      <c r="V4342" s="15" t="s">
        <v>12991</v>
      </c>
      <c r="W4342" s="15" t="s">
        <v>115</v>
      </c>
    </row>
    <row r="4343" spans="21:23" x14ac:dyDescent="0.25">
      <c r="U4343" s="15" t="s">
        <v>4555</v>
      </c>
      <c r="V4343" s="15" t="s">
        <v>12992</v>
      </c>
      <c r="W4343" s="15" t="s">
        <v>193</v>
      </c>
    </row>
    <row r="4344" spans="21:23" x14ac:dyDescent="0.25">
      <c r="U4344" s="15" t="s">
        <v>4556</v>
      </c>
      <c r="V4344" s="15" t="s">
        <v>12993</v>
      </c>
      <c r="W4344" s="15" t="s">
        <v>882</v>
      </c>
    </row>
    <row r="4345" spans="21:23" x14ac:dyDescent="0.25">
      <c r="U4345" s="15" t="s">
        <v>4557</v>
      </c>
      <c r="V4345" s="15" t="s">
        <v>12994</v>
      </c>
      <c r="W4345" s="15" t="s">
        <v>235</v>
      </c>
    </row>
    <row r="4346" spans="21:23" x14ac:dyDescent="0.25">
      <c r="U4346" s="15" t="s">
        <v>4558</v>
      </c>
      <c r="V4346" s="15" t="s">
        <v>12995</v>
      </c>
      <c r="W4346" s="15" t="s">
        <v>144</v>
      </c>
    </row>
    <row r="4347" spans="21:23" x14ac:dyDescent="0.25">
      <c r="U4347" s="15" t="s">
        <v>4560</v>
      </c>
      <c r="V4347" s="15" t="s">
        <v>12996</v>
      </c>
      <c r="W4347" s="15" t="s">
        <v>4507</v>
      </c>
    </row>
    <row r="4348" spans="21:23" x14ac:dyDescent="0.25">
      <c r="U4348" s="15" t="s">
        <v>4559</v>
      </c>
      <c r="V4348" s="15" t="s">
        <v>12997</v>
      </c>
      <c r="W4348" s="15" t="s">
        <v>126</v>
      </c>
    </row>
    <row r="4349" spans="21:23" x14ac:dyDescent="0.25">
      <c r="U4349" s="15" t="s">
        <v>4561</v>
      </c>
      <c r="V4349" s="15" t="s">
        <v>12998</v>
      </c>
      <c r="W4349" s="15" t="s">
        <v>208</v>
      </c>
    </row>
    <row r="4350" spans="21:23" x14ac:dyDescent="0.25">
      <c r="U4350" s="15" t="s">
        <v>4562</v>
      </c>
      <c r="V4350" s="15" t="s">
        <v>12999</v>
      </c>
      <c r="W4350" s="15" t="s">
        <v>330</v>
      </c>
    </row>
    <row r="4351" spans="21:23" x14ac:dyDescent="0.25">
      <c r="U4351" s="15" t="s">
        <v>4563</v>
      </c>
      <c r="V4351" s="15" t="s">
        <v>13000</v>
      </c>
      <c r="W4351" s="15" t="s">
        <v>150</v>
      </c>
    </row>
    <row r="4352" spans="21:23" x14ac:dyDescent="0.25">
      <c r="U4352" s="15" t="s">
        <v>4564</v>
      </c>
      <c r="V4352" s="15" t="s">
        <v>13001</v>
      </c>
      <c r="W4352" s="15" t="s">
        <v>166</v>
      </c>
    </row>
    <row r="4353" spans="21:23" x14ac:dyDescent="0.25">
      <c r="U4353" s="15" t="s">
        <v>4565</v>
      </c>
      <c r="V4353" s="15" t="s">
        <v>13002</v>
      </c>
      <c r="W4353" s="15" t="s">
        <v>8838</v>
      </c>
    </row>
    <row r="4354" spans="21:23" x14ac:dyDescent="0.25">
      <c r="U4354" s="15" t="s">
        <v>4566</v>
      </c>
      <c r="V4354" s="15" t="s">
        <v>13003</v>
      </c>
      <c r="W4354" s="15" t="s">
        <v>94</v>
      </c>
    </row>
    <row r="4355" spans="21:23" x14ac:dyDescent="0.25">
      <c r="U4355" s="15" t="s">
        <v>4567</v>
      </c>
      <c r="V4355" s="15" t="s">
        <v>13004</v>
      </c>
      <c r="W4355" s="15" t="s">
        <v>163</v>
      </c>
    </row>
    <row r="4356" spans="21:23" x14ac:dyDescent="0.25">
      <c r="U4356" s="15" t="s">
        <v>4568</v>
      </c>
      <c r="V4356" s="15" t="s">
        <v>13005</v>
      </c>
      <c r="W4356" s="15" t="s">
        <v>327</v>
      </c>
    </row>
    <row r="4357" spans="21:23" x14ac:dyDescent="0.25">
      <c r="U4357" s="15" t="s">
        <v>4569</v>
      </c>
      <c r="V4357" s="15" t="s">
        <v>13006</v>
      </c>
      <c r="W4357" s="15" t="s">
        <v>192</v>
      </c>
    </row>
    <row r="4358" spans="21:23" x14ac:dyDescent="0.25">
      <c r="U4358" s="15" t="s">
        <v>4570</v>
      </c>
      <c r="V4358" s="15" t="s">
        <v>13007</v>
      </c>
      <c r="W4358" s="15" t="s">
        <v>4817</v>
      </c>
    </row>
    <row r="4359" spans="21:23" x14ac:dyDescent="0.25">
      <c r="U4359" s="15" t="s">
        <v>4571</v>
      </c>
      <c r="V4359" s="15" t="s">
        <v>13008</v>
      </c>
      <c r="W4359" s="15" t="s">
        <v>100</v>
      </c>
    </row>
    <row r="4360" spans="21:23" x14ac:dyDescent="0.25">
      <c r="U4360" s="15" t="s">
        <v>4572</v>
      </c>
      <c r="V4360" s="15" t="s">
        <v>13009</v>
      </c>
      <c r="W4360" s="15" t="s">
        <v>327</v>
      </c>
    </row>
    <row r="4361" spans="21:23" x14ac:dyDescent="0.25">
      <c r="U4361" s="15" t="s">
        <v>4573</v>
      </c>
      <c r="V4361" s="15" t="s">
        <v>13010</v>
      </c>
      <c r="W4361" s="15" t="s">
        <v>124</v>
      </c>
    </row>
    <row r="4362" spans="21:23" x14ac:dyDescent="0.25">
      <c r="U4362" s="15" t="s">
        <v>4574</v>
      </c>
      <c r="V4362" s="15" t="s">
        <v>13011</v>
      </c>
      <c r="W4362" s="15" t="s">
        <v>103</v>
      </c>
    </row>
    <row r="4363" spans="21:23" x14ac:dyDescent="0.25">
      <c r="U4363" s="15" t="s">
        <v>4576</v>
      </c>
      <c r="V4363" s="15" t="s">
        <v>13012</v>
      </c>
      <c r="W4363" s="15" t="s">
        <v>97</v>
      </c>
    </row>
    <row r="4364" spans="21:23" x14ac:dyDescent="0.25">
      <c r="U4364" s="15" t="s">
        <v>4577</v>
      </c>
      <c r="V4364" s="15" t="s">
        <v>13013</v>
      </c>
      <c r="W4364" s="15" t="s">
        <v>74</v>
      </c>
    </row>
    <row r="4365" spans="21:23" x14ac:dyDescent="0.25">
      <c r="U4365" s="15" t="s">
        <v>4578</v>
      </c>
      <c r="V4365" s="15" t="s">
        <v>13014</v>
      </c>
      <c r="W4365" s="15" t="s">
        <v>124</v>
      </c>
    </row>
    <row r="4366" spans="21:23" x14ac:dyDescent="0.25">
      <c r="U4366" s="15" t="s">
        <v>4579</v>
      </c>
      <c r="V4366" s="15" t="s">
        <v>13015</v>
      </c>
      <c r="W4366" s="15" t="s">
        <v>115</v>
      </c>
    </row>
    <row r="4367" spans="21:23" x14ac:dyDescent="0.25">
      <c r="U4367" s="15" t="s">
        <v>4580</v>
      </c>
      <c r="V4367" s="15" t="s">
        <v>13016</v>
      </c>
      <c r="W4367" s="15" t="s">
        <v>882</v>
      </c>
    </row>
    <row r="4368" spans="21:23" x14ac:dyDescent="0.25">
      <c r="U4368" s="15" t="s">
        <v>4581</v>
      </c>
      <c r="V4368" s="15" t="s">
        <v>13017</v>
      </c>
      <c r="W4368" s="15" t="s">
        <v>144</v>
      </c>
    </row>
    <row r="4369" spans="21:23" x14ac:dyDescent="0.25">
      <c r="U4369" s="15" t="s">
        <v>4582</v>
      </c>
      <c r="V4369" s="15" t="s">
        <v>13018</v>
      </c>
      <c r="W4369" s="15" t="s">
        <v>150</v>
      </c>
    </row>
    <row r="4370" spans="21:23" x14ac:dyDescent="0.25">
      <c r="U4370" s="15" t="s">
        <v>4583</v>
      </c>
      <c r="V4370" s="15" t="s">
        <v>13019</v>
      </c>
      <c r="W4370" s="15" t="s">
        <v>217</v>
      </c>
    </row>
    <row r="4371" spans="21:23" x14ac:dyDescent="0.25">
      <c r="U4371" s="15" t="s">
        <v>4584</v>
      </c>
      <c r="V4371" s="15" t="s">
        <v>13020</v>
      </c>
      <c r="W4371" s="15" t="s">
        <v>3133</v>
      </c>
    </row>
    <row r="4372" spans="21:23" x14ac:dyDescent="0.25">
      <c r="U4372" s="15" t="s">
        <v>4585</v>
      </c>
      <c r="V4372" s="15" t="s">
        <v>13021</v>
      </c>
      <c r="W4372" s="15" t="s">
        <v>94</v>
      </c>
    </row>
    <row r="4373" spans="21:23" x14ac:dyDescent="0.25">
      <c r="U4373" s="15" t="s">
        <v>4586</v>
      </c>
      <c r="V4373" s="15" t="s">
        <v>13022</v>
      </c>
      <c r="W4373" s="15" t="s">
        <v>92</v>
      </c>
    </row>
    <row r="4374" spans="21:23" x14ac:dyDescent="0.25">
      <c r="U4374" s="15" t="s">
        <v>4587</v>
      </c>
      <c r="V4374" s="15" t="s">
        <v>13023</v>
      </c>
      <c r="W4374" s="15" t="s">
        <v>188</v>
      </c>
    </row>
    <row r="4375" spans="21:23" x14ac:dyDescent="0.25">
      <c r="U4375" s="15" t="s">
        <v>4589</v>
      </c>
      <c r="V4375" s="15" t="s">
        <v>13024</v>
      </c>
      <c r="W4375" s="15" t="s">
        <v>2358</v>
      </c>
    </row>
    <row r="4376" spans="21:23" x14ac:dyDescent="0.25">
      <c r="U4376" s="15" t="s">
        <v>4588</v>
      </c>
      <c r="V4376" s="15" t="s">
        <v>13025</v>
      </c>
      <c r="W4376" s="15" t="s">
        <v>220</v>
      </c>
    </row>
    <row r="4377" spans="21:23" x14ac:dyDescent="0.25">
      <c r="U4377" s="15" t="s">
        <v>4590</v>
      </c>
      <c r="V4377" s="15" t="s">
        <v>13026</v>
      </c>
      <c r="W4377" s="15" t="s">
        <v>134</v>
      </c>
    </row>
    <row r="4378" spans="21:23" x14ac:dyDescent="0.25">
      <c r="U4378" s="15" t="s">
        <v>4591</v>
      </c>
      <c r="V4378" s="15" t="s">
        <v>13027</v>
      </c>
      <c r="W4378" s="15" t="s">
        <v>112</v>
      </c>
    </row>
    <row r="4379" spans="21:23" x14ac:dyDescent="0.25">
      <c r="U4379" s="15" t="s">
        <v>4592</v>
      </c>
      <c r="V4379" s="15" t="s">
        <v>13028</v>
      </c>
      <c r="W4379" s="15" t="s">
        <v>7545</v>
      </c>
    </row>
    <row r="4380" spans="21:23" x14ac:dyDescent="0.25">
      <c r="U4380" s="15" t="s">
        <v>4593</v>
      </c>
      <c r="V4380" s="15" t="s">
        <v>13029</v>
      </c>
      <c r="W4380" s="15" t="s">
        <v>144</v>
      </c>
    </row>
    <row r="4381" spans="21:23" x14ac:dyDescent="0.25">
      <c r="U4381" s="15" t="s">
        <v>4594</v>
      </c>
      <c r="V4381" s="15" t="s">
        <v>13030</v>
      </c>
      <c r="W4381" s="15" t="s">
        <v>217</v>
      </c>
    </row>
    <row r="4382" spans="21:23" x14ac:dyDescent="0.25">
      <c r="U4382" s="15" t="s">
        <v>4595</v>
      </c>
      <c r="V4382" s="15" t="s">
        <v>13031</v>
      </c>
      <c r="W4382" s="15" t="s">
        <v>200</v>
      </c>
    </row>
    <row r="4383" spans="21:23" x14ac:dyDescent="0.25">
      <c r="U4383" s="15" t="s">
        <v>4596</v>
      </c>
      <c r="V4383" s="15" t="s">
        <v>13032</v>
      </c>
      <c r="W4383" s="15" t="s">
        <v>3539</v>
      </c>
    </row>
    <row r="4384" spans="21:23" x14ac:dyDescent="0.25">
      <c r="U4384" s="15" t="s">
        <v>4597</v>
      </c>
      <c r="V4384" s="15" t="s">
        <v>13033</v>
      </c>
      <c r="W4384" s="15" t="s">
        <v>200</v>
      </c>
    </row>
    <row r="4385" spans="21:23" x14ac:dyDescent="0.25">
      <c r="U4385" s="15" t="s">
        <v>4598</v>
      </c>
      <c r="V4385" s="15" t="s">
        <v>13034</v>
      </c>
      <c r="W4385" s="15" t="s">
        <v>120</v>
      </c>
    </row>
    <row r="4386" spans="21:23" x14ac:dyDescent="0.25">
      <c r="U4386" s="15" t="s">
        <v>4599</v>
      </c>
      <c r="V4386" s="15" t="s">
        <v>13035</v>
      </c>
      <c r="W4386" s="15" t="s">
        <v>92</v>
      </c>
    </row>
    <row r="4387" spans="21:23" x14ac:dyDescent="0.25">
      <c r="U4387" s="15" t="s">
        <v>4600</v>
      </c>
      <c r="V4387" s="15" t="s">
        <v>13036</v>
      </c>
      <c r="W4387" s="15" t="s">
        <v>220</v>
      </c>
    </row>
    <row r="4388" spans="21:23" x14ac:dyDescent="0.25">
      <c r="U4388" s="15" t="s">
        <v>4601</v>
      </c>
      <c r="V4388" s="15" t="s">
        <v>13037</v>
      </c>
      <c r="W4388" s="15" t="s">
        <v>6711</v>
      </c>
    </row>
    <row r="4389" spans="21:23" x14ac:dyDescent="0.25">
      <c r="U4389" s="15" t="s">
        <v>4602</v>
      </c>
      <c r="V4389" s="15" t="s">
        <v>13038</v>
      </c>
      <c r="W4389" s="15" t="s">
        <v>270</v>
      </c>
    </row>
    <row r="4390" spans="21:23" x14ac:dyDescent="0.25">
      <c r="U4390" s="15" t="s">
        <v>4603</v>
      </c>
      <c r="V4390" s="15" t="s">
        <v>13039</v>
      </c>
      <c r="W4390" s="15" t="s">
        <v>193</v>
      </c>
    </row>
    <row r="4391" spans="21:23" x14ac:dyDescent="0.25">
      <c r="U4391" s="15" t="s">
        <v>4608</v>
      </c>
      <c r="V4391" s="15" t="s">
        <v>13040</v>
      </c>
      <c r="W4391" s="15" t="s">
        <v>327</v>
      </c>
    </row>
    <row r="4392" spans="21:23" x14ac:dyDescent="0.25">
      <c r="U4392" s="15" t="s">
        <v>4604</v>
      </c>
      <c r="V4392" s="15" t="s">
        <v>13041</v>
      </c>
      <c r="W4392" s="15" t="s">
        <v>120</v>
      </c>
    </row>
    <row r="4393" spans="21:23" x14ac:dyDescent="0.25">
      <c r="U4393" s="15" t="s">
        <v>4605</v>
      </c>
      <c r="V4393" s="15" t="s">
        <v>13042</v>
      </c>
      <c r="W4393" s="15" t="s">
        <v>142</v>
      </c>
    </row>
    <row r="4394" spans="21:23" x14ac:dyDescent="0.25">
      <c r="U4394" s="15" t="s">
        <v>4606</v>
      </c>
      <c r="V4394" s="15" t="s">
        <v>13043</v>
      </c>
      <c r="W4394" s="15" t="s">
        <v>142</v>
      </c>
    </row>
    <row r="4395" spans="21:23" x14ac:dyDescent="0.25">
      <c r="U4395" s="15" t="s">
        <v>4607</v>
      </c>
      <c r="V4395" s="15" t="s">
        <v>13044</v>
      </c>
      <c r="W4395" s="15" t="s">
        <v>332</v>
      </c>
    </row>
    <row r="4396" spans="21:23" x14ac:dyDescent="0.25">
      <c r="U4396" s="15" t="s">
        <v>4614</v>
      </c>
      <c r="V4396" s="15" t="s">
        <v>13045</v>
      </c>
      <c r="W4396" s="15" t="s">
        <v>115</v>
      </c>
    </row>
    <row r="4397" spans="21:23" x14ac:dyDescent="0.25">
      <c r="U4397" s="15" t="s">
        <v>4615</v>
      </c>
      <c r="V4397" s="15" t="s">
        <v>13046</v>
      </c>
      <c r="W4397" s="15" t="s">
        <v>1308</v>
      </c>
    </row>
    <row r="4398" spans="21:23" x14ac:dyDescent="0.25">
      <c r="U4398" s="15" t="s">
        <v>4609</v>
      </c>
      <c r="V4398" s="15" t="s">
        <v>13047</v>
      </c>
      <c r="W4398" s="15" t="s">
        <v>245</v>
      </c>
    </row>
    <row r="4399" spans="21:23" x14ac:dyDescent="0.25">
      <c r="U4399" s="15" t="s">
        <v>4610</v>
      </c>
      <c r="V4399" s="15" t="s">
        <v>13048</v>
      </c>
      <c r="W4399" s="15" t="s">
        <v>161</v>
      </c>
    </row>
    <row r="4400" spans="21:23" x14ac:dyDescent="0.25">
      <c r="U4400" s="15" t="s">
        <v>4611</v>
      </c>
      <c r="V4400" s="15" t="s">
        <v>13049</v>
      </c>
      <c r="W4400" s="15" t="s">
        <v>128</v>
      </c>
    </row>
    <row r="4401" spans="21:23" x14ac:dyDescent="0.25">
      <c r="U4401" s="15" t="s">
        <v>4612</v>
      </c>
      <c r="V4401" s="15" t="s">
        <v>13050</v>
      </c>
      <c r="W4401" s="15" t="s">
        <v>107</v>
      </c>
    </row>
    <row r="4402" spans="21:23" x14ac:dyDescent="0.25">
      <c r="U4402" s="15" t="s">
        <v>4613</v>
      </c>
      <c r="V4402" s="15" t="s">
        <v>13051</v>
      </c>
      <c r="W4402" s="15" t="s">
        <v>76</v>
      </c>
    </row>
    <row r="4403" spans="21:23" x14ac:dyDescent="0.25">
      <c r="U4403" s="15" t="s">
        <v>4617</v>
      </c>
      <c r="V4403" s="15" t="s">
        <v>13052</v>
      </c>
      <c r="W4403" s="15" t="s">
        <v>6247</v>
      </c>
    </row>
    <row r="4404" spans="21:23" x14ac:dyDescent="0.25">
      <c r="U4404" s="15" t="s">
        <v>4618</v>
      </c>
      <c r="V4404" s="15" t="s">
        <v>13053</v>
      </c>
      <c r="W4404" s="15" t="s">
        <v>83</v>
      </c>
    </row>
    <row r="4405" spans="21:23" x14ac:dyDescent="0.25">
      <c r="U4405" s="15" t="s">
        <v>4619</v>
      </c>
      <c r="V4405" s="15" t="s">
        <v>13054</v>
      </c>
      <c r="W4405" s="15" t="s">
        <v>150</v>
      </c>
    </row>
    <row r="4406" spans="21:23" x14ac:dyDescent="0.25">
      <c r="U4406" s="15" t="s">
        <v>4620</v>
      </c>
      <c r="V4406" s="15" t="s">
        <v>13055</v>
      </c>
      <c r="W4406" s="15" t="s">
        <v>78</v>
      </c>
    </row>
    <row r="4407" spans="21:23" x14ac:dyDescent="0.25">
      <c r="U4407" s="15" t="s">
        <v>4621</v>
      </c>
      <c r="V4407" s="15" t="s">
        <v>13056</v>
      </c>
      <c r="W4407" s="15" t="s">
        <v>156</v>
      </c>
    </row>
    <row r="4408" spans="21:23" x14ac:dyDescent="0.25">
      <c r="U4408" s="15" t="s">
        <v>4622</v>
      </c>
      <c r="V4408" s="15" t="s">
        <v>13057</v>
      </c>
      <c r="W4408" s="15" t="s">
        <v>150</v>
      </c>
    </row>
    <row r="4409" spans="21:23" x14ac:dyDescent="0.25">
      <c r="U4409" s="15" t="s">
        <v>4623</v>
      </c>
      <c r="V4409" s="15" t="s">
        <v>13058</v>
      </c>
      <c r="W4409" s="15" t="s">
        <v>112</v>
      </c>
    </row>
    <row r="4410" spans="21:23" x14ac:dyDescent="0.25">
      <c r="U4410" s="15" t="s">
        <v>4624</v>
      </c>
      <c r="V4410" s="15" t="s">
        <v>13059</v>
      </c>
      <c r="W4410" s="15" t="s">
        <v>241</v>
      </c>
    </row>
    <row r="4411" spans="21:23" x14ac:dyDescent="0.25">
      <c r="U4411" s="15" t="s">
        <v>4625</v>
      </c>
      <c r="V4411" s="15" t="s">
        <v>13060</v>
      </c>
      <c r="W4411" s="15" t="s">
        <v>8722</v>
      </c>
    </row>
    <row r="4412" spans="21:23" x14ac:dyDescent="0.25">
      <c r="U4412" s="15" t="s">
        <v>4626</v>
      </c>
      <c r="V4412" s="15" t="s">
        <v>13061</v>
      </c>
      <c r="W4412" s="15" t="s">
        <v>92</v>
      </c>
    </row>
    <row r="4413" spans="21:23" x14ac:dyDescent="0.25">
      <c r="U4413" s="15" t="s">
        <v>4627</v>
      </c>
      <c r="V4413" s="15" t="s">
        <v>13062</v>
      </c>
      <c r="W4413" s="15" t="s">
        <v>159</v>
      </c>
    </row>
    <row r="4414" spans="21:23" x14ac:dyDescent="0.25">
      <c r="U4414" s="15" t="s">
        <v>4628</v>
      </c>
      <c r="V4414" s="15" t="s">
        <v>13063</v>
      </c>
      <c r="W4414" s="15" t="s">
        <v>1802</v>
      </c>
    </row>
    <row r="4415" spans="21:23" x14ac:dyDescent="0.25">
      <c r="U4415" s="15" t="s">
        <v>4629</v>
      </c>
      <c r="V4415" s="15" t="s">
        <v>13064</v>
      </c>
      <c r="W4415" s="15" t="s">
        <v>425</v>
      </c>
    </row>
    <row r="4416" spans="21:23" x14ac:dyDescent="0.25">
      <c r="U4416" s="15" t="s">
        <v>4630</v>
      </c>
      <c r="V4416" s="15" t="s">
        <v>13065</v>
      </c>
      <c r="W4416" s="15" t="s">
        <v>117</v>
      </c>
    </row>
    <row r="4417" spans="21:23" x14ac:dyDescent="0.25">
      <c r="U4417" s="15" t="s">
        <v>4631</v>
      </c>
      <c r="V4417" s="15" t="s">
        <v>13066</v>
      </c>
      <c r="W4417" s="15" t="s">
        <v>81</v>
      </c>
    </row>
    <row r="4418" spans="21:23" x14ac:dyDescent="0.25">
      <c r="U4418" s="15" t="s">
        <v>4632</v>
      </c>
      <c r="V4418" s="15" t="s">
        <v>13067</v>
      </c>
      <c r="W4418" s="15" t="s">
        <v>94</v>
      </c>
    </row>
    <row r="4419" spans="21:23" x14ac:dyDescent="0.25">
      <c r="U4419" s="15" t="s">
        <v>6093</v>
      </c>
      <c r="V4419" s="15" t="s">
        <v>13068</v>
      </c>
      <c r="W4419" s="15" t="s">
        <v>190</v>
      </c>
    </row>
    <row r="4420" spans="21:23" x14ac:dyDescent="0.25">
      <c r="U4420" s="15" t="s">
        <v>4633</v>
      </c>
      <c r="V4420" s="15" t="s">
        <v>13069</v>
      </c>
      <c r="W4420" s="15" t="s">
        <v>94</v>
      </c>
    </row>
    <row r="4421" spans="21:23" x14ac:dyDescent="0.25">
      <c r="U4421" s="15" t="s">
        <v>4634</v>
      </c>
      <c r="V4421" s="15" t="s">
        <v>13070</v>
      </c>
      <c r="W4421" s="15" t="s">
        <v>944</v>
      </c>
    </row>
    <row r="4422" spans="21:23" x14ac:dyDescent="0.25">
      <c r="U4422" s="15" t="s">
        <v>4635</v>
      </c>
      <c r="V4422" s="15" t="s">
        <v>13071</v>
      </c>
      <c r="W4422" s="15" t="s">
        <v>144</v>
      </c>
    </row>
    <row r="4423" spans="21:23" x14ac:dyDescent="0.25">
      <c r="U4423" s="15" t="s">
        <v>4636</v>
      </c>
      <c r="V4423" s="15" t="s">
        <v>13072</v>
      </c>
      <c r="W4423" s="15" t="s">
        <v>25</v>
      </c>
    </row>
    <row r="4424" spans="21:23" x14ac:dyDescent="0.25">
      <c r="U4424" s="15" t="s">
        <v>4637</v>
      </c>
      <c r="V4424" s="15" t="s">
        <v>13073</v>
      </c>
      <c r="W4424" s="15" t="s">
        <v>126</v>
      </c>
    </row>
    <row r="4425" spans="21:23" x14ac:dyDescent="0.25">
      <c r="U4425" s="15" t="s">
        <v>4638</v>
      </c>
      <c r="V4425" s="15" t="s">
        <v>13074</v>
      </c>
      <c r="W4425" s="15" t="s">
        <v>88</v>
      </c>
    </row>
    <row r="4426" spans="21:23" x14ac:dyDescent="0.25">
      <c r="U4426" s="15" t="s">
        <v>4639</v>
      </c>
      <c r="V4426" s="15" t="s">
        <v>13075</v>
      </c>
      <c r="W4426" s="15" t="s">
        <v>166</v>
      </c>
    </row>
    <row r="4427" spans="21:23" x14ac:dyDescent="0.25">
      <c r="U4427" s="15" t="s">
        <v>4640</v>
      </c>
      <c r="V4427" s="15" t="s">
        <v>13076</v>
      </c>
      <c r="W4427" s="15" t="s">
        <v>117</v>
      </c>
    </row>
    <row r="4428" spans="21:23" x14ac:dyDescent="0.25">
      <c r="U4428" s="15" t="s">
        <v>4641</v>
      </c>
      <c r="V4428" s="15" t="s">
        <v>13077</v>
      </c>
      <c r="W4428" s="15" t="s">
        <v>9621</v>
      </c>
    </row>
    <row r="4429" spans="21:23" x14ac:dyDescent="0.25">
      <c r="U4429" s="15" t="s">
        <v>4642</v>
      </c>
      <c r="V4429" s="15" t="s">
        <v>13078</v>
      </c>
      <c r="W4429" s="15" t="s">
        <v>391</v>
      </c>
    </row>
    <row r="4430" spans="21:23" x14ac:dyDescent="0.25">
      <c r="U4430" s="15" t="s">
        <v>4643</v>
      </c>
      <c r="V4430" s="15" t="s">
        <v>13079</v>
      </c>
      <c r="W4430" s="15" t="s">
        <v>78</v>
      </c>
    </row>
    <row r="4431" spans="21:23" x14ac:dyDescent="0.25">
      <c r="U4431" s="15" t="s">
        <v>4644</v>
      </c>
      <c r="V4431" s="15" t="s">
        <v>13080</v>
      </c>
      <c r="W4431" s="15" t="s">
        <v>190</v>
      </c>
    </row>
    <row r="4432" spans="21:23" x14ac:dyDescent="0.25">
      <c r="U4432" s="15" t="s">
        <v>4645</v>
      </c>
      <c r="V4432" s="15" t="s">
        <v>13081</v>
      </c>
      <c r="W4432" s="15" t="s">
        <v>140</v>
      </c>
    </row>
    <row r="4433" spans="21:23" x14ac:dyDescent="0.25">
      <c r="U4433" s="15" t="s">
        <v>4646</v>
      </c>
      <c r="V4433" s="15" t="s">
        <v>13082</v>
      </c>
      <c r="W4433" s="15" t="s">
        <v>220</v>
      </c>
    </row>
    <row r="4434" spans="21:23" x14ac:dyDescent="0.25">
      <c r="U4434" s="15" t="s">
        <v>4647</v>
      </c>
      <c r="V4434" s="15" t="s">
        <v>13083</v>
      </c>
      <c r="W4434" s="15" t="s">
        <v>200</v>
      </c>
    </row>
    <row r="4435" spans="21:23" x14ac:dyDescent="0.25">
      <c r="U4435" s="15" t="s">
        <v>4648</v>
      </c>
      <c r="V4435" s="15" t="s">
        <v>13084</v>
      </c>
      <c r="W4435" s="15" t="s">
        <v>1308</v>
      </c>
    </row>
    <row r="4436" spans="21:23" x14ac:dyDescent="0.25">
      <c r="U4436" s="15" t="s">
        <v>4649</v>
      </c>
      <c r="V4436" s="15" t="s">
        <v>13085</v>
      </c>
      <c r="W4436" s="15" t="s">
        <v>100</v>
      </c>
    </row>
    <row r="4437" spans="21:23" x14ac:dyDescent="0.25">
      <c r="U4437" s="15" t="s">
        <v>4650</v>
      </c>
      <c r="V4437" s="15" t="s">
        <v>13086</v>
      </c>
      <c r="W4437" s="15" t="s">
        <v>270</v>
      </c>
    </row>
    <row r="4438" spans="21:23" x14ac:dyDescent="0.25">
      <c r="U4438" s="15" t="s">
        <v>4651</v>
      </c>
      <c r="V4438" s="15" t="s">
        <v>13087</v>
      </c>
      <c r="W4438" s="15" t="s">
        <v>159</v>
      </c>
    </row>
    <row r="4439" spans="21:23" x14ac:dyDescent="0.25">
      <c r="U4439" s="15" t="s">
        <v>4652</v>
      </c>
      <c r="V4439" s="15" t="s">
        <v>13088</v>
      </c>
      <c r="W4439" s="15" t="s">
        <v>4817</v>
      </c>
    </row>
    <row r="4440" spans="21:23" x14ac:dyDescent="0.25">
      <c r="U4440" s="15" t="s">
        <v>4653</v>
      </c>
      <c r="V4440" s="15" t="s">
        <v>13089</v>
      </c>
      <c r="W4440" s="15" t="s">
        <v>9621</v>
      </c>
    </row>
    <row r="4441" spans="21:23" x14ac:dyDescent="0.25">
      <c r="U4441" s="15" t="s">
        <v>4654</v>
      </c>
      <c r="V4441" s="15" t="s">
        <v>13090</v>
      </c>
      <c r="W4441" s="15" t="s">
        <v>126</v>
      </c>
    </row>
    <row r="4442" spans="21:23" x14ac:dyDescent="0.25">
      <c r="U4442" s="15" t="s">
        <v>4655</v>
      </c>
      <c r="V4442" s="15" t="s">
        <v>13091</v>
      </c>
      <c r="W4442" s="15" t="s">
        <v>8681</v>
      </c>
    </row>
    <row r="4443" spans="21:23" x14ac:dyDescent="0.25">
      <c r="U4443" s="15" t="s">
        <v>4656</v>
      </c>
      <c r="V4443" s="15" t="s">
        <v>13092</v>
      </c>
      <c r="W4443" s="15" t="s">
        <v>573</v>
      </c>
    </row>
    <row r="4444" spans="21:23" x14ac:dyDescent="0.25">
      <c r="U4444" s="15" t="s">
        <v>4657</v>
      </c>
      <c r="V4444" s="15" t="s">
        <v>13093</v>
      </c>
      <c r="W4444" s="15" t="s">
        <v>185</v>
      </c>
    </row>
    <row r="4445" spans="21:23" x14ac:dyDescent="0.25">
      <c r="U4445" s="15" t="s">
        <v>4658</v>
      </c>
      <c r="V4445" s="15" t="s">
        <v>13094</v>
      </c>
      <c r="W4445" s="15" t="s">
        <v>94</v>
      </c>
    </row>
    <row r="4446" spans="21:23" x14ac:dyDescent="0.25">
      <c r="U4446" s="15" t="s">
        <v>4659</v>
      </c>
      <c r="V4446" s="15" t="s">
        <v>13095</v>
      </c>
      <c r="W4446" s="15" t="s">
        <v>944</v>
      </c>
    </row>
    <row r="4447" spans="21:23" x14ac:dyDescent="0.25">
      <c r="U4447" s="15" t="s">
        <v>4660</v>
      </c>
      <c r="V4447" s="15" t="s">
        <v>13096</v>
      </c>
      <c r="W4447" s="15" t="s">
        <v>142</v>
      </c>
    </row>
    <row r="4448" spans="21:23" x14ac:dyDescent="0.25">
      <c r="U4448" s="15" t="s">
        <v>4661</v>
      </c>
      <c r="V4448" s="15" t="s">
        <v>13097</v>
      </c>
      <c r="W4448" s="15" t="s">
        <v>270</v>
      </c>
    </row>
    <row r="4449" spans="21:23" x14ac:dyDescent="0.25">
      <c r="U4449" s="15" t="s">
        <v>4662</v>
      </c>
      <c r="V4449" s="15" t="s">
        <v>13098</v>
      </c>
      <c r="W4449" s="15" t="s">
        <v>117</v>
      </c>
    </row>
    <row r="4450" spans="21:23" x14ac:dyDescent="0.25">
      <c r="U4450" s="15" t="s">
        <v>4663</v>
      </c>
      <c r="V4450" s="15" t="s">
        <v>13099</v>
      </c>
      <c r="W4450" s="15" t="s">
        <v>97</v>
      </c>
    </row>
    <row r="4451" spans="21:23" x14ac:dyDescent="0.25">
      <c r="U4451" s="15" t="s">
        <v>4664</v>
      </c>
      <c r="V4451" s="15" t="s">
        <v>13100</v>
      </c>
      <c r="W4451" s="15" t="s">
        <v>270</v>
      </c>
    </row>
    <row r="4452" spans="21:23" x14ac:dyDescent="0.25">
      <c r="U4452" s="15" t="s">
        <v>4665</v>
      </c>
      <c r="V4452" s="15" t="s">
        <v>13101</v>
      </c>
      <c r="W4452" s="15" t="s">
        <v>124</v>
      </c>
    </row>
    <row r="4453" spans="21:23" x14ac:dyDescent="0.25">
      <c r="U4453" s="15" t="s">
        <v>4666</v>
      </c>
      <c r="V4453" s="15" t="s">
        <v>13102</v>
      </c>
      <c r="W4453" s="15" t="s">
        <v>222</v>
      </c>
    </row>
    <row r="4454" spans="21:23" x14ac:dyDescent="0.25">
      <c r="U4454" s="15" t="s">
        <v>4667</v>
      </c>
      <c r="V4454" s="15" t="s">
        <v>13103</v>
      </c>
      <c r="W4454" s="15" t="s">
        <v>8</v>
      </c>
    </row>
    <row r="4455" spans="21:23" x14ac:dyDescent="0.25">
      <c r="U4455" s="15" t="s">
        <v>4668</v>
      </c>
      <c r="V4455" s="15" t="s">
        <v>13104</v>
      </c>
      <c r="W4455" s="15" t="s">
        <v>156</v>
      </c>
    </row>
    <row r="4456" spans="21:23" x14ac:dyDescent="0.25">
      <c r="U4456" s="15" t="s">
        <v>4669</v>
      </c>
      <c r="V4456" s="15" t="s">
        <v>13105</v>
      </c>
      <c r="W4456" s="15" t="s">
        <v>222</v>
      </c>
    </row>
    <row r="4457" spans="21:23" x14ac:dyDescent="0.25">
      <c r="U4457" s="15" t="s">
        <v>4670</v>
      </c>
      <c r="V4457" s="15" t="s">
        <v>13106</v>
      </c>
      <c r="W4457" s="15" t="s">
        <v>94</v>
      </c>
    </row>
    <row r="4458" spans="21:23" x14ac:dyDescent="0.25">
      <c r="U4458" s="15" t="s">
        <v>4671</v>
      </c>
      <c r="V4458" s="15" t="s">
        <v>13107</v>
      </c>
      <c r="W4458" s="15" t="s">
        <v>150</v>
      </c>
    </row>
    <row r="4459" spans="21:23" x14ac:dyDescent="0.25">
      <c r="U4459" s="15" t="s">
        <v>4672</v>
      </c>
      <c r="V4459" s="15" t="s">
        <v>13108</v>
      </c>
      <c r="W4459" s="15" t="s">
        <v>124</v>
      </c>
    </row>
    <row r="4460" spans="21:23" x14ac:dyDescent="0.25">
      <c r="U4460" s="15" t="s">
        <v>4673</v>
      </c>
      <c r="V4460" s="15" t="s">
        <v>13109</v>
      </c>
      <c r="W4460" s="15" t="s">
        <v>88</v>
      </c>
    </row>
    <row r="4461" spans="21:23" x14ac:dyDescent="0.25">
      <c r="U4461" s="15" t="s">
        <v>4674</v>
      </c>
      <c r="V4461" s="15" t="s">
        <v>13110</v>
      </c>
      <c r="W4461" s="15" t="s">
        <v>4817</v>
      </c>
    </row>
    <row r="4462" spans="21:23" x14ac:dyDescent="0.25">
      <c r="U4462" s="15" t="s">
        <v>4675</v>
      </c>
      <c r="V4462" s="15" t="s">
        <v>13111</v>
      </c>
      <c r="W4462" s="15" t="s">
        <v>8678</v>
      </c>
    </row>
    <row r="4463" spans="21:23" x14ac:dyDescent="0.25">
      <c r="U4463" s="15" t="s">
        <v>4676</v>
      </c>
      <c r="V4463" s="15" t="s">
        <v>13112</v>
      </c>
      <c r="W4463" s="15" t="s">
        <v>220</v>
      </c>
    </row>
    <row r="4464" spans="21:23" x14ac:dyDescent="0.25">
      <c r="U4464" s="15" t="s">
        <v>4677</v>
      </c>
      <c r="V4464" s="15" t="s">
        <v>13113</v>
      </c>
      <c r="W4464" s="15" t="s">
        <v>124</v>
      </c>
    </row>
    <row r="4465" spans="21:23" x14ac:dyDescent="0.25">
      <c r="U4465" s="15" t="s">
        <v>4678</v>
      </c>
      <c r="V4465" s="15" t="s">
        <v>13114</v>
      </c>
      <c r="W4465" s="15" t="s">
        <v>327</v>
      </c>
    </row>
    <row r="4466" spans="21:23" x14ac:dyDescent="0.25">
      <c r="U4466" s="15" t="s">
        <v>4679</v>
      </c>
      <c r="V4466" s="15" t="s">
        <v>13115</v>
      </c>
      <c r="W4466" s="15" t="s">
        <v>76</v>
      </c>
    </row>
    <row r="4467" spans="21:23" x14ac:dyDescent="0.25">
      <c r="U4467" s="15" t="s">
        <v>4680</v>
      </c>
      <c r="V4467" s="15" t="s">
        <v>13116</v>
      </c>
      <c r="W4467" s="15" t="s">
        <v>2358</v>
      </c>
    </row>
    <row r="4468" spans="21:23" x14ac:dyDescent="0.25">
      <c r="U4468" s="15" t="s">
        <v>4681</v>
      </c>
      <c r="V4468" s="15" t="s">
        <v>13117</v>
      </c>
      <c r="W4468" s="15" t="s">
        <v>78</v>
      </c>
    </row>
    <row r="4469" spans="21:23" x14ac:dyDescent="0.25">
      <c r="U4469" s="15" t="s">
        <v>4682</v>
      </c>
      <c r="V4469" s="15" t="s">
        <v>13118</v>
      </c>
      <c r="W4469" s="15" t="s">
        <v>1308</v>
      </c>
    </row>
    <row r="4470" spans="21:23" x14ac:dyDescent="0.25">
      <c r="U4470" s="15" t="s">
        <v>4683</v>
      </c>
      <c r="V4470" s="15" t="s">
        <v>13119</v>
      </c>
      <c r="W4470" s="15" t="s">
        <v>124</v>
      </c>
    </row>
    <row r="4471" spans="21:23" x14ac:dyDescent="0.25">
      <c r="U4471" s="15" t="s">
        <v>4684</v>
      </c>
      <c r="V4471" s="15" t="s">
        <v>13120</v>
      </c>
      <c r="W4471" s="15" t="s">
        <v>126</v>
      </c>
    </row>
    <row r="4472" spans="21:23" x14ac:dyDescent="0.25">
      <c r="U4472" s="15" t="s">
        <v>4685</v>
      </c>
      <c r="V4472" s="15" t="s">
        <v>13121</v>
      </c>
      <c r="W4472" s="15" t="s">
        <v>237</v>
      </c>
    </row>
    <row r="4473" spans="21:23" x14ac:dyDescent="0.25">
      <c r="U4473" s="15" t="s">
        <v>4686</v>
      </c>
      <c r="V4473" s="15" t="s">
        <v>13122</v>
      </c>
      <c r="W4473" s="15" t="s">
        <v>94</v>
      </c>
    </row>
    <row r="4474" spans="21:23" x14ac:dyDescent="0.25">
      <c r="U4474" s="15" t="s">
        <v>4687</v>
      </c>
      <c r="V4474" s="15" t="s">
        <v>13123</v>
      </c>
      <c r="W4474" s="15" t="s">
        <v>117</v>
      </c>
    </row>
    <row r="4475" spans="21:23" x14ac:dyDescent="0.25">
      <c r="U4475" s="15" t="s">
        <v>4688</v>
      </c>
      <c r="V4475" s="15" t="s">
        <v>13124</v>
      </c>
      <c r="W4475" s="15" t="s">
        <v>8</v>
      </c>
    </row>
    <row r="4476" spans="21:23" x14ac:dyDescent="0.25">
      <c r="U4476" s="15" t="s">
        <v>4689</v>
      </c>
      <c r="V4476" s="15" t="s">
        <v>13125</v>
      </c>
      <c r="W4476" s="15" t="s">
        <v>3539</v>
      </c>
    </row>
    <row r="4477" spans="21:23" x14ac:dyDescent="0.25">
      <c r="U4477" s="15" t="s">
        <v>4690</v>
      </c>
      <c r="V4477" s="15" t="s">
        <v>13126</v>
      </c>
      <c r="W4477" s="15" t="s">
        <v>74</v>
      </c>
    </row>
    <row r="4478" spans="21:23" x14ac:dyDescent="0.25">
      <c r="U4478" s="15" t="s">
        <v>4691</v>
      </c>
      <c r="V4478" s="15" t="s">
        <v>13127</v>
      </c>
      <c r="W4478" s="15" t="s">
        <v>107</v>
      </c>
    </row>
    <row r="4479" spans="21:23" x14ac:dyDescent="0.25">
      <c r="U4479" s="15" t="s">
        <v>4692</v>
      </c>
      <c r="V4479" s="15" t="s">
        <v>13128</v>
      </c>
      <c r="W4479" s="15" t="s">
        <v>217</v>
      </c>
    </row>
    <row r="4480" spans="21:23" x14ac:dyDescent="0.25">
      <c r="U4480" s="15" t="s">
        <v>4693</v>
      </c>
      <c r="V4480" s="15" t="s">
        <v>13129</v>
      </c>
      <c r="W4480" s="15" t="s">
        <v>8708</v>
      </c>
    </row>
    <row r="4481" spans="21:23" x14ac:dyDescent="0.25">
      <c r="U4481" s="15" t="s">
        <v>4694</v>
      </c>
      <c r="V4481" s="15" t="s">
        <v>13130</v>
      </c>
      <c r="W4481" s="15" t="s">
        <v>8681</v>
      </c>
    </row>
    <row r="4482" spans="21:23" x14ac:dyDescent="0.25">
      <c r="U4482" s="15" t="s">
        <v>4695</v>
      </c>
      <c r="V4482" s="15" t="s">
        <v>13131</v>
      </c>
      <c r="W4482" s="15" t="s">
        <v>94</v>
      </c>
    </row>
    <row r="4483" spans="21:23" x14ac:dyDescent="0.25">
      <c r="U4483" s="15" t="s">
        <v>4696</v>
      </c>
      <c r="V4483" s="15" t="s">
        <v>13132</v>
      </c>
      <c r="W4483" s="15" t="s">
        <v>94</v>
      </c>
    </row>
    <row r="4484" spans="21:23" x14ac:dyDescent="0.25">
      <c r="U4484" s="15" t="s">
        <v>4697</v>
      </c>
      <c r="V4484" s="15" t="s">
        <v>13133</v>
      </c>
      <c r="W4484" s="15" t="s">
        <v>200</v>
      </c>
    </row>
    <row r="4485" spans="21:23" x14ac:dyDescent="0.25">
      <c r="U4485" s="15" t="s">
        <v>4698</v>
      </c>
      <c r="V4485" s="15" t="s">
        <v>13134</v>
      </c>
      <c r="W4485" s="15" t="s">
        <v>140</v>
      </c>
    </row>
    <row r="4486" spans="21:23" x14ac:dyDescent="0.25">
      <c r="U4486" s="15" t="s">
        <v>4699</v>
      </c>
      <c r="V4486" s="15" t="s">
        <v>13135</v>
      </c>
      <c r="W4486" s="15" t="s">
        <v>8708</v>
      </c>
    </row>
    <row r="4487" spans="21:23" x14ac:dyDescent="0.25">
      <c r="U4487" s="15" t="s">
        <v>4700</v>
      </c>
      <c r="V4487" s="15" t="s">
        <v>13136</v>
      </c>
      <c r="W4487" s="15" t="s">
        <v>142</v>
      </c>
    </row>
    <row r="4488" spans="21:23" x14ac:dyDescent="0.25">
      <c r="U4488" s="15" t="s">
        <v>4701</v>
      </c>
      <c r="V4488" s="15" t="s">
        <v>13137</v>
      </c>
      <c r="W4488" s="15" t="s">
        <v>3354</v>
      </c>
    </row>
    <row r="4489" spans="21:23" x14ac:dyDescent="0.25">
      <c r="U4489" s="15" t="s">
        <v>4702</v>
      </c>
      <c r="V4489" s="15" t="s">
        <v>13138</v>
      </c>
      <c r="W4489" s="15" t="s">
        <v>391</v>
      </c>
    </row>
    <row r="4490" spans="21:23" x14ac:dyDescent="0.25">
      <c r="U4490" s="15" t="s">
        <v>4703</v>
      </c>
      <c r="V4490" s="15" t="s">
        <v>13139</v>
      </c>
      <c r="W4490" s="15" t="s">
        <v>74</v>
      </c>
    </row>
    <row r="4491" spans="21:23" x14ac:dyDescent="0.25">
      <c r="U4491" s="15" t="s">
        <v>4704</v>
      </c>
      <c r="V4491" s="15" t="s">
        <v>13140</v>
      </c>
      <c r="W4491" s="15" t="s">
        <v>115</v>
      </c>
    </row>
    <row r="4492" spans="21:23" x14ac:dyDescent="0.25">
      <c r="U4492" s="15" t="s">
        <v>4705</v>
      </c>
      <c r="V4492" s="15" t="s">
        <v>13141</v>
      </c>
      <c r="W4492" s="15" t="s">
        <v>6711</v>
      </c>
    </row>
    <row r="4493" spans="21:23" x14ac:dyDescent="0.25">
      <c r="U4493" s="15" t="s">
        <v>4708</v>
      </c>
      <c r="V4493" s="15" t="s">
        <v>13142</v>
      </c>
      <c r="W4493" s="15" t="s">
        <v>128</v>
      </c>
    </row>
    <row r="4494" spans="21:23" x14ac:dyDescent="0.25">
      <c r="U4494" s="15" t="s">
        <v>4709</v>
      </c>
      <c r="V4494" s="15" t="s">
        <v>13143</v>
      </c>
      <c r="W4494" s="15" t="s">
        <v>132</v>
      </c>
    </row>
    <row r="4495" spans="21:23" x14ac:dyDescent="0.25">
      <c r="U4495" s="15" t="s">
        <v>4706</v>
      </c>
      <c r="V4495" s="15" t="s">
        <v>13144</v>
      </c>
      <c r="W4495" s="15" t="s">
        <v>103</v>
      </c>
    </row>
    <row r="4496" spans="21:23" x14ac:dyDescent="0.25">
      <c r="U4496" s="15" t="s">
        <v>4707</v>
      </c>
      <c r="V4496" s="15" t="s">
        <v>13145</v>
      </c>
      <c r="W4496" s="15" t="s">
        <v>103</v>
      </c>
    </row>
    <row r="4497" spans="21:23" x14ac:dyDescent="0.25">
      <c r="U4497" s="15" t="s">
        <v>4710</v>
      </c>
      <c r="V4497" s="15" t="s">
        <v>13146</v>
      </c>
      <c r="W4497" s="15" t="s">
        <v>237</v>
      </c>
    </row>
    <row r="4498" spans="21:23" x14ac:dyDescent="0.25">
      <c r="U4498" s="15" t="s">
        <v>4711</v>
      </c>
      <c r="V4498" s="15" t="s">
        <v>13147</v>
      </c>
      <c r="W4498" s="15" t="s">
        <v>136</v>
      </c>
    </row>
    <row r="4499" spans="21:23" x14ac:dyDescent="0.25">
      <c r="U4499" s="15" t="s">
        <v>4712</v>
      </c>
      <c r="V4499" s="15" t="s">
        <v>13148</v>
      </c>
      <c r="W4499" s="15" t="s">
        <v>126</v>
      </c>
    </row>
    <row r="4500" spans="21:23" x14ac:dyDescent="0.25">
      <c r="U4500" s="15" t="s">
        <v>4713</v>
      </c>
      <c r="V4500" s="15" t="s">
        <v>13149</v>
      </c>
      <c r="W4500" s="15" t="s">
        <v>88</v>
      </c>
    </row>
    <row r="4501" spans="21:23" x14ac:dyDescent="0.25">
      <c r="U4501" s="15" t="s">
        <v>4714</v>
      </c>
      <c r="V4501" s="15" t="s">
        <v>13150</v>
      </c>
      <c r="W4501" s="15" t="s">
        <v>156</v>
      </c>
    </row>
    <row r="4502" spans="21:23" x14ac:dyDescent="0.25">
      <c r="U4502" s="15" t="s">
        <v>4715</v>
      </c>
      <c r="V4502" s="15" t="s">
        <v>13151</v>
      </c>
      <c r="W4502" s="15" t="s">
        <v>100</v>
      </c>
    </row>
    <row r="4503" spans="21:23" x14ac:dyDescent="0.25">
      <c r="U4503" s="15" t="s">
        <v>4716</v>
      </c>
      <c r="V4503" s="15" t="s">
        <v>13152</v>
      </c>
      <c r="W4503" s="15" t="s">
        <v>156</v>
      </c>
    </row>
    <row r="4504" spans="21:23" x14ac:dyDescent="0.25">
      <c r="U4504" s="15" t="s">
        <v>4717</v>
      </c>
      <c r="V4504" s="15" t="s">
        <v>13153</v>
      </c>
      <c r="W4504" s="15" t="s">
        <v>190</v>
      </c>
    </row>
    <row r="4505" spans="21:23" x14ac:dyDescent="0.25">
      <c r="U4505" s="15" t="s">
        <v>4718</v>
      </c>
      <c r="V4505" s="15" t="s">
        <v>13154</v>
      </c>
      <c r="W4505" s="15" t="s">
        <v>136</v>
      </c>
    </row>
    <row r="4506" spans="21:23" x14ac:dyDescent="0.25">
      <c r="U4506" s="15" t="s">
        <v>4719</v>
      </c>
      <c r="V4506" s="15" t="s">
        <v>13155</v>
      </c>
      <c r="W4506" s="15" t="s">
        <v>159</v>
      </c>
    </row>
    <row r="4507" spans="21:23" x14ac:dyDescent="0.25">
      <c r="U4507" s="15" t="s">
        <v>4720</v>
      </c>
      <c r="V4507" s="15" t="s">
        <v>13156</v>
      </c>
      <c r="W4507" s="15" t="s">
        <v>74</v>
      </c>
    </row>
    <row r="4508" spans="21:23" x14ac:dyDescent="0.25">
      <c r="U4508" s="15" t="s">
        <v>4721</v>
      </c>
      <c r="V4508" s="15" t="s">
        <v>13157</v>
      </c>
      <c r="W4508" s="15" t="s">
        <v>944</v>
      </c>
    </row>
    <row r="4509" spans="21:23" x14ac:dyDescent="0.25">
      <c r="U4509" s="15" t="s">
        <v>4722</v>
      </c>
      <c r="V4509" s="15" t="s">
        <v>13158</v>
      </c>
      <c r="W4509" s="15" t="s">
        <v>74</v>
      </c>
    </row>
    <row r="4510" spans="21:23" x14ac:dyDescent="0.25">
      <c r="U4510" s="15" t="s">
        <v>4723</v>
      </c>
      <c r="V4510" s="15" t="s">
        <v>13159</v>
      </c>
      <c r="W4510" s="15" t="s">
        <v>100</v>
      </c>
    </row>
    <row r="4511" spans="21:23" x14ac:dyDescent="0.25">
      <c r="U4511" s="15" t="s">
        <v>4724</v>
      </c>
      <c r="V4511" s="15" t="s">
        <v>13160</v>
      </c>
      <c r="W4511" s="15" t="s">
        <v>726</v>
      </c>
    </row>
    <row r="4512" spans="21:23" x14ac:dyDescent="0.25">
      <c r="U4512" s="15" t="s">
        <v>4725</v>
      </c>
      <c r="V4512" s="15" t="s">
        <v>13161</v>
      </c>
      <c r="W4512" s="15" t="s">
        <v>74</v>
      </c>
    </row>
    <row r="4513" spans="21:23" x14ac:dyDescent="0.25">
      <c r="U4513" s="15" t="s">
        <v>4726</v>
      </c>
      <c r="V4513" s="15" t="s">
        <v>13162</v>
      </c>
      <c r="W4513" s="15" t="s">
        <v>978</v>
      </c>
    </row>
    <row r="4514" spans="21:23" x14ac:dyDescent="0.25">
      <c r="U4514" s="15" t="s">
        <v>4727</v>
      </c>
      <c r="V4514" s="15" t="s">
        <v>13163</v>
      </c>
      <c r="W4514" s="15" t="s">
        <v>437</v>
      </c>
    </row>
    <row r="4515" spans="21:23" x14ac:dyDescent="0.25">
      <c r="U4515" s="15" t="s">
        <v>4728</v>
      </c>
      <c r="V4515" s="15" t="s">
        <v>13164</v>
      </c>
      <c r="W4515" s="15" t="s">
        <v>4817</v>
      </c>
    </row>
    <row r="4516" spans="21:23" x14ac:dyDescent="0.25">
      <c r="U4516" s="15" t="s">
        <v>4729</v>
      </c>
      <c r="V4516" s="15" t="s">
        <v>13165</v>
      </c>
      <c r="W4516" s="15" t="s">
        <v>132</v>
      </c>
    </row>
    <row r="4517" spans="21:23" x14ac:dyDescent="0.25">
      <c r="U4517" s="15" t="s">
        <v>4730</v>
      </c>
      <c r="V4517" s="15" t="s">
        <v>13166</v>
      </c>
      <c r="W4517" s="15" t="s">
        <v>424</v>
      </c>
    </row>
    <row r="4518" spans="21:23" x14ac:dyDescent="0.25">
      <c r="U4518" s="15" t="s">
        <v>4731</v>
      </c>
      <c r="V4518" s="15" t="s">
        <v>13167</v>
      </c>
      <c r="W4518" s="15" t="s">
        <v>76</v>
      </c>
    </row>
    <row r="4519" spans="21:23" x14ac:dyDescent="0.25">
      <c r="U4519" s="15" t="s">
        <v>4732</v>
      </c>
      <c r="V4519" s="15" t="s">
        <v>13168</v>
      </c>
      <c r="W4519" s="15" t="s">
        <v>150</v>
      </c>
    </row>
    <row r="4520" spans="21:23" x14ac:dyDescent="0.25">
      <c r="U4520" s="15" t="s">
        <v>4733</v>
      </c>
      <c r="V4520" s="15" t="s">
        <v>13169</v>
      </c>
      <c r="W4520" s="15" t="s">
        <v>220</v>
      </c>
    </row>
    <row r="4521" spans="21:23" x14ac:dyDescent="0.25">
      <c r="U4521" s="15" t="s">
        <v>4734</v>
      </c>
      <c r="V4521" s="15" t="s">
        <v>13170</v>
      </c>
      <c r="W4521" s="15" t="s">
        <v>552</v>
      </c>
    </row>
    <row r="4522" spans="21:23" x14ac:dyDescent="0.25">
      <c r="U4522" s="15" t="s">
        <v>4735</v>
      </c>
      <c r="V4522" s="15" t="s">
        <v>13171</v>
      </c>
      <c r="W4522" s="15" t="s">
        <v>8722</v>
      </c>
    </row>
    <row r="4523" spans="21:23" x14ac:dyDescent="0.25">
      <c r="U4523" s="15" t="s">
        <v>4739</v>
      </c>
      <c r="V4523" s="15" t="s">
        <v>13172</v>
      </c>
      <c r="W4523" s="15" t="s">
        <v>100</v>
      </c>
    </row>
    <row r="4524" spans="21:23" x14ac:dyDescent="0.25">
      <c r="U4524" s="15" t="s">
        <v>4740</v>
      </c>
      <c r="V4524" s="15" t="s">
        <v>13173</v>
      </c>
      <c r="W4524" s="15" t="s">
        <v>74</v>
      </c>
    </row>
    <row r="4525" spans="21:23" x14ac:dyDescent="0.25">
      <c r="U4525" s="15" t="s">
        <v>4736</v>
      </c>
      <c r="V4525" s="15" t="s">
        <v>13174</v>
      </c>
      <c r="W4525" s="15" t="s">
        <v>270</v>
      </c>
    </row>
    <row r="4526" spans="21:23" x14ac:dyDescent="0.25">
      <c r="U4526" s="15" t="s">
        <v>4737</v>
      </c>
      <c r="V4526" s="15" t="s">
        <v>13175</v>
      </c>
      <c r="W4526" s="15" t="s">
        <v>270</v>
      </c>
    </row>
    <row r="4527" spans="21:23" x14ac:dyDescent="0.25">
      <c r="U4527" s="15" t="s">
        <v>4742</v>
      </c>
      <c r="V4527" s="15" t="s">
        <v>13176</v>
      </c>
      <c r="W4527" s="15" t="s">
        <v>142</v>
      </c>
    </row>
    <row r="4528" spans="21:23" x14ac:dyDescent="0.25">
      <c r="U4528" s="15" t="s">
        <v>4741</v>
      </c>
      <c r="V4528" s="15" t="s">
        <v>13177</v>
      </c>
      <c r="W4528" s="15" t="s">
        <v>8</v>
      </c>
    </row>
    <row r="4529" spans="21:23" x14ac:dyDescent="0.25">
      <c r="U4529" s="15" t="s">
        <v>4744</v>
      </c>
      <c r="V4529" s="15" t="s">
        <v>13178</v>
      </c>
      <c r="W4529" s="15" t="s">
        <v>76</v>
      </c>
    </row>
    <row r="4530" spans="21:23" x14ac:dyDescent="0.25">
      <c r="U4530" s="15" t="s">
        <v>4743</v>
      </c>
      <c r="V4530" s="15" t="s">
        <v>13179</v>
      </c>
      <c r="W4530" s="15" t="s">
        <v>235</v>
      </c>
    </row>
    <row r="4531" spans="21:23" x14ac:dyDescent="0.25">
      <c r="U4531" s="15" t="s">
        <v>4745</v>
      </c>
      <c r="V4531" s="15" t="s">
        <v>13180</v>
      </c>
      <c r="W4531" s="15" t="s">
        <v>190</v>
      </c>
    </row>
    <row r="4532" spans="21:23" x14ac:dyDescent="0.25">
      <c r="U4532" s="15" t="s">
        <v>4746</v>
      </c>
      <c r="V4532" s="15" t="s">
        <v>13181</v>
      </c>
      <c r="W4532" s="15" t="s">
        <v>78</v>
      </c>
    </row>
    <row r="4533" spans="21:23" x14ac:dyDescent="0.25">
      <c r="U4533" s="15" t="s">
        <v>4747</v>
      </c>
      <c r="V4533" s="15" t="s">
        <v>13182</v>
      </c>
      <c r="W4533" s="15" t="s">
        <v>255</v>
      </c>
    </row>
    <row r="4534" spans="21:23" x14ac:dyDescent="0.25">
      <c r="U4534" s="15" t="s">
        <v>4748</v>
      </c>
      <c r="V4534" s="15" t="s">
        <v>13183</v>
      </c>
      <c r="W4534" s="15" t="s">
        <v>94</v>
      </c>
    </row>
    <row r="4535" spans="21:23" x14ac:dyDescent="0.25">
      <c r="U4535" s="15" t="s">
        <v>4750</v>
      </c>
      <c r="V4535" s="15" t="s">
        <v>13184</v>
      </c>
      <c r="W4535" s="15" t="s">
        <v>73</v>
      </c>
    </row>
    <row r="4536" spans="21:23" x14ac:dyDescent="0.25">
      <c r="U4536" s="15" t="s">
        <v>4749</v>
      </c>
      <c r="V4536" s="15" t="s">
        <v>13185</v>
      </c>
      <c r="W4536" s="15" t="s">
        <v>391</v>
      </c>
    </row>
    <row r="4537" spans="21:23" x14ac:dyDescent="0.25">
      <c r="U4537" s="15" t="s">
        <v>4751</v>
      </c>
      <c r="V4537" s="15" t="s">
        <v>13186</v>
      </c>
      <c r="W4537" s="15" t="s">
        <v>190</v>
      </c>
    </row>
    <row r="4538" spans="21:23" x14ac:dyDescent="0.25">
      <c r="U4538" s="15" t="s">
        <v>4753</v>
      </c>
      <c r="V4538" s="15" t="s">
        <v>13187</v>
      </c>
      <c r="W4538" s="15" t="s">
        <v>144</v>
      </c>
    </row>
    <row r="4539" spans="21:23" x14ac:dyDescent="0.25">
      <c r="U4539" s="15" t="s">
        <v>4752</v>
      </c>
      <c r="V4539" s="15" t="s">
        <v>13188</v>
      </c>
      <c r="W4539" s="15" t="s">
        <v>726</v>
      </c>
    </row>
    <row r="4540" spans="21:23" x14ac:dyDescent="0.25">
      <c r="U4540" s="15" t="s">
        <v>4754</v>
      </c>
      <c r="V4540" s="15" t="s">
        <v>13189</v>
      </c>
      <c r="W4540" s="15" t="s">
        <v>103</v>
      </c>
    </row>
    <row r="4541" spans="21:23" x14ac:dyDescent="0.25">
      <c r="U4541" s="15" t="s">
        <v>4755</v>
      </c>
      <c r="V4541" s="15" t="s">
        <v>13190</v>
      </c>
      <c r="W4541" s="15" t="s">
        <v>76</v>
      </c>
    </row>
    <row r="4542" spans="21:23" x14ac:dyDescent="0.25">
      <c r="U4542" s="15" t="s">
        <v>4756</v>
      </c>
      <c r="V4542" s="15" t="s">
        <v>13191</v>
      </c>
      <c r="W4542" s="15" t="s">
        <v>126</v>
      </c>
    </row>
    <row r="4543" spans="21:23" x14ac:dyDescent="0.25">
      <c r="U4543" s="15" t="s">
        <v>4757</v>
      </c>
      <c r="V4543" s="15" t="s">
        <v>13192</v>
      </c>
      <c r="W4543" s="15" t="s">
        <v>94</v>
      </c>
    </row>
    <row r="4544" spans="21:23" x14ac:dyDescent="0.25">
      <c r="U4544" s="15" t="s">
        <v>4759</v>
      </c>
      <c r="V4544" s="15" t="s">
        <v>13193</v>
      </c>
      <c r="W4544" s="15" t="s">
        <v>4817</v>
      </c>
    </row>
    <row r="4545" spans="21:23" x14ac:dyDescent="0.25">
      <c r="U4545" s="15" t="s">
        <v>4758</v>
      </c>
      <c r="V4545" s="15" t="s">
        <v>13194</v>
      </c>
      <c r="W4545" s="15" t="s">
        <v>166</v>
      </c>
    </row>
    <row r="4546" spans="21:23" x14ac:dyDescent="0.25">
      <c r="U4546" s="15" t="s">
        <v>4760</v>
      </c>
      <c r="V4546" s="15" t="s">
        <v>13195</v>
      </c>
      <c r="W4546" s="15" t="s">
        <v>166</v>
      </c>
    </row>
    <row r="4547" spans="21:23" x14ac:dyDescent="0.25">
      <c r="U4547" s="15" t="s">
        <v>4761</v>
      </c>
      <c r="V4547" s="15" t="s">
        <v>13196</v>
      </c>
      <c r="W4547" s="15" t="s">
        <v>166</v>
      </c>
    </row>
    <row r="4548" spans="21:23" x14ac:dyDescent="0.25">
      <c r="U4548" s="15" t="s">
        <v>4762</v>
      </c>
      <c r="V4548" s="15" t="s">
        <v>13197</v>
      </c>
      <c r="W4548" s="15" t="s">
        <v>188</v>
      </c>
    </row>
    <row r="4549" spans="21:23" x14ac:dyDescent="0.25">
      <c r="U4549" s="15" t="s">
        <v>4763</v>
      </c>
      <c r="V4549" s="15" t="s">
        <v>13198</v>
      </c>
      <c r="W4549" s="15" t="s">
        <v>437</v>
      </c>
    </row>
    <row r="4550" spans="21:23" x14ac:dyDescent="0.25">
      <c r="U4550" s="15" t="s">
        <v>4764</v>
      </c>
      <c r="V4550" s="15" t="s">
        <v>13199</v>
      </c>
      <c r="W4550" s="15" t="s">
        <v>4817</v>
      </c>
    </row>
    <row r="4551" spans="21:23" x14ac:dyDescent="0.25">
      <c r="U4551" s="15" t="s">
        <v>4765</v>
      </c>
      <c r="V4551" s="15" t="s">
        <v>13200</v>
      </c>
      <c r="W4551" s="15" t="s">
        <v>81</v>
      </c>
    </row>
    <row r="4552" spans="21:23" x14ac:dyDescent="0.25">
      <c r="U4552" s="15" t="s">
        <v>4766</v>
      </c>
      <c r="V4552" s="15" t="s">
        <v>13201</v>
      </c>
      <c r="W4552" s="15" t="s">
        <v>81</v>
      </c>
    </row>
    <row r="4553" spans="21:23" x14ac:dyDescent="0.25">
      <c r="U4553" s="15" t="s">
        <v>4767</v>
      </c>
      <c r="V4553" s="15" t="s">
        <v>13202</v>
      </c>
      <c r="W4553" s="15" t="s">
        <v>81</v>
      </c>
    </row>
    <row r="4554" spans="21:23" x14ac:dyDescent="0.25">
      <c r="U4554" s="15" t="s">
        <v>4768</v>
      </c>
      <c r="V4554" s="15" t="s">
        <v>13203</v>
      </c>
      <c r="W4554" s="15" t="s">
        <v>4817</v>
      </c>
    </row>
    <row r="4555" spans="21:23" x14ac:dyDescent="0.25">
      <c r="U4555" s="15" t="s">
        <v>4769</v>
      </c>
      <c r="V4555" s="15" t="s">
        <v>13204</v>
      </c>
      <c r="W4555" s="15" t="s">
        <v>81</v>
      </c>
    </row>
    <row r="4556" spans="21:23" x14ac:dyDescent="0.25">
      <c r="U4556" s="15" t="s">
        <v>4770</v>
      </c>
      <c r="V4556" s="15" t="s">
        <v>13205</v>
      </c>
      <c r="W4556" s="15" t="s">
        <v>192</v>
      </c>
    </row>
    <row r="4557" spans="21:23" x14ac:dyDescent="0.25">
      <c r="U4557" s="15" t="s">
        <v>4771</v>
      </c>
      <c r="V4557" s="15" t="s">
        <v>13206</v>
      </c>
      <c r="W4557" s="15" t="s">
        <v>92</v>
      </c>
    </row>
    <row r="4558" spans="21:23" x14ac:dyDescent="0.25">
      <c r="U4558" s="15" t="s">
        <v>4772</v>
      </c>
      <c r="V4558" s="15" t="s">
        <v>13207</v>
      </c>
      <c r="W4558" s="15" t="s">
        <v>117</v>
      </c>
    </row>
    <row r="4559" spans="21:23" x14ac:dyDescent="0.25">
      <c r="U4559" s="15" t="s">
        <v>4773</v>
      </c>
      <c r="V4559" s="15" t="s">
        <v>13208</v>
      </c>
      <c r="W4559" s="15" t="s">
        <v>117</v>
      </c>
    </row>
    <row r="4560" spans="21:23" x14ac:dyDescent="0.25">
      <c r="U4560" s="15" t="s">
        <v>4774</v>
      </c>
      <c r="V4560" s="15" t="s">
        <v>13209</v>
      </c>
      <c r="W4560" s="15" t="s">
        <v>9621</v>
      </c>
    </row>
    <row r="4561" spans="21:23" x14ac:dyDescent="0.25">
      <c r="U4561" s="15" t="s">
        <v>4775</v>
      </c>
      <c r="V4561" s="15" t="s">
        <v>13210</v>
      </c>
      <c r="W4561" s="15" t="s">
        <v>1308</v>
      </c>
    </row>
    <row r="4562" spans="21:23" x14ac:dyDescent="0.25">
      <c r="U4562" s="15" t="s">
        <v>4776</v>
      </c>
      <c r="V4562" s="15" t="s">
        <v>13211</v>
      </c>
      <c r="W4562" s="15" t="s">
        <v>1308</v>
      </c>
    </row>
    <row r="4563" spans="21:23" x14ac:dyDescent="0.25">
      <c r="U4563" s="15" t="s">
        <v>4777</v>
      </c>
      <c r="V4563" s="15" t="s">
        <v>13212</v>
      </c>
      <c r="W4563" s="15" t="s">
        <v>153</v>
      </c>
    </row>
    <row r="4564" spans="21:23" x14ac:dyDescent="0.25">
      <c r="U4564" s="15" t="s">
        <v>4778</v>
      </c>
      <c r="V4564" s="15" t="s">
        <v>13213</v>
      </c>
      <c r="W4564" s="15" t="s">
        <v>144</v>
      </c>
    </row>
    <row r="4565" spans="21:23" x14ac:dyDescent="0.25">
      <c r="U4565" s="15" t="s">
        <v>4779</v>
      </c>
      <c r="V4565" s="15" t="s">
        <v>13214</v>
      </c>
      <c r="W4565" s="15" t="s">
        <v>97</v>
      </c>
    </row>
    <row r="4566" spans="21:23" x14ac:dyDescent="0.25">
      <c r="U4566" s="15" t="s">
        <v>4780</v>
      </c>
      <c r="V4566" s="15" t="s">
        <v>13215</v>
      </c>
      <c r="W4566" s="15" t="s">
        <v>144</v>
      </c>
    </row>
    <row r="4567" spans="21:23" x14ac:dyDescent="0.25">
      <c r="U4567" s="15" t="s">
        <v>4781</v>
      </c>
      <c r="V4567" s="15" t="s">
        <v>13216</v>
      </c>
      <c r="W4567" s="15" t="s">
        <v>144</v>
      </c>
    </row>
    <row r="4568" spans="21:23" x14ac:dyDescent="0.25">
      <c r="U4568" s="15" t="s">
        <v>4782</v>
      </c>
      <c r="V4568" s="15" t="s">
        <v>13217</v>
      </c>
      <c r="W4568" s="15" t="s">
        <v>327</v>
      </c>
    </row>
    <row r="4569" spans="21:23" x14ac:dyDescent="0.25">
      <c r="U4569" s="15" t="s">
        <v>4783</v>
      </c>
      <c r="V4569" s="15" t="s">
        <v>13218</v>
      </c>
      <c r="W4569" s="15" t="s">
        <v>117</v>
      </c>
    </row>
    <row r="4570" spans="21:23" x14ac:dyDescent="0.25">
      <c r="U4570" s="15" t="s">
        <v>4784</v>
      </c>
      <c r="V4570" s="15" t="s">
        <v>13219</v>
      </c>
      <c r="W4570" s="15" t="s">
        <v>97</v>
      </c>
    </row>
    <row r="4571" spans="21:23" x14ac:dyDescent="0.25">
      <c r="U4571" s="15" t="s">
        <v>4785</v>
      </c>
      <c r="V4571" s="15" t="s">
        <v>13220</v>
      </c>
      <c r="W4571" s="15" t="s">
        <v>188</v>
      </c>
    </row>
    <row r="4572" spans="21:23" x14ac:dyDescent="0.25">
      <c r="U4572" s="15" t="s">
        <v>4786</v>
      </c>
      <c r="V4572" s="15" t="s">
        <v>13221</v>
      </c>
      <c r="W4572" s="15" t="s">
        <v>120</v>
      </c>
    </row>
    <row r="4573" spans="21:23" x14ac:dyDescent="0.25">
      <c r="U4573" s="15" t="s">
        <v>4787</v>
      </c>
      <c r="V4573" s="15" t="s">
        <v>13222</v>
      </c>
      <c r="W4573" s="15" t="s">
        <v>130</v>
      </c>
    </row>
    <row r="4574" spans="21:23" x14ac:dyDescent="0.25">
      <c r="U4574" s="15" t="s">
        <v>4788</v>
      </c>
      <c r="V4574" s="15" t="s">
        <v>13223</v>
      </c>
      <c r="W4574" s="15" t="s">
        <v>117</v>
      </c>
    </row>
    <row r="4575" spans="21:23" x14ac:dyDescent="0.25">
      <c r="U4575" s="15" t="s">
        <v>4789</v>
      </c>
      <c r="V4575" s="15" t="s">
        <v>13224</v>
      </c>
      <c r="W4575" s="15" t="s">
        <v>978</v>
      </c>
    </row>
    <row r="4576" spans="21:23" x14ac:dyDescent="0.25">
      <c r="U4576" s="15" t="s">
        <v>4790</v>
      </c>
      <c r="V4576" s="15" t="s">
        <v>13225</v>
      </c>
      <c r="W4576" s="15" t="s">
        <v>882</v>
      </c>
    </row>
    <row r="4577" spans="21:23" x14ac:dyDescent="0.25">
      <c r="U4577" s="15" t="s">
        <v>4791</v>
      </c>
      <c r="V4577" s="15" t="s">
        <v>13226</v>
      </c>
      <c r="W4577" s="15" t="s">
        <v>3539</v>
      </c>
    </row>
    <row r="4578" spans="21:23" x14ac:dyDescent="0.25">
      <c r="U4578" s="15" t="s">
        <v>4792</v>
      </c>
      <c r="V4578" s="15" t="s">
        <v>13227</v>
      </c>
      <c r="W4578" s="15" t="s">
        <v>74</v>
      </c>
    </row>
    <row r="4579" spans="21:23" x14ac:dyDescent="0.25">
      <c r="U4579" s="15" t="s">
        <v>4793</v>
      </c>
      <c r="V4579" s="15" t="s">
        <v>13228</v>
      </c>
      <c r="W4579" s="15" t="s">
        <v>103</v>
      </c>
    </row>
    <row r="4580" spans="21:23" x14ac:dyDescent="0.25">
      <c r="U4580" s="15" t="s">
        <v>4794</v>
      </c>
      <c r="V4580" s="15" t="s">
        <v>13229</v>
      </c>
      <c r="W4580" s="15" t="s">
        <v>192</v>
      </c>
    </row>
    <row r="4581" spans="21:23" x14ac:dyDescent="0.25">
      <c r="U4581" s="15" t="s">
        <v>4795</v>
      </c>
      <c r="V4581" s="15" t="s">
        <v>13230</v>
      </c>
      <c r="W4581" s="15" t="s">
        <v>8706</v>
      </c>
    </row>
    <row r="4582" spans="21:23" x14ac:dyDescent="0.25">
      <c r="U4582" s="15" t="s">
        <v>4796</v>
      </c>
      <c r="V4582" s="15" t="s">
        <v>13231</v>
      </c>
      <c r="W4582" s="15" t="s">
        <v>332</v>
      </c>
    </row>
    <row r="4583" spans="21:23" x14ac:dyDescent="0.25">
      <c r="U4583" s="15" t="s">
        <v>4797</v>
      </c>
      <c r="V4583" s="15" t="s">
        <v>13232</v>
      </c>
      <c r="W4583" s="15" t="s">
        <v>332</v>
      </c>
    </row>
    <row r="4584" spans="21:23" x14ac:dyDescent="0.25">
      <c r="U4584" s="15" t="s">
        <v>4798</v>
      </c>
      <c r="V4584" s="15" t="s">
        <v>13233</v>
      </c>
      <c r="W4584" s="15" t="s">
        <v>8</v>
      </c>
    </row>
    <row r="4585" spans="21:23" x14ac:dyDescent="0.25">
      <c r="U4585" s="15" t="s">
        <v>4799</v>
      </c>
      <c r="V4585" s="15" t="s">
        <v>13234</v>
      </c>
      <c r="W4585" s="15" t="s">
        <v>8</v>
      </c>
    </row>
    <row r="4586" spans="21:23" x14ac:dyDescent="0.25">
      <c r="U4586" s="15" t="s">
        <v>4800</v>
      </c>
      <c r="V4586" s="15" t="s">
        <v>13235</v>
      </c>
      <c r="W4586" s="15" t="s">
        <v>217</v>
      </c>
    </row>
    <row r="4587" spans="21:23" x14ac:dyDescent="0.25">
      <c r="U4587" s="15" t="s">
        <v>4801</v>
      </c>
      <c r="V4587" s="15" t="s">
        <v>13236</v>
      </c>
      <c r="W4587" s="15" t="s">
        <v>124</v>
      </c>
    </row>
    <row r="4588" spans="21:23" x14ac:dyDescent="0.25">
      <c r="U4588" s="15" t="s">
        <v>4802</v>
      </c>
      <c r="V4588" s="15" t="s">
        <v>13237</v>
      </c>
      <c r="W4588" s="15" t="s">
        <v>103</v>
      </c>
    </row>
    <row r="4589" spans="21:23" x14ac:dyDescent="0.25">
      <c r="U4589" s="15" t="s">
        <v>4803</v>
      </c>
      <c r="V4589" s="15" t="s">
        <v>13238</v>
      </c>
      <c r="W4589" s="15" t="s">
        <v>78</v>
      </c>
    </row>
    <row r="4590" spans="21:23" x14ac:dyDescent="0.25">
      <c r="U4590" s="15" t="s">
        <v>4804</v>
      </c>
      <c r="V4590" s="15" t="s">
        <v>13239</v>
      </c>
      <c r="W4590" s="15" t="s">
        <v>3539</v>
      </c>
    </row>
    <row r="4591" spans="21:23" x14ac:dyDescent="0.25">
      <c r="U4591" s="15" t="s">
        <v>4805</v>
      </c>
      <c r="V4591" s="15" t="s">
        <v>13240</v>
      </c>
      <c r="W4591" s="15" t="s">
        <v>882</v>
      </c>
    </row>
    <row r="4592" spans="21:23" x14ac:dyDescent="0.25">
      <c r="U4592" s="15" t="s">
        <v>4806</v>
      </c>
      <c r="V4592" s="15" t="s">
        <v>13241</v>
      </c>
      <c r="W4592" s="15" t="s">
        <v>3539</v>
      </c>
    </row>
    <row r="4593" spans="21:23" x14ac:dyDescent="0.25">
      <c r="U4593" s="15" t="s">
        <v>4807</v>
      </c>
      <c r="V4593" s="15" t="s">
        <v>13242</v>
      </c>
      <c r="W4593" s="15" t="s">
        <v>437</v>
      </c>
    </row>
    <row r="4594" spans="21:23" x14ac:dyDescent="0.25">
      <c r="U4594" s="15" t="s">
        <v>4808</v>
      </c>
      <c r="V4594" s="15" t="s">
        <v>13243</v>
      </c>
      <c r="W4594" s="15" t="s">
        <v>217</v>
      </c>
    </row>
    <row r="4595" spans="21:23" x14ac:dyDescent="0.25">
      <c r="U4595" s="15" t="s">
        <v>4809</v>
      </c>
      <c r="V4595" s="15" t="s">
        <v>13244</v>
      </c>
      <c r="W4595" s="15" t="s">
        <v>128</v>
      </c>
    </row>
    <row r="4596" spans="21:23" x14ac:dyDescent="0.25">
      <c r="U4596" s="15" t="s">
        <v>4810</v>
      </c>
      <c r="V4596" s="15" t="s">
        <v>13245</v>
      </c>
      <c r="W4596" s="15" t="s">
        <v>142</v>
      </c>
    </row>
    <row r="4597" spans="21:23" x14ac:dyDescent="0.25">
      <c r="U4597" s="15" t="s">
        <v>4813</v>
      </c>
      <c r="V4597" s="15" t="s">
        <v>13246</v>
      </c>
      <c r="W4597" s="15" t="s">
        <v>5409</v>
      </c>
    </row>
    <row r="4598" spans="21:23" x14ac:dyDescent="0.25">
      <c r="U4598" s="15" t="s">
        <v>4811</v>
      </c>
      <c r="V4598" s="15" t="s">
        <v>13247</v>
      </c>
      <c r="W4598" s="15" t="s">
        <v>103</v>
      </c>
    </row>
    <row r="4599" spans="21:23" x14ac:dyDescent="0.25">
      <c r="U4599" s="15" t="s">
        <v>4812</v>
      </c>
      <c r="V4599" s="15" t="s">
        <v>13248</v>
      </c>
      <c r="W4599" s="15" t="s">
        <v>3539</v>
      </c>
    </row>
    <row r="4600" spans="21:23" x14ac:dyDescent="0.25">
      <c r="U4600" s="15" t="s">
        <v>4814</v>
      </c>
      <c r="V4600" s="15" t="s">
        <v>13249</v>
      </c>
      <c r="W4600" s="15" t="s">
        <v>210</v>
      </c>
    </row>
    <row r="4601" spans="21:23" x14ac:dyDescent="0.25">
      <c r="U4601" s="15" t="s">
        <v>4815</v>
      </c>
      <c r="V4601" s="15" t="s">
        <v>13250</v>
      </c>
      <c r="W4601" s="15" t="s">
        <v>144</v>
      </c>
    </row>
    <row r="4602" spans="21:23" x14ac:dyDescent="0.25">
      <c r="U4602" s="15" t="s">
        <v>4816</v>
      </c>
      <c r="V4602" s="15" t="s">
        <v>13251</v>
      </c>
      <c r="W4602" s="15" t="s">
        <v>4817</v>
      </c>
    </row>
    <row r="4603" spans="21:23" x14ac:dyDescent="0.25">
      <c r="U4603" s="15" t="s">
        <v>4818</v>
      </c>
      <c r="V4603" s="15" t="s">
        <v>13252</v>
      </c>
      <c r="W4603" s="15" t="s">
        <v>437</v>
      </c>
    </row>
    <row r="4604" spans="21:23" x14ac:dyDescent="0.25">
      <c r="U4604" s="15" t="s">
        <v>4819</v>
      </c>
      <c r="V4604" s="15" t="s">
        <v>13253</v>
      </c>
      <c r="W4604" s="15" t="s">
        <v>192</v>
      </c>
    </row>
    <row r="4605" spans="21:23" x14ac:dyDescent="0.25">
      <c r="U4605" s="15" t="s">
        <v>4820</v>
      </c>
      <c r="V4605" s="15" t="s">
        <v>13254</v>
      </c>
      <c r="W4605" s="15" t="s">
        <v>166</v>
      </c>
    </row>
    <row r="4606" spans="21:23" x14ac:dyDescent="0.25">
      <c r="U4606" s="15" t="s">
        <v>4821</v>
      </c>
      <c r="V4606" s="15" t="s">
        <v>13255</v>
      </c>
      <c r="W4606" s="15" t="s">
        <v>120</v>
      </c>
    </row>
    <row r="4607" spans="21:23" x14ac:dyDescent="0.25">
      <c r="U4607" s="15" t="s">
        <v>4823</v>
      </c>
      <c r="V4607" s="15" t="s">
        <v>13256</v>
      </c>
      <c r="W4607" s="15" t="s">
        <v>3354</v>
      </c>
    </row>
    <row r="4608" spans="21:23" x14ac:dyDescent="0.25">
      <c r="U4608" s="15" t="s">
        <v>4822</v>
      </c>
      <c r="V4608" s="15" t="s">
        <v>13257</v>
      </c>
      <c r="W4608" s="15" t="s">
        <v>150</v>
      </c>
    </row>
    <row r="4609" spans="21:23" x14ac:dyDescent="0.25">
      <c r="U4609" s="15" t="s">
        <v>4824</v>
      </c>
      <c r="V4609" s="15" t="s">
        <v>13258</v>
      </c>
      <c r="W4609" s="15" t="s">
        <v>150</v>
      </c>
    </row>
    <row r="4610" spans="21:23" x14ac:dyDescent="0.25">
      <c r="U4610" s="15" t="s">
        <v>4825</v>
      </c>
      <c r="V4610" s="15" t="s">
        <v>13259</v>
      </c>
      <c r="W4610" s="15" t="s">
        <v>150</v>
      </c>
    </row>
    <row r="4611" spans="21:23" x14ac:dyDescent="0.25">
      <c r="U4611" s="15" t="s">
        <v>4826</v>
      </c>
      <c r="V4611" s="15" t="s">
        <v>13260</v>
      </c>
      <c r="W4611" s="15" t="s">
        <v>78</v>
      </c>
    </row>
    <row r="4612" spans="21:23" x14ac:dyDescent="0.25">
      <c r="U4612" s="15" t="s">
        <v>4827</v>
      </c>
      <c r="V4612" s="15" t="s">
        <v>13261</v>
      </c>
      <c r="W4612" s="15" t="s">
        <v>437</v>
      </c>
    </row>
    <row r="4613" spans="21:23" x14ac:dyDescent="0.25">
      <c r="U4613" s="15" t="s">
        <v>4828</v>
      </c>
      <c r="V4613" s="15" t="s">
        <v>13262</v>
      </c>
      <c r="W4613" s="15" t="s">
        <v>117</v>
      </c>
    </row>
    <row r="4614" spans="21:23" x14ac:dyDescent="0.25">
      <c r="U4614" s="15" t="s">
        <v>4829</v>
      </c>
      <c r="V4614" s="15" t="s">
        <v>13263</v>
      </c>
      <c r="W4614" s="15" t="s">
        <v>978</v>
      </c>
    </row>
    <row r="4615" spans="21:23" x14ac:dyDescent="0.25">
      <c r="U4615" s="15" t="s">
        <v>4830</v>
      </c>
      <c r="V4615" s="15" t="s">
        <v>13264</v>
      </c>
      <c r="W4615" s="15" t="s">
        <v>103</v>
      </c>
    </row>
    <row r="4616" spans="21:23" x14ac:dyDescent="0.25">
      <c r="U4616" s="15" t="s">
        <v>4831</v>
      </c>
      <c r="V4616" s="15" t="s">
        <v>13265</v>
      </c>
      <c r="W4616" s="15" t="s">
        <v>437</v>
      </c>
    </row>
    <row r="4617" spans="21:23" x14ac:dyDescent="0.25">
      <c r="U4617" s="15" t="s">
        <v>4832</v>
      </c>
      <c r="V4617" s="15" t="s">
        <v>13266</v>
      </c>
      <c r="W4617" s="15" t="s">
        <v>8678</v>
      </c>
    </row>
    <row r="4618" spans="21:23" x14ac:dyDescent="0.25">
      <c r="U4618" s="15" t="s">
        <v>4833</v>
      </c>
      <c r="V4618" s="15" t="s">
        <v>13267</v>
      </c>
      <c r="W4618" s="15" t="s">
        <v>94</v>
      </c>
    </row>
    <row r="4619" spans="21:23" x14ac:dyDescent="0.25">
      <c r="U4619" s="15" t="s">
        <v>4834</v>
      </c>
      <c r="V4619" s="15" t="s">
        <v>13268</v>
      </c>
      <c r="W4619" s="15" t="s">
        <v>150</v>
      </c>
    </row>
    <row r="4620" spans="21:23" x14ac:dyDescent="0.25">
      <c r="U4620" s="15" t="s">
        <v>4835</v>
      </c>
      <c r="V4620" s="15" t="s">
        <v>13269</v>
      </c>
      <c r="W4620" s="15" t="s">
        <v>437</v>
      </c>
    </row>
    <row r="4621" spans="21:23" x14ac:dyDescent="0.25">
      <c r="U4621" s="15" t="s">
        <v>4836</v>
      </c>
      <c r="V4621" s="15" t="s">
        <v>13270</v>
      </c>
      <c r="W4621" s="15" t="s">
        <v>437</v>
      </c>
    </row>
    <row r="4622" spans="21:23" x14ac:dyDescent="0.25">
      <c r="U4622" s="15" t="s">
        <v>4837</v>
      </c>
      <c r="V4622" s="15" t="s">
        <v>13271</v>
      </c>
      <c r="W4622" s="15" t="s">
        <v>117</v>
      </c>
    </row>
    <row r="4623" spans="21:23" x14ac:dyDescent="0.25">
      <c r="U4623" s="15" t="s">
        <v>4838</v>
      </c>
      <c r="V4623" s="15" t="s">
        <v>13272</v>
      </c>
      <c r="W4623" s="15" t="s">
        <v>150</v>
      </c>
    </row>
    <row r="4624" spans="21:23" x14ac:dyDescent="0.25">
      <c r="U4624" s="15" t="s">
        <v>4839</v>
      </c>
      <c r="V4624" s="15" t="s">
        <v>13273</v>
      </c>
      <c r="W4624" s="15" t="s">
        <v>944</v>
      </c>
    </row>
    <row r="4625" spans="21:23" x14ac:dyDescent="0.25">
      <c r="U4625" s="15" t="s">
        <v>4840</v>
      </c>
      <c r="V4625" s="15" t="s">
        <v>13274</v>
      </c>
      <c r="W4625" s="15" t="s">
        <v>76</v>
      </c>
    </row>
    <row r="4626" spans="21:23" x14ac:dyDescent="0.25">
      <c r="U4626" s="15" t="s">
        <v>4841</v>
      </c>
      <c r="V4626" s="15" t="s">
        <v>13275</v>
      </c>
      <c r="W4626" s="15" t="s">
        <v>97</v>
      </c>
    </row>
    <row r="4627" spans="21:23" x14ac:dyDescent="0.25">
      <c r="U4627" s="15" t="s">
        <v>4842</v>
      </c>
      <c r="V4627" s="15" t="s">
        <v>13276</v>
      </c>
      <c r="W4627" s="15" t="s">
        <v>156</v>
      </c>
    </row>
    <row r="4628" spans="21:23" x14ac:dyDescent="0.25">
      <c r="U4628" s="15" t="s">
        <v>4843</v>
      </c>
      <c r="V4628" s="15" t="s">
        <v>13277</v>
      </c>
      <c r="W4628" s="15" t="s">
        <v>88</v>
      </c>
    </row>
    <row r="4629" spans="21:23" x14ac:dyDescent="0.25">
      <c r="U4629" s="15" t="s">
        <v>4844</v>
      </c>
      <c r="V4629" s="15" t="s">
        <v>13278</v>
      </c>
      <c r="W4629" s="15" t="s">
        <v>161</v>
      </c>
    </row>
    <row r="4630" spans="21:23" x14ac:dyDescent="0.25">
      <c r="U4630" s="15" t="s">
        <v>4845</v>
      </c>
      <c r="V4630" s="15" t="s">
        <v>13279</v>
      </c>
      <c r="W4630" s="15" t="s">
        <v>270</v>
      </c>
    </row>
    <row r="4631" spans="21:23" x14ac:dyDescent="0.25">
      <c r="U4631" s="15" t="s">
        <v>4846</v>
      </c>
      <c r="V4631" s="15" t="s">
        <v>13280</v>
      </c>
      <c r="W4631" s="15" t="s">
        <v>437</v>
      </c>
    </row>
    <row r="4632" spans="21:23" x14ac:dyDescent="0.25">
      <c r="U4632" s="15" t="s">
        <v>4847</v>
      </c>
      <c r="V4632" s="15" t="s">
        <v>13281</v>
      </c>
      <c r="W4632" s="15" t="s">
        <v>134</v>
      </c>
    </row>
    <row r="4633" spans="21:23" x14ac:dyDescent="0.25">
      <c r="U4633" s="15" t="s">
        <v>4848</v>
      </c>
      <c r="V4633" s="15" t="s">
        <v>13282</v>
      </c>
      <c r="W4633" s="15" t="s">
        <v>74</v>
      </c>
    </row>
    <row r="4634" spans="21:23" x14ac:dyDescent="0.25">
      <c r="U4634" s="15" t="s">
        <v>4849</v>
      </c>
      <c r="V4634" s="15" t="s">
        <v>13283</v>
      </c>
      <c r="W4634" s="15" t="s">
        <v>447</v>
      </c>
    </row>
    <row r="4635" spans="21:23" x14ac:dyDescent="0.25">
      <c r="U4635" s="15" t="s">
        <v>4850</v>
      </c>
      <c r="V4635" s="15" t="s">
        <v>13284</v>
      </c>
      <c r="W4635" s="15" t="s">
        <v>606</v>
      </c>
    </row>
    <row r="4636" spans="21:23" x14ac:dyDescent="0.25">
      <c r="U4636" s="15" t="s">
        <v>4853</v>
      </c>
      <c r="V4636" s="15" t="s">
        <v>13285</v>
      </c>
      <c r="W4636" s="15" t="s">
        <v>222</v>
      </c>
    </row>
    <row r="4637" spans="21:23" x14ac:dyDescent="0.25">
      <c r="U4637" s="15" t="s">
        <v>4854</v>
      </c>
      <c r="V4637" s="15" t="s">
        <v>13286</v>
      </c>
      <c r="W4637" s="15" t="s">
        <v>190</v>
      </c>
    </row>
    <row r="4638" spans="21:23" x14ac:dyDescent="0.25">
      <c r="U4638" s="15" t="s">
        <v>5300</v>
      </c>
      <c r="V4638" s="15" t="s">
        <v>13287</v>
      </c>
      <c r="W4638" s="15" t="s">
        <v>1802</v>
      </c>
    </row>
    <row r="4639" spans="21:23" x14ac:dyDescent="0.25">
      <c r="U4639" s="15" t="s">
        <v>4855</v>
      </c>
      <c r="V4639" s="15" t="s">
        <v>13288</v>
      </c>
      <c r="W4639" s="15" t="s">
        <v>437</v>
      </c>
    </row>
    <row r="4640" spans="21:23" x14ac:dyDescent="0.25">
      <c r="U4640" s="15" t="s">
        <v>4856</v>
      </c>
      <c r="V4640" s="15" t="s">
        <v>13289</v>
      </c>
      <c r="W4640" s="15" t="s">
        <v>2030</v>
      </c>
    </row>
    <row r="4641" spans="21:23" x14ac:dyDescent="0.25">
      <c r="U4641" s="15" t="s">
        <v>4857</v>
      </c>
      <c r="V4641" s="15" t="s">
        <v>13290</v>
      </c>
      <c r="W4641" s="15" t="s">
        <v>97</v>
      </c>
    </row>
    <row r="4642" spans="21:23" x14ac:dyDescent="0.25">
      <c r="U4642" s="15" t="s">
        <v>4858</v>
      </c>
      <c r="V4642" s="15" t="s">
        <v>13291</v>
      </c>
      <c r="W4642" s="15" t="s">
        <v>882</v>
      </c>
    </row>
    <row r="4643" spans="21:23" x14ac:dyDescent="0.25">
      <c r="U4643" s="15" t="s">
        <v>4859</v>
      </c>
      <c r="V4643" s="15" t="s">
        <v>13292</v>
      </c>
      <c r="W4643" s="15" t="s">
        <v>882</v>
      </c>
    </row>
    <row r="4644" spans="21:23" x14ac:dyDescent="0.25">
      <c r="U4644" s="15" t="s">
        <v>4862</v>
      </c>
      <c r="V4644" s="15" t="s">
        <v>13293</v>
      </c>
      <c r="W4644" s="15" t="s">
        <v>1802</v>
      </c>
    </row>
    <row r="4645" spans="21:23" x14ac:dyDescent="0.25">
      <c r="U4645" s="15" t="s">
        <v>4860</v>
      </c>
      <c r="V4645" s="15" t="s">
        <v>13294</v>
      </c>
      <c r="W4645" s="15" t="s">
        <v>150</v>
      </c>
    </row>
    <row r="4646" spans="21:23" x14ac:dyDescent="0.25">
      <c r="U4646" s="15" t="s">
        <v>4861</v>
      </c>
      <c r="V4646" s="15" t="s">
        <v>13295</v>
      </c>
      <c r="W4646" s="15" t="s">
        <v>74</v>
      </c>
    </row>
    <row r="4647" spans="21:23" x14ac:dyDescent="0.25">
      <c r="U4647" s="15" t="s">
        <v>4863</v>
      </c>
      <c r="V4647" s="15" t="s">
        <v>13296</v>
      </c>
      <c r="W4647" s="15" t="s">
        <v>115</v>
      </c>
    </row>
    <row r="4648" spans="21:23" x14ac:dyDescent="0.25">
      <c r="U4648" s="15" t="s">
        <v>4864</v>
      </c>
      <c r="V4648" s="15" t="s">
        <v>13297</v>
      </c>
      <c r="W4648" s="15" t="s">
        <v>8678</v>
      </c>
    </row>
    <row r="4649" spans="21:23" x14ac:dyDescent="0.25">
      <c r="U4649" s="15" t="s">
        <v>4865</v>
      </c>
      <c r="V4649" s="15" t="s">
        <v>13298</v>
      </c>
      <c r="W4649" s="15" t="s">
        <v>4817</v>
      </c>
    </row>
    <row r="4650" spans="21:23" x14ac:dyDescent="0.25">
      <c r="U4650" s="15" t="s">
        <v>4866</v>
      </c>
      <c r="V4650" s="15" t="s">
        <v>13299</v>
      </c>
      <c r="W4650" s="15" t="s">
        <v>94</v>
      </c>
    </row>
    <row r="4651" spans="21:23" x14ac:dyDescent="0.25">
      <c r="U4651" s="15" t="s">
        <v>4867</v>
      </c>
      <c r="V4651" s="15" t="s">
        <v>13300</v>
      </c>
      <c r="W4651" s="15" t="s">
        <v>327</v>
      </c>
    </row>
    <row r="4652" spans="21:23" x14ac:dyDescent="0.25">
      <c r="U4652" s="15" t="s">
        <v>4868</v>
      </c>
      <c r="V4652" s="15" t="s">
        <v>13301</v>
      </c>
      <c r="W4652" s="15" t="s">
        <v>8722</v>
      </c>
    </row>
    <row r="4653" spans="21:23" x14ac:dyDescent="0.25">
      <c r="U4653" s="15" t="s">
        <v>4869</v>
      </c>
      <c r="V4653" s="15" t="s">
        <v>13302</v>
      </c>
      <c r="W4653" s="15" t="s">
        <v>978</v>
      </c>
    </row>
    <row r="4654" spans="21:23" x14ac:dyDescent="0.25">
      <c r="U4654" s="15" t="s">
        <v>4870</v>
      </c>
      <c r="V4654" s="15" t="s">
        <v>13303</v>
      </c>
      <c r="W4654" s="15" t="s">
        <v>150</v>
      </c>
    </row>
    <row r="4655" spans="21:23" x14ac:dyDescent="0.25">
      <c r="U4655" s="15" t="s">
        <v>4871</v>
      </c>
      <c r="V4655" s="15" t="s">
        <v>13304</v>
      </c>
      <c r="W4655" s="15" t="s">
        <v>437</v>
      </c>
    </row>
    <row r="4656" spans="21:23" x14ac:dyDescent="0.25">
      <c r="U4656" s="15" t="s">
        <v>4872</v>
      </c>
      <c r="V4656" s="15" t="s">
        <v>13305</v>
      </c>
      <c r="W4656" s="15" t="s">
        <v>437</v>
      </c>
    </row>
    <row r="4657" spans="21:23" x14ac:dyDescent="0.25">
      <c r="U4657" s="15" t="s">
        <v>4873</v>
      </c>
      <c r="V4657" s="15" t="s">
        <v>13306</v>
      </c>
      <c r="W4657" s="15" t="s">
        <v>103</v>
      </c>
    </row>
    <row r="4658" spans="21:23" x14ac:dyDescent="0.25">
      <c r="U4658" s="15" t="s">
        <v>4874</v>
      </c>
      <c r="V4658" s="15" t="s">
        <v>13307</v>
      </c>
      <c r="W4658" s="15" t="s">
        <v>81</v>
      </c>
    </row>
    <row r="4659" spans="21:23" x14ac:dyDescent="0.25">
      <c r="U4659" s="15" t="s">
        <v>4875</v>
      </c>
      <c r="V4659" s="15" t="s">
        <v>13308</v>
      </c>
      <c r="W4659" s="15" t="s">
        <v>327</v>
      </c>
    </row>
    <row r="4660" spans="21:23" x14ac:dyDescent="0.25">
      <c r="U4660" s="15" t="s">
        <v>4876</v>
      </c>
      <c r="V4660" s="15" t="s">
        <v>13309</v>
      </c>
      <c r="W4660" s="15" t="s">
        <v>144</v>
      </c>
    </row>
    <row r="4661" spans="21:23" x14ac:dyDescent="0.25">
      <c r="U4661" s="15" t="s">
        <v>4877</v>
      </c>
      <c r="V4661" s="15" t="s">
        <v>13310</v>
      </c>
      <c r="W4661" s="15" t="s">
        <v>245</v>
      </c>
    </row>
    <row r="4662" spans="21:23" x14ac:dyDescent="0.25">
      <c r="U4662" s="15" t="s">
        <v>4878</v>
      </c>
      <c r="V4662" s="15" t="s">
        <v>13311</v>
      </c>
      <c r="W4662" s="15" t="s">
        <v>78</v>
      </c>
    </row>
    <row r="4663" spans="21:23" x14ac:dyDescent="0.25">
      <c r="U4663" s="15" t="s">
        <v>4879</v>
      </c>
      <c r="V4663" s="15" t="s">
        <v>13312</v>
      </c>
      <c r="W4663" s="15" t="s">
        <v>83</v>
      </c>
    </row>
    <row r="4664" spans="21:23" x14ac:dyDescent="0.25">
      <c r="U4664" s="15" t="s">
        <v>4880</v>
      </c>
      <c r="V4664" s="15" t="s">
        <v>13313</v>
      </c>
      <c r="W4664" s="15" t="s">
        <v>115</v>
      </c>
    </row>
    <row r="4665" spans="21:23" x14ac:dyDescent="0.25">
      <c r="U4665" s="15" t="s">
        <v>4881</v>
      </c>
      <c r="V4665" s="15" t="s">
        <v>13314</v>
      </c>
      <c r="W4665" s="15" t="s">
        <v>105</v>
      </c>
    </row>
    <row r="4666" spans="21:23" x14ac:dyDescent="0.25">
      <c r="U4666" s="15" t="s">
        <v>4882</v>
      </c>
      <c r="V4666" s="15" t="s">
        <v>13315</v>
      </c>
      <c r="W4666" s="15" t="s">
        <v>245</v>
      </c>
    </row>
    <row r="4667" spans="21:23" x14ac:dyDescent="0.25">
      <c r="U4667" s="15" t="s">
        <v>4884</v>
      </c>
      <c r="V4667" s="15" t="s">
        <v>13316</v>
      </c>
      <c r="W4667" s="15" t="s">
        <v>81</v>
      </c>
    </row>
    <row r="4668" spans="21:23" x14ac:dyDescent="0.25">
      <c r="U4668" s="15" t="s">
        <v>4883</v>
      </c>
      <c r="V4668" s="15" t="s">
        <v>13317</v>
      </c>
      <c r="W4668" s="15" t="s">
        <v>8</v>
      </c>
    </row>
    <row r="4669" spans="21:23" x14ac:dyDescent="0.25">
      <c r="U4669" s="15" t="s">
        <v>4885</v>
      </c>
      <c r="V4669" s="15" t="s">
        <v>13318</v>
      </c>
      <c r="W4669" s="15" t="s">
        <v>8678</v>
      </c>
    </row>
    <row r="4670" spans="21:23" x14ac:dyDescent="0.25">
      <c r="U4670" s="15" t="s">
        <v>4886</v>
      </c>
      <c r="V4670" s="15" t="s">
        <v>13319</v>
      </c>
      <c r="W4670" s="15" t="s">
        <v>126</v>
      </c>
    </row>
    <row r="4671" spans="21:23" x14ac:dyDescent="0.25">
      <c r="U4671" s="15" t="s">
        <v>4887</v>
      </c>
      <c r="V4671" s="15" t="s">
        <v>13320</v>
      </c>
      <c r="W4671" s="15" t="s">
        <v>8838</v>
      </c>
    </row>
    <row r="4672" spans="21:23" x14ac:dyDescent="0.25">
      <c r="U4672" s="15" t="s">
        <v>4888</v>
      </c>
      <c r="V4672" s="15" t="s">
        <v>13321</v>
      </c>
      <c r="W4672" s="15" t="s">
        <v>381</v>
      </c>
    </row>
    <row r="4673" spans="21:23" x14ac:dyDescent="0.25">
      <c r="U4673" s="15" t="s">
        <v>4889</v>
      </c>
      <c r="V4673" s="15" t="s">
        <v>13322</v>
      </c>
      <c r="W4673" s="15" t="s">
        <v>270</v>
      </c>
    </row>
    <row r="4674" spans="21:23" x14ac:dyDescent="0.25">
      <c r="U4674" s="15" t="s">
        <v>4890</v>
      </c>
      <c r="V4674" s="15" t="s">
        <v>13323</v>
      </c>
      <c r="W4674" s="15" t="s">
        <v>83</v>
      </c>
    </row>
    <row r="4675" spans="21:23" x14ac:dyDescent="0.25">
      <c r="U4675" s="15" t="s">
        <v>4891</v>
      </c>
      <c r="V4675" s="15" t="s">
        <v>13324</v>
      </c>
      <c r="W4675" s="15" t="s">
        <v>97</v>
      </c>
    </row>
    <row r="4676" spans="21:23" x14ac:dyDescent="0.25">
      <c r="U4676" s="15" t="s">
        <v>3799</v>
      </c>
      <c r="V4676" s="15" t="s">
        <v>13325</v>
      </c>
      <c r="W4676" s="15" t="s">
        <v>3534</v>
      </c>
    </row>
    <row r="4677" spans="21:23" x14ac:dyDescent="0.25">
      <c r="U4677" s="15" t="s">
        <v>4892</v>
      </c>
      <c r="V4677" s="15" t="s">
        <v>13326</v>
      </c>
      <c r="W4677" s="15" t="s">
        <v>944</v>
      </c>
    </row>
    <row r="4678" spans="21:23" x14ac:dyDescent="0.25">
      <c r="U4678" s="15" t="s">
        <v>4893</v>
      </c>
      <c r="V4678" s="15" t="s">
        <v>13327</v>
      </c>
      <c r="W4678" s="15" t="s">
        <v>97</v>
      </c>
    </row>
    <row r="4679" spans="21:23" x14ac:dyDescent="0.25">
      <c r="U4679" s="15" t="s">
        <v>4894</v>
      </c>
      <c r="V4679" s="15" t="s">
        <v>13328</v>
      </c>
      <c r="W4679" s="15" t="s">
        <v>437</v>
      </c>
    </row>
    <row r="4680" spans="21:23" x14ac:dyDescent="0.25">
      <c r="U4680" s="15" t="s">
        <v>4895</v>
      </c>
      <c r="V4680" s="15" t="s">
        <v>13329</v>
      </c>
      <c r="W4680" s="15" t="s">
        <v>437</v>
      </c>
    </row>
    <row r="4681" spans="21:23" x14ac:dyDescent="0.25">
      <c r="U4681" s="15" t="s">
        <v>4896</v>
      </c>
      <c r="V4681" s="15" t="s">
        <v>13330</v>
      </c>
      <c r="W4681" s="15" t="s">
        <v>573</v>
      </c>
    </row>
    <row r="4682" spans="21:23" x14ac:dyDescent="0.25">
      <c r="U4682" s="15" t="s">
        <v>4898</v>
      </c>
      <c r="V4682" s="15" t="s">
        <v>13331</v>
      </c>
      <c r="W4682" s="15" t="s">
        <v>117</v>
      </c>
    </row>
    <row r="4683" spans="21:23" x14ac:dyDescent="0.25">
      <c r="U4683" s="15" t="s">
        <v>4899</v>
      </c>
      <c r="V4683" s="15" t="s">
        <v>13332</v>
      </c>
      <c r="W4683" s="15" t="s">
        <v>117</v>
      </c>
    </row>
    <row r="4684" spans="21:23" x14ac:dyDescent="0.25">
      <c r="U4684" s="15" t="s">
        <v>4900</v>
      </c>
      <c r="V4684" s="15" t="s">
        <v>13333</v>
      </c>
      <c r="W4684" s="15" t="s">
        <v>74</v>
      </c>
    </row>
    <row r="4685" spans="21:23" x14ac:dyDescent="0.25">
      <c r="U4685" s="15" t="s">
        <v>4901</v>
      </c>
      <c r="V4685" s="15" t="s">
        <v>13334</v>
      </c>
      <c r="W4685" s="15" t="s">
        <v>74</v>
      </c>
    </row>
    <row r="4686" spans="21:23" x14ac:dyDescent="0.25">
      <c r="U4686" s="15" t="s">
        <v>4902</v>
      </c>
      <c r="V4686" s="15" t="s">
        <v>13335</v>
      </c>
      <c r="W4686" s="15" t="s">
        <v>8706</v>
      </c>
    </row>
    <row r="4687" spans="21:23" x14ac:dyDescent="0.25">
      <c r="U4687" s="15" t="s">
        <v>4903</v>
      </c>
      <c r="V4687" s="15" t="s">
        <v>13336</v>
      </c>
      <c r="W4687" s="15" t="s">
        <v>437</v>
      </c>
    </row>
    <row r="4688" spans="21:23" x14ac:dyDescent="0.25">
      <c r="U4688" s="15" t="s">
        <v>4904</v>
      </c>
      <c r="V4688" s="15" t="s">
        <v>13337</v>
      </c>
      <c r="W4688" s="15" t="s">
        <v>944</v>
      </c>
    </row>
    <row r="4689" spans="21:23" x14ac:dyDescent="0.25">
      <c r="U4689" s="15" t="s">
        <v>4905</v>
      </c>
      <c r="V4689" s="15" t="s">
        <v>13338</v>
      </c>
      <c r="W4689" s="15" t="s">
        <v>166</v>
      </c>
    </row>
    <row r="4690" spans="21:23" x14ac:dyDescent="0.25">
      <c r="U4690" s="15" t="s">
        <v>4906</v>
      </c>
      <c r="V4690" s="15" t="s">
        <v>13339</v>
      </c>
      <c r="W4690" s="15" t="s">
        <v>188</v>
      </c>
    </row>
    <row r="4691" spans="21:23" x14ac:dyDescent="0.25">
      <c r="U4691" s="15" t="s">
        <v>4907</v>
      </c>
      <c r="V4691" s="15" t="s">
        <v>13340</v>
      </c>
      <c r="W4691" s="15" t="s">
        <v>8944</v>
      </c>
    </row>
    <row r="4692" spans="21:23" x14ac:dyDescent="0.25">
      <c r="U4692" s="15" t="s">
        <v>4908</v>
      </c>
      <c r="V4692" s="15" t="s">
        <v>13341</v>
      </c>
      <c r="W4692" s="15" t="s">
        <v>150</v>
      </c>
    </row>
    <row r="4693" spans="21:23" x14ac:dyDescent="0.25">
      <c r="U4693" s="15" t="s">
        <v>4909</v>
      </c>
      <c r="V4693" s="15" t="s">
        <v>13342</v>
      </c>
      <c r="W4693" s="15" t="s">
        <v>150</v>
      </c>
    </row>
    <row r="4694" spans="21:23" x14ac:dyDescent="0.25">
      <c r="U4694" s="15" t="s">
        <v>4910</v>
      </c>
      <c r="V4694" s="15" t="s">
        <v>13343</v>
      </c>
      <c r="W4694" s="15" t="s">
        <v>3539</v>
      </c>
    </row>
    <row r="4695" spans="21:23" x14ac:dyDescent="0.25">
      <c r="U4695" s="15" t="s">
        <v>4911</v>
      </c>
      <c r="V4695" s="15" t="s">
        <v>13344</v>
      </c>
      <c r="W4695" s="15" t="s">
        <v>200</v>
      </c>
    </row>
    <row r="4696" spans="21:23" x14ac:dyDescent="0.25">
      <c r="U4696" s="15" t="s">
        <v>4912</v>
      </c>
      <c r="V4696" s="15" t="s">
        <v>13345</v>
      </c>
      <c r="W4696" s="15" t="s">
        <v>210</v>
      </c>
    </row>
    <row r="4697" spans="21:23" x14ac:dyDescent="0.25">
      <c r="U4697" s="15" t="s">
        <v>4914</v>
      </c>
      <c r="V4697" s="15" t="s">
        <v>13346</v>
      </c>
      <c r="W4697" s="15" t="s">
        <v>92</v>
      </c>
    </row>
    <row r="4698" spans="21:23" x14ac:dyDescent="0.25">
      <c r="U4698" s="15" t="s">
        <v>4916</v>
      </c>
      <c r="V4698" s="15" t="s">
        <v>13347</v>
      </c>
      <c r="W4698" s="15" t="s">
        <v>1802</v>
      </c>
    </row>
    <row r="4699" spans="21:23" x14ac:dyDescent="0.25">
      <c r="U4699" s="15" t="s">
        <v>4915</v>
      </c>
      <c r="V4699" s="15" t="s">
        <v>13348</v>
      </c>
      <c r="W4699" s="15" t="s">
        <v>73</v>
      </c>
    </row>
    <row r="4700" spans="21:23" x14ac:dyDescent="0.25">
      <c r="U4700" s="15" t="s">
        <v>4913</v>
      </c>
      <c r="V4700" s="15" t="s">
        <v>13349</v>
      </c>
      <c r="W4700" s="15" t="s">
        <v>100</v>
      </c>
    </row>
    <row r="4701" spans="21:23" x14ac:dyDescent="0.25">
      <c r="U4701" s="15" t="s">
        <v>4917</v>
      </c>
      <c r="V4701" s="15" t="s">
        <v>13350</v>
      </c>
      <c r="W4701" s="15" t="s">
        <v>179</v>
      </c>
    </row>
    <row r="4702" spans="21:23" x14ac:dyDescent="0.25">
      <c r="U4702" s="15" t="s">
        <v>4918</v>
      </c>
      <c r="V4702" s="15" t="s">
        <v>13351</v>
      </c>
      <c r="W4702" s="15" t="s">
        <v>117</v>
      </c>
    </row>
    <row r="4703" spans="21:23" x14ac:dyDescent="0.25">
      <c r="U4703" s="15" t="s">
        <v>4919</v>
      </c>
      <c r="V4703" s="15" t="s">
        <v>13352</v>
      </c>
      <c r="W4703" s="15" t="s">
        <v>1802</v>
      </c>
    </row>
    <row r="4704" spans="21:23" x14ac:dyDescent="0.25">
      <c r="U4704" s="15" t="s">
        <v>4920</v>
      </c>
      <c r="V4704" s="15" t="s">
        <v>13353</v>
      </c>
      <c r="W4704" s="15" t="s">
        <v>100</v>
      </c>
    </row>
    <row r="4705" spans="21:23" x14ac:dyDescent="0.25">
      <c r="U4705" s="15" t="s">
        <v>4921</v>
      </c>
      <c r="V4705" s="15" t="s">
        <v>13354</v>
      </c>
      <c r="W4705" s="15" t="s">
        <v>166</v>
      </c>
    </row>
    <row r="4706" spans="21:23" x14ac:dyDescent="0.25">
      <c r="U4706" s="15" t="s">
        <v>4922</v>
      </c>
      <c r="V4706" s="15" t="s">
        <v>13355</v>
      </c>
      <c r="W4706" s="15" t="s">
        <v>117</v>
      </c>
    </row>
    <row r="4707" spans="21:23" x14ac:dyDescent="0.25">
      <c r="U4707" s="15" t="s">
        <v>4923</v>
      </c>
      <c r="V4707" s="15" t="s">
        <v>13356</v>
      </c>
      <c r="W4707" s="15" t="s">
        <v>76</v>
      </c>
    </row>
    <row r="4708" spans="21:23" x14ac:dyDescent="0.25">
      <c r="U4708" s="15" t="s">
        <v>4924</v>
      </c>
      <c r="V4708" s="15" t="s">
        <v>13357</v>
      </c>
      <c r="W4708" s="15" t="s">
        <v>94</v>
      </c>
    </row>
    <row r="4709" spans="21:23" x14ac:dyDescent="0.25">
      <c r="U4709" s="15" t="s">
        <v>4925</v>
      </c>
      <c r="V4709" s="15" t="s">
        <v>13358</v>
      </c>
      <c r="W4709" s="15" t="s">
        <v>470</v>
      </c>
    </row>
    <row r="4710" spans="21:23" x14ac:dyDescent="0.25">
      <c r="U4710" s="15" t="s">
        <v>4926</v>
      </c>
      <c r="V4710" s="15" t="s">
        <v>13359</v>
      </c>
      <c r="W4710" s="15" t="s">
        <v>120</v>
      </c>
    </row>
    <row r="4711" spans="21:23" x14ac:dyDescent="0.25">
      <c r="U4711" s="15" t="s">
        <v>4927</v>
      </c>
      <c r="V4711" s="15" t="s">
        <v>13360</v>
      </c>
      <c r="W4711" s="15" t="s">
        <v>122</v>
      </c>
    </row>
    <row r="4712" spans="21:23" x14ac:dyDescent="0.25">
      <c r="U4712" s="15" t="s">
        <v>4930</v>
      </c>
      <c r="V4712" s="15" t="s">
        <v>13361</v>
      </c>
      <c r="W4712" s="15" t="s">
        <v>2030</v>
      </c>
    </row>
    <row r="4713" spans="21:23" x14ac:dyDescent="0.25">
      <c r="U4713" s="15" t="s">
        <v>4931</v>
      </c>
      <c r="V4713" s="15" t="s">
        <v>13362</v>
      </c>
      <c r="W4713" s="15" t="s">
        <v>126</v>
      </c>
    </row>
    <row r="4714" spans="21:23" x14ac:dyDescent="0.25">
      <c r="U4714" s="15" t="s">
        <v>4932</v>
      </c>
      <c r="V4714" s="15" t="s">
        <v>13363</v>
      </c>
      <c r="W4714" s="15" t="s">
        <v>573</v>
      </c>
    </row>
    <row r="4715" spans="21:23" x14ac:dyDescent="0.25">
      <c r="U4715" s="15" t="s">
        <v>4933</v>
      </c>
      <c r="V4715" s="15" t="s">
        <v>13364</v>
      </c>
      <c r="W4715" s="15" t="s">
        <v>159</v>
      </c>
    </row>
    <row r="4716" spans="21:23" x14ac:dyDescent="0.25">
      <c r="U4716" s="15" t="s">
        <v>4934</v>
      </c>
      <c r="V4716" s="15" t="s">
        <v>13365</v>
      </c>
      <c r="W4716" s="15" t="s">
        <v>437</v>
      </c>
    </row>
    <row r="4717" spans="21:23" x14ac:dyDescent="0.25">
      <c r="U4717" s="15" t="s">
        <v>4935</v>
      </c>
      <c r="V4717" s="15" t="s">
        <v>13366</v>
      </c>
      <c r="W4717" s="15" t="s">
        <v>103</v>
      </c>
    </row>
    <row r="4718" spans="21:23" x14ac:dyDescent="0.25">
      <c r="U4718" s="15" t="s">
        <v>4936</v>
      </c>
      <c r="V4718" s="15" t="s">
        <v>13367</v>
      </c>
      <c r="W4718" s="15" t="s">
        <v>144</v>
      </c>
    </row>
    <row r="4719" spans="21:23" x14ac:dyDescent="0.25">
      <c r="U4719" s="15" t="s">
        <v>4937</v>
      </c>
      <c r="V4719" s="15" t="s">
        <v>13368</v>
      </c>
      <c r="W4719" s="15" t="s">
        <v>217</v>
      </c>
    </row>
    <row r="4720" spans="21:23" x14ac:dyDescent="0.25">
      <c r="U4720" s="15" t="s">
        <v>4938</v>
      </c>
      <c r="V4720" s="15" t="s">
        <v>13369</v>
      </c>
      <c r="W4720" s="15" t="s">
        <v>163</v>
      </c>
    </row>
    <row r="4721" spans="21:23" x14ac:dyDescent="0.25">
      <c r="U4721" s="15" t="s">
        <v>4939</v>
      </c>
      <c r="V4721" s="15" t="s">
        <v>13370</v>
      </c>
      <c r="W4721" s="15" t="s">
        <v>74</v>
      </c>
    </row>
    <row r="4722" spans="21:23" x14ac:dyDescent="0.25">
      <c r="U4722" s="15" t="s">
        <v>4940</v>
      </c>
      <c r="V4722" s="15" t="s">
        <v>13371</v>
      </c>
      <c r="W4722" s="15" t="s">
        <v>144</v>
      </c>
    </row>
    <row r="4723" spans="21:23" x14ac:dyDescent="0.25">
      <c r="U4723" s="15" t="s">
        <v>4941</v>
      </c>
      <c r="V4723" s="15" t="s">
        <v>13372</v>
      </c>
      <c r="W4723" s="15" t="s">
        <v>200</v>
      </c>
    </row>
    <row r="4724" spans="21:23" x14ac:dyDescent="0.25">
      <c r="U4724" s="15" t="s">
        <v>4942</v>
      </c>
      <c r="V4724" s="15" t="s">
        <v>13373</v>
      </c>
      <c r="W4724" s="15" t="s">
        <v>144</v>
      </c>
    </row>
    <row r="4725" spans="21:23" x14ac:dyDescent="0.25">
      <c r="U4725" s="15" t="s">
        <v>4943</v>
      </c>
      <c r="V4725" s="15" t="s">
        <v>13374</v>
      </c>
      <c r="W4725" s="15" t="s">
        <v>97</v>
      </c>
    </row>
    <row r="4726" spans="21:23" x14ac:dyDescent="0.25">
      <c r="U4726" s="15" t="s">
        <v>4944</v>
      </c>
      <c r="V4726" s="15" t="s">
        <v>13375</v>
      </c>
      <c r="W4726" s="15" t="s">
        <v>437</v>
      </c>
    </row>
    <row r="4727" spans="21:23" x14ac:dyDescent="0.25">
      <c r="U4727" s="15" t="s">
        <v>4945</v>
      </c>
      <c r="V4727" s="15" t="s">
        <v>13376</v>
      </c>
      <c r="W4727" s="15" t="s">
        <v>74</v>
      </c>
    </row>
    <row r="4728" spans="21:23" x14ac:dyDescent="0.25">
      <c r="U4728" s="15" t="s">
        <v>4946</v>
      </c>
      <c r="V4728" s="15" t="s">
        <v>13377</v>
      </c>
      <c r="W4728" s="15" t="s">
        <v>166</v>
      </c>
    </row>
    <row r="4729" spans="21:23" x14ac:dyDescent="0.25">
      <c r="U4729" s="15" t="s">
        <v>4948</v>
      </c>
      <c r="V4729" s="15" t="s">
        <v>13378</v>
      </c>
      <c r="W4729" s="15" t="s">
        <v>144</v>
      </c>
    </row>
    <row r="4730" spans="21:23" x14ac:dyDescent="0.25">
      <c r="U4730" s="15" t="s">
        <v>4947</v>
      </c>
      <c r="V4730" s="15" t="s">
        <v>13379</v>
      </c>
      <c r="W4730" s="15" t="s">
        <v>330</v>
      </c>
    </row>
    <row r="4731" spans="21:23" x14ac:dyDescent="0.25">
      <c r="U4731" s="15" t="s">
        <v>4949</v>
      </c>
      <c r="V4731" s="15" t="s">
        <v>13380</v>
      </c>
      <c r="W4731" s="15" t="s">
        <v>76</v>
      </c>
    </row>
    <row r="4732" spans="21:23" x14ac:dyDescent="0.25">
      <c r="U4732" s="15" t="s">
        <v>4950</v>
      </c>
      <c r="V4732" s="15" t="s">
        <v>13381</v>
      </c>
      <c r="W4732" s="15" t="s">
        <v>8948</v>
      </c>
    </row>
    <row r="4733" spans="21:23" x14ac:dyDescent="0.25">
      <c r="U4733" s="15" t="s">
        <v>4952</v>
      </c>
      <c r="V4733" s="15" t="s">
        <v>13382</v>
      </c>
      <c r="W4733" s="15" t="s">
        <v>266</v>
      </c>
    </row>
    <row r="4734" spans="21:23" x14ac:dyDescent="0.25">
      <c r="U4734" s="15" t="s">
        <v>4951</v>
      </c>
      <c r="V4734" s="15" t="s">
        <v>13383</v>
      </c>
      <c r="W4734" s="15" t="s">
        <v>142</v>
      </c>
    </row>
    <row r="4735" spans="21:23" x14ac:dyDescent="0.25">
      <c r="U4735" s="15" t="s">
        <v>4953</v>
      </c>
      <c r="V4735" s="15" t="s">
        <v>13384</v>
      </c>
      <c r="W4735" s="15" t="s">
        <v>97</v>
      </c>
    </row>
    <row r="4736" spans="21:23" x14ac:dyDescent="0.25">
      <c r="U4736" s="15" t="s">
        <v>4954</v>
      </c>
      <c r="V4736" s="15" t="s">
        <v>13385</v>
      </c>
      <c r="W4736" s="15" t="s">
        <v>552</v>
      </c>
    </row>
    <row r="4737" spans="21:23" x14ac:dyDescent="0.25">
      <c r="U4737" s="15" t="s">
        <v>4955</v>
      </c>
      <c r="V4737" s="15" t="s">
        <v>13386</v>
      </c>
      <c r="W4737" s="15" t="s">
        <v>132</v>
      </c>
    </row>
    <row r="4738" spans="21:23" x14ac:dyDescent="0.25">
      <c r="U4738" s="15" t="s">
        <v>4956</v>
      </c>
      <c r="V4738" s="15" t="s">
        <v>13387</v>
      </c>
      <c r="W4738" s="15" t="s">
        <v>117</v>
      </c>
    </row>
    <row r="4739" spans="21:23" x14ac:dyDescent="0.25">
      <c r="U4739" s="15" t="s">
        <v>4957</v>
      </c>
      <c r="V4739" s="15" t="s">
        <v>13388</v>
      </c>
      <c r="W4739" s="15" t="s">
        <v>144</v>
      </c>
    </row>
    <row r="4740" spans="21:23" x14ac:dyDescent="0.25">
      <c r="U4740" s="15" t="s">
        <v>4960</v>
      </c>
      <c r="V4740" s="15" t="s">
        <v>13389</v>
      </c>
      <c r="W4740" s="15" t="s">
        <v>117</v>
      </c>
    </row>
    <row r="4741" spans="21:23" x14ac:dyDescent="0.25">
      <c r="U4741" s="15" t="s">
        <v>4958</v>
      </c>
      <c r="V4741" s="15" t="s">
        <v>13390</v>
      </c>
      <c r="W4741" s="15" t="s">
        <v>3539</v>
      </c>
    </row>
    <row r="4742" spans="21:23" x14ac:dyDescent="0.25">
      <c r="U4742" s="15" t="s">
        <v>4959</v>
      </c>
      <c r="V4742" s="15" t="s">
        <v>13391</v>
      </c>
      <c r="W4742" s="15" t="s">
        <v>76</v>
      </c>
    </row>
    <row r="4743" spans="21:23" x14ac:dyDescent="0.25">
      <c r="U4743" s="15" t="s">
        <v>4961</v>
      </c>
      <c r="V4743" s="15" t="s">
        <v>13392</v>
      </c>
      <c r="W4743" s="15" t="s">
        <v>120</v>
      </c>
    </row>
    <row r="4744" spans="21:23" x14ac:dyDescent="0.25">
      <c r="U4744" s="15" t="s">
        <v>4962</v>
      </c>
      <c r="V4744" s="15" t="s">
        <v>13393</v>
      </c>
      <c r="W4744" s="15" t="s">
        <v>3539</v>
      </c>
    </row>
    <row r="4745" spans="21:23" x14ac:dyDescent="0.25">
      <c r="U4745" s="15" t="s">
        <v>4963</v>
      </c>
      <c r="V4745" s="15" t="s">
        <v>13394</v>
      </c>
      <c r="W4745" s="15" t="s">
        <v>73</v>
      </c>
    </row>
    <row r="4746" spans="21:23" x14ac:dyDescent="0.25">
      <c r="U4746" s="15" t="s">
        <v>4964</v>
      </c>
      <c r="V4746" s="15" t="s">
        <v>13395</v>
      </c>
      <c r="W4746" s="15" t="s">
        <v>166</v>
      </c>
    </row>
    <row r="4747" spans="21:23" x14ac:dyDescent="0.25">
      <c r="U4747" s="15" t="s">
        <v>4966</v>
      </c>
      <c r="V4747" s="15" t="s">
        <v>13396</v>
      </c>
      <c r="W4747" s="15" t="s">
        <v>103</v>
      </c>
    </row>
    <row r="4748" spans="21:23" x14ac:dyDescent="0.25">
      <c r="U4748" s="15" t="s">
        <v>4967</v>
      </c>
      <c r="V4748" s="15" t="s">
        <v>13397</v>
      </c>
      <c r="W4748" s="15" t="s">
        <v>208</v>
      </c>
    </row>
    <row r="4749" spans="21:23" x14ac:dyDescent="0.25">
      <c r="U4749" s="15" t="s">
        <v>4968</v>
      </c>
      <c r="V4749" s="15" t="s">
        <v>13398</v>
      </c>
      <c r="W4749" s="15" t="s">
        <v>94</v>
      </c>
    </row>
    <row r="4750" spans="21:23" x14ac:dyDescent="0.25">
      <c r="U4750" s="15" t="s">
        <v>4969</v>
      </c>
      <c r="V4750" s="15" t="s">
        <v>13399</v>
      </c>
      <c r="W4750" s="15" t="s">
        <v>327</v>
      </c>
    </row>
    <row r="4751" spans="21:23" x14ac:dyDescent="0.25">
      <c r="U4751" s="15" t="s">
        <v>4970</v>
      </c>
      <c r="V4751" s="15" t="s">
        <v>13400</v>
      </c>
      <c r="W4751" s="15" t="s">
        <v>103</v>
      </c>
    </row>
    <row r="4752" spans="21:23" x14ac:dyDescent="0.25">
      <c r="U4752" s="15" t="s">
        <v>4971</v>
      </c>
      <c r="V4752" s="15" t="s">
        <v>13401</v>
      </c>
      <c r="W4752" s="15" t="s">
        <v>2358</v>
      </c>
    </row>
    <row r="4753" spans="21:23" x14ac:dyDescent="0.25">
      <c r="U4753" s="15" t="s">
        <v>4972</v>
      </c>
      <c r="V4753" s="15" t="s">
        <v>13402</v>
      </c>
      <c r="W4753" s="15" t="s">
        <v>150</v>
      </c>
    </row>
    <row r="4754" spans="21:23" x14ac:dyDescent="0.25">
      <c r="U4754" s="15" t="s">
        <v>4973</v>
      </c>
      <c r="V4754" s="15" t="s">
        <v>13403</v>
      </c>
      <c r="W4754" s="15" t="s">
        <v>142</v>
      </c>
    </row>
    <row r="4755" spans="21:23" x14ac:dyDescent="0.25">
      <c r="U4755" s="15" t="s">
        <v>4974</v>
      </c>
      <c r="V4755" s="15" t="s">
        <v>13404</v>
      </c>
      <c r="W4755" s="15" t="s">
        <v>83</v>
      </c>
    </row>
    <row r="4756" spans="21:23" x14ac:dyDescent="0.25">
      <c r="U4756" s="15" t="s">
        <v>4975</v>
      </c>
      <c r="V4756" s="15" t="s">
        <v>13405</v>
      </c>
      <c r="W4756" s="15" t="s">
        <v>200</v>
      </c>
    </row>
    <row r="4757" spans="21:23" x14ac:dyDescent="0.25">
      <c r="U4757" s="15" t="s">
        <v>4976</v>
      </c>
      <c r="V4757" s="15" t="s">
        <v>13406</v>
      </c>
      <c r="W4757" s="15" t="s">
        <v>94</v>
      </c>
    </row>
    <row r="4758" spans="21:23" x14ac:dyDescent="0.25">
      <c r="U4758" s="15" t="s">
        <v>4977</v>
      </c>
      <c r="V4758" s="15" t="s">
        <v>13407</v>
      </c>
      <c r="W4758" s="15" t="s">
        <v>3539</v>
      </c>
    </row>
    <row r="4759" spans="21:23" x14ac:dyDescent="0.25">
      <c r="U4759" s="15" t="s">
        <v>4978</v>
      </c>
      <c r="V4759" s="15" t="s">
        <v>13408</v>
      </c>
      <c r="W4759" s="15" t="s">
        <v>92</v>
      </c>
    </row>
    <row r="4760" spans="21:23" x14ac:dyDescent="0.25">
      <c r="U4760" s="15" t="s">
        <v>4979</v>
      </c>
      <c r="V4760" s="15" t="s">
        <v>13409</v>
      </c>
      <c r="W4760" s="15" t="s">
        <v>208</v>
      </c>
    </row>
    <row r="4761" spans="21:23" x14ac:dyDescent="0.25">
      <c r="U4761" s="15" t="s">
        <v>4980</v>
      </c>
      <c r="V4761" s="15" t="s">
        <v>13410</v>
      </c>
      <c r="W4761" s="15" t="s">
        <v>117</v>
      </c>
    </row>
    <row r="4762" spans="21:23" x14ac:dyDescent="0.25">
      <c r="U4762" s="15" t="s">
        <v>4981</v>
      </c>
      <c r="V4762" s="15" t="s">
        <v>13411</v>
      </c>
      <c r="W4762" s="15" t="s">
        <v>117</v>
      </c>
    </row>
    <row r="4763" spans="21:23" x14ac:dyDescent="0.25">
      <c r="U4763" s="15" t="s">
        <v>4982</v>
      </c>
      <c r="V4763" s="15" t="s">
        <v>13412</v>
      </c>
      <c r="W4763" s="15" t="s">
        <v>150</v>
      </c>
    </row>
    <row r="4764" spans="21:23" x14ac:dyDescent="0.25">
      <c r="U4764" s="15" t="s">
        <v>4983</v>
      </c>
      <c r="V4764" s="15" t="s">
        <v>13413</v>
      </c>
      <c r="W4764" s="15" t="s">
        <v>726</v>
      </c>
    </row>
    <row r="4765" spans="21:23" x14ac:dyDescent="0.25">
      <c r="U4765" s="15" t="s">
        <v>4984</v>
      </c>
      <c r="V4765" s="15" t="s">
        <v>13414</v>
      </c>
      <c r="W4765" s="15" t="s">
        <v>6247</v>
      </c>
    </row>
    <row r="4766" spans="21:23" x14ac:dyDescent="0.25">
      <c r="U4766" s="15" t="s">
        <v>4985</v>
      </c>
      <c r="V4766" s="15" t="s">
        <v>13415</v>
      </c>
      <c r="W4766" s="15" t="s">
        <v>6247</v>
      </c>
    </row>
    <row r="4767" spans="21:23" x14ac:dyDescent="0.25">
      <c r="U4767" s="15" t="s">
        <v>4986</v>
      </c>
      <c r="V4767" s="15" t="s">
        <v>13416</v>
      </c>
      <c r="W4767" s="15" t="s">
        <v>107</v>
      </c>
    </row>
    <row r="4768" spans="21:23" x14ac:dyDescent="0.25">
      <c r="U4768" s="15" t="s">
        <v>4987</v>
      </c>
      <c r="V4768" s="15" t="s">
        <v>13417</v>
      </c>
      <c r="W4768" s="15" t="s">
        <v>606</v>
      </c>
    </row>
    <row r="4769" spans="21:23" x14ac:dyDescent="0.25">
      <c r="U4769" s="15" t="s">
        <v>4988</v>
      </c>
      <c r="V4769" s="15" t="s">
        <v>13418</v>
      </c>
      <c r="W4769" s="15" t="s">
        <v>237</v>
      </c>
    </row>
    <row r="4770" spans="21:23" x14ac:dyDescent="0.25">
      <c r="U4770" s="15" t="s">
        <v>4989</v>
      </c>
      <c r="V4770" s="15" t="s">
        <v>13419</v>
      </c>
      <c r="W4770" s="15" t="s">
        <v>134</v>
      </c>
    </row>
    <row r="4771" spans="21:23" x14ac:dyDescent="0.25">
      <c r="U4771" s="15" t="s">
        <v>4990</v>
      </c>
      <c r="V4771" s="15" t="s">
        <v>13420</v>
      </c>
      <c r="W4771" s="15" t="s">
        <v>8706</v>
      </c>
    </row>
    <row r="4772" spans="21:23" x14ac:dyDescent="0.25">
      <c r="U4772" s="15" t="s">
        <v>4991</v>
      </c>
      <c r="V4772" s="15" t="s">
        <v>13421</v>
      </c>
      <c r="W4772" s="15" t="s">
        <v>150</v>
      </c>
    </row>
    <row r="4773" spans="21:23" x14ac:dyDescent="0.25">
      <c r="U4773" s="15" t="s">
        <v>4994</v>
      </c>
      <c r="V4773" s="15" t="s">
        <v>13422</v>
      </c>
      <c r="W4773" s="15" t="s">
        <v>120</v>
      </c>
    </row>
    <row r="4774" spans="21:23" x14ac:dyDescent="0.25">
      <c r="U4774" s="15" t="s">
        <v>4995</v>
      </c>
      <c r="V4774" s="15" t="s">
        <v>13423</v>
      </c>
      <c r="W4774" s="15" t="s">
        <v>88</v>
      </c>
    </row>
    <row r="4775" spans="21:23" x14ac:dyDescent="0.25">
      <c r="U4775" s="15" t="s">
        <v>4993</v>
      </c>
      <c r="V4775" s="15" t="s">
        <v>13424</v>
      </c>
      <c r="W4775" s="15" t="s">
        <v>74</v>
      </c>
    </row>
    <row r="4776" spans="21:23" x14ac:dyDescent="0.25">
      <c r="U4776" s="15" t="s">
        <v>4992</v>
      </c>
      <c r="V4776" s="15" t="s">
        <v>13425</v>
      </c>
      <c r="W4776" s="15" t="s">
        <v>288</v>
      </c>
    </row>
    <row r="4777" spans="21:23" x14ac:dyDescent="0.25">
      <c r="U4777" s="15" t="s">
        <v>4998</v>
      </c>
      <c r="V4777" s="15" t="s">
        <v>13426</v>
      </c>
      <c r="W4777" s="15" t="s">
        <v>117</v>
      </c>
    </row>
    <row r="4778" spans="21:23" x14ac:dyDescent="0.25">
      <c r="U4778" s="15" t="s">
        <v>4999</v>
      </c>
      <c r="V4778" s="15" t="s">
        <v>13427</v>
      </c>
      <c r="W4778" s="15" t="s">
        <v>332</v>
      </c>
    </row>
    <row r="4779" spans="21:23" x14ac:dyDescent="0.25">
      <c r="U4779" s="15" t="s">
        <v>4996</v>
      </c>
      <c r="V4779" s="15" t="s">
        <v>13428</v>
      </c>
      <c r="W4779" s="15" t="s">
        <v>552</v>
      </c>
    </row>
    <row r="4780" spans="21:23" x14ac:dyDescent="0.25">
      <c r="U4780" s="15" t="s">
        <v>4997</v>
      </c>
      <c r="V4780" s="15" t="s">
        <v>13429</v>
      </c>
      <c r="W4780" s="15" t="s">
        <v>200</v>
      </c>
    </row>
    <row r="4781" spans="21:23" x14ac:dyDescent="0.25">
      <c r="U4781" s="15" t="s">
        <v>5000</v>
      </c>
      <c r="V4781" s="15" t="s">
        <v>13430</v>
      </c>
      <c r="W4781" s="15" t="s">
        <v>169</v>
      </c>
    </row>
    <row r="4782" spans="21:23" x14ac:dyDescent="0.25">
      <c r="U4782" s="15" t="s">
        <v>5001</v>
      </c>
      <c r="V4782" s="15" t="s">
        <v>13431</v>
      </c>
      <c r="W4782" s="15" t="s">
        <v>83</v>
      </c>
    </row>
    <row r="4783" spans="21:23" x14ac:dyDescent="0.25">
      <c r="U4783" s="15" t="s">
        <v>5002</v>
      </c>
      <c r="V4783" s="15" t="s">
        <v>13432</v>
      </c>
      <c r="W4783" s="15" t="s">
        <v>128</v>
      </c>
    </row>
    <row r="4784" spans="21:23" x14ac:dyDescent="0.25">
      <c r="U4784" s="15" t="s">
        <v>5003</v>
      </c>
      <c r="V4784" s="15" t="s">
        <v>13433</v>
      </c>
      <c r="W4784" s="15" t="s">
        <v>288</v>
      </c>
    </row>
    <row r="4785" spans="21:23" x14ac:dyDescent="0.25">
      <c r="U4785" s="15" t="s">
        <v>5004</v>
      </c>
      <c r="V4785" s="15" t="s">
        <v>13434</v>
      </c>
      <c r="W4785" s="15" t="s">
        <v>124</v>
      </c>
    </row>
    <row r="4786" spans="21:23" x14ac:dyDescent="0.25">
      <c r="U4786" s="15" t="s">
        <v>5005</v>
      </c>
      <c r="V4786" s="15" t="s">
        <v>13435</v>
      </c>
      <c r="W4786" s="15" t="s">
        <v>217</v>
      </c>
    </row>
    <row r="4787" spans="21:23" x14ac:dyDescent="0.25">
      <c r="U4787" s="15" t="s">
        <v>5006</v>
      </c>
      <c r="V4787" s="15" t="s">
        <v>13436</v>
      </c>
      <c r="W4787" s="15" t="s">
        <v>3133</v>
      </c>
    </row>
    <row r="4788" spans="21:23" x14ac:dyDescent="0.25">
      <c r="U4788" s="15" t="s">
        <v>5007</v>
      </c>
      <c r="V4788" s="15" t="s">
        <v>13437</v>
      </c>
      <c r="W4788" s="15" t="s">
        <v>161</v>
      </c>
    </row>
    <row r="4789" spans="21:23" x14ac:dyDescent="0.25">
      <c r="U4789" s="15" t="s">
        <v>5008</v>
      </c>
      <c r="V4789" s="15" t="s">
        <v>13438</v>
      </c>
      <c r="W4789" s="15" t="s">
        <v>9276</v>
      </c>
    </row>
    <row r="4790" spans="21:23" x14ac:dyDescent="0.25">
      <c r="U4790" s="15" t="s">
        <v>5009</v>
      </c>
      <c r="V4790" s="15" t="s">
        <v>13439</v>
      </c>
      <c r="W4790" s="15" t="s">
        <v>978</v>
      </c>
    </row>
    <row r="4791" spans="21:23" x14ac:dyDescent="0.25">
      <c r="U4791" s="15" t="s">
        <v>5010</v>
      </c>
      <c r="V4791" s="15" t="s">
        <v>13440</v>
      </c>
      <c r="W4791" s="15" t="s">
        <v>944</v>
      </c>
    </row>
    <row r="4792" spans="21:23" x14ac:dyDescent="0.25">
      <c r="U4792" s="15" t="s">
        <v>5012</v>
      </c>
      <c r="V4792" s="15" t="s">
        <v>13441</v>
      </c>
      <c r="W4792" s="15" t="s">
        <v>185</v>
      </c>
    </row>
    <row r="4793" spans="21:23" x14ac:dyDescent="0.25">
      <c r="U4793" s="15" t="s">
        <v>5011</v>
      </c>
      <c r="V4793" s="15" t="s">
        <v>13442</v>
      </c>
      <c r="W4793" s="15" t="s">
        <v>159</v>
      </c>
    </row>
    <row r="4794" spans="21:23" x14ac:dyDescent="0.25">
      <c r="U4794" s="15" t="s">
        <v>5013</v>
      </c>
      <c r="V4794" s="15" t="s">
        <v>13443</v>
      </c>
      <c r="W4794" s="15" t="s">
        <v>200</v>
      </c>
    </row>
    <row r="4795" spans="21:23" x14ac:dyDescent="0.25">
      <c r="U4795" s="15" t="s">
        <v>5014</v>
      </c>
      <c r="V4795" s="15" t="s">
        <v>13444</v>
      </c>
      <c r="W4795" s="15" t="s">
        <v>126</v>
      </c>
    </row>
    <row r="4796" spans="21:23" x14ac:dyDescent="0.25">
      <c r="U4796" s="15" t="s">
        <v>5015</v>
      </c>
      <c r="V4796" s="15" t="s">
        <v>13445</v>
      </c>
      <c r="W4796" s="15" t="s">
        <v>4817</v>
      </c>
    </row>
    <row r="4797" spans="21:23" x14ac:dyDescent="0.25">
      <c r="U4797" s="15" t="s">
        <v>5016</v>
      </c>
      <c r="V4797" s="15" t="s">
        <v>13446</v>
      </c>
      <c r="W4797" s="15" t="s">
        <v>9621</v>
      </c>
    </row>
    <row r="4798" spans="21:23" x14ac:dyDescent="0.25">
      <c r="U4798" s="15" t="s">
        <v>5017</v>
      </c>
      <c r="V4798" s="15" t="s">
        <v>13447</v>
      </c>
      <c r="W4798" s="15" t="s">
        <v>161</v>
      </c>
    </row>
    <row r="4799" spans="21:23" x14ac:dyDescent="0.25">
      <c r="U4799" s="15" t="s">
        <v>5018</v>
      </c>
      <c r="V4799" s="15" t="s">
        <v>13448</v>
      </c>
      <c r="W4799" s="15" t="s">
        <v>130</v>
      </c>
    </row>
    <row r="4800" spans="21:23" x14ac:dyDescent="0.25">
      <c r="U4800" s="15" t="s">
        <v>5019</v>
      </c>
      <c r="V4800" s="15" t="s">
        <v>13449</v>
      </c>
      <c r="W4800" s="15" t="s">
        <v>83</v>
      </c>
    </row>
    <row r="4801" spans="21:23" x14ac:dyDescent="0.25">
      <c r="U4801" s="15" t="s">
        <v>5020</v>
      </c>
      <c r="V4801" s="15" t="s">
        <v>13450</v>
      </c>
      <c r="W4801" s="15" t="s">
        <v>136</v>
      </c>
    </row>
    <row r="4802" spans="21:23" x14ac:dyDescent="0.25">
      <c r="U4802" s="15" t="s">
        <v>5023</v>
      </c>
      <c r="V4802" s="15" t="s">
        <v>13451</v>
      </c>
      <c r="W4802" s="15" t="s">
        <v>103</v>
      </c>
    </row>
    <row r="4803" spans="21:23" x14ac:dyDescent="0.25">
      <c r="U4803" s="15" t="s">
        <v>5021</v>
      </c>
      <c r="V4803" s="15" t="s">
        <v>13452</v>
      </c>
      <c r="W4803" s="15" t="s">
        <v>124</v>
      </c>
    </row>
    <row r="4804" spans="21:23" x14ac:dyDescent="0.25">
      <c r="U4804" s="15" t="s">
        <v>5022</v>
      </c>
      <c r="V4804" s="15" t="s">
        <v>13453</v>
      </c>
      <c r="W4804" s="15" t="s">
        <v>83</v>
      </c>
    </row>
    <row r="4805" spans="21:23" x14ac:dyDescent="0.25">
      <c r="U4805" s="15" t="s">
        <v>5024</v>
      </c>
      <c r="V4805" s="15" t="s">
        <v>13454</v>
      </c>
      <c r="W4805" s="15" t="s">
        <v>150</v>
      </c>
    </row>
    <row r="4806" spans="21:23" x14ac:dyDescent="0.25">
      <c r="U4806" s="15" t="s">
        <v>5026</v>
      </c>
      <c r="V4806" s="15" t="s">
        <v>13455</v>
      </c>
      <c r="W4806" s="15" t="s">
        <v>100</v>
      </c>
    </row>
    <row r="4807" spans="21:23" x14ac:dyDescent="0.25">
      <c r="U4807" s="15" t="s">
        <v>5025</v>
      </c>
      <c r="V4807" s="15" t="s">
        <v>13456</v>
      </c>
      <c r="W4807" s="15" t="s">
        <v>156</v>
      </c>
    </row>
    <row r="4808" spans="21:23" x14ac:dyDescent="0.25">
      <c r="U4808" s="15" t="s">
        <v>5027</v>
      </c>
      <c r="V4808" s="15" t="s">
        <v>13457</v>
      </c>
      <c r="W4808" s="15" t="s">
        <v>115</v>
      </c>
    </row>
    <row r="4809" spans="21:23" x14ac:dyDescent="0.25">
      <c r="U4809" s="15" t="s">
        <v>5028</v>
      </c>
      <c r="V4809" s="15" t="s">
        <v>13458</v>
      </c>
      <c r="W4809" s="15" t="s">
        <v>270</v>
      </c>
    </row>
    <row r="4810" spans="21:23" x14ac:dyDescent="0.25">
      <c r="U4810" s="15" t="s">
        <v>5029</v>
      </c>
      <c r="V4810" s="15" t="s">
        <v>13459</v>
      </c>
      <c r="W4810" s="15" t="s">
        <v>200</v>
      </c>
    </row>
    <row r="4811" spans="21:23" x14ac:dyDescent="0.25">
      <c r="U4811" s="15" t="s">
        <v>5030</v>
      </c>
      <c r="V4811" s="15" t="s">
        <v>13460</v>
      </c>
      <c r="W4811" s="15" t="s">
        <v>94</v>
      </c>
    </row>
    <row r="4812" spans="21:23" x14ac:dyDescent="0.25">
      <c r="U4812" s="15" t="s">
        <v>5031</v>
      </c>
      <c r="V4812" s="15" t="s">
        <v>13461</v>
      </c>
      <c r="W4812" s="15" t="s">
        <v>74</v>
      </c>
    </row>
    <row r="4813" spans="21:23" x14ac:dyDescent="0.25">
      <c r="U4813" s="15" t="s">
        <v>5032</v>
      </c>
      <c r="V4813" s="15" t="s">
        <v>13462</v>
      </c>
      <c r="W4813" s="15" t="s">
        <v>217</v>
      </c>
    </row>
    <row r="4814" spans="21:23" x14ac:dyDescent="0.25">
      <c r="U4814" s="15" t="s">
        <v>5033</v>
      </c>
      <c r="V4814" s="15" t="s">
        <v>13463</v>
      </c>
      <c r="W4814" s="15" t="s">
        <v>100</v>
      </c>
    </row>
    <row r="4815" spans="21:23" x14ac:dyDescent="0.25">
      <c r="U4815" s="15" t="s">
        <v>5034</v>
      </c>
      <c r="V4815" s="15" t="s">
        <v>13464</v>
      </c>
      <c r="W4815" s="15" t="s">
        <v>120</v>
      </c>
    </row>
    <row r="4816" spans="21:23" x14ac:dyDescent="0.25">
      <c r="U4816" s="15" t="s">
        <v>5035</v>
      </c>
      <c r="V4816" s="15" t="s">
        <v>13465</v>
      </c>
      <c r="W4816" s="15" t="s">
        <v>115</v>
      </c>
    </row>
    <row r="4817" spans="21:23" x14ac:dyDescent="0.25">
      <c r="U4817" s="15" t="s">
        <v>5036</v>
      </c>
      <c r="V4817" s="15" t="s">
        <v>13466</v>
      </c>
      <c r="W4817" s="15" t="s">
        <v>132</v>
      </c>
    </row>
    <row r="4818" spans="21:23" x14ac:dyDescent="0.25">
      <c r="U4818" s="15" t="s">
        <v>7915</v>
      </c>
      <c r="V4818" s="15" t="s">
        <v>13467</v>
      </c>
      <c r="W4818" s="15" t="s">
        <v>159</v>
      </c>
    </row>
    <row r="4819" spans="21:23" x14ac:dyDescent="0.25">
      <c r="U4819" s="15" t="s">
        <v>5037</v>
      </c>
      <c r="V4819" s="15" t="s">
        <v>13468</v>
      </c>
      <c r="W4819" s="15" t="s">
        <v>208</v>
      </c>
    </row>
    <row r="4820" spans="21:23" x14ac:dyDescent="0.25">
      <c r="U4820" s="15" t="s">
        <v>5038</v>
      </c>
      <c r="V4820" s="15" t="s">
        <v>13469</v>
      </c>
      <c r="W4820" s="15" t="s">
        <v>245</v>
      </c>
    </row>
    <row r="4821" spans="21:23" x14ac:dyDescent="0.25">
      <c r="U4821" s="15" t="s">
        <v>5039</v>
      </c>
      <c r="V4821" s="15" t="s">
        <v>13470</v>
      </c>
      <c r="W4821" s="15" t="s">
        <v>266</v>
      </c>
    </row>
    <row r="4822" spans="21:23" x14ac:dyDescent="0.25">
      <c r="U4822" s="15" t="s">
        <v>5040</v>
      </c>
      <c r="V4822" s="15" t="s">
        <v>13471</v>
      </c>
      <c r="W4822" s="15" t="s">
        <v>76</v>
      </c>
    </row>
    <row r="4823" spans="21:23" x14ac:dyDescent="0.25">
      <c r="U4823" s="15" t="s">
        <v>5041</v>
      </c>
      <c r="V4823" s="15" t="s">
        <v>13472</v>
      </c>
      <c r="W4823" s="15" t="s">
        <v>115</v>
      </c>
    </row>
    <row r="4824" spans="21:23" x14ac:dyDescent="0.25">
      <c r="U4824" s="15" t="s">
        <v>5042</v>
      </c>
      <c r="V4824" s="15" t="s">
        <v>13473</v>
      </c>
      <c r="W4824" s="15" t="s">
        <v>208</v>
      </c>
    </row>
    <row r="4825" spans="21:23" x14ac:dyDescent="0.25">
      <c r="U4825" s="15" t="s">
        <v>5043</v>
      </c>
      <c r="V4825" s="15" t="s">
        <v>13474</v>
      </c>
      <c r="W4825" s="15" t="s">
        <v>266</v>
      </c>
    </row>
    <row r="4826" spans="21:23" x14ac:dyDescent="0.25">
      <c r="U4826" s="15" t="s">
        <v>5044</v>
      </c>
      <c r="V4826" s="15" t="s">
        <v>13475</v>
      </c>
      <c r="W4826" s="15" t="s">
        <v>115</v>
      </c>
    </row>
    <row r="4827" spans="21:23" x14ac:dyDescent="0.25">
      <c r="U4827" s="15" t="s">
        <v>5045</v>
      </c>
      <c r="V4827" s="15" t="s">
        <v>13476</v>
      </c>
      <c r="W4827" s="15" t="s">
        <v>153</v>
      </c>
    </row>
    <row r="4828" spans="21:23" x14ac:dyDescent="0.25">
      <c r="U4828" s="15" t="s">
        <v>5046</v>
      </c>
      <c r="V4828" s="15" t="s">
        <v>13477</v>
      </c>
      <c r="W4828" s="15" t="s">
        <v>76</v>
      </c>
    </row>
    <row r="4829" spans="21:23" x14ac:dyDescent="0.25">
      <c r="U4829" s="15" t="s">
        <v>5047</v>
      </c>
      <c r="V4829" s="15" t="s">
        <v>13478</v>
      </c>
      <c r="W4829" s="15" t="s">
        <v>126</v>
      </c>
    </row>
    <row r="4830" spans="21:23" x14ac:dyDescent="0.25">
      <c r="U4830" s="15" t="s">
        <v>5048</v>
      </c>
      <c r="V4830" s="15" t="s">
        <v>13479</v>
      </c>
      <c r="W4830" s="15" t="s">
        <v>117</v>
      </c>
    </row>
    <row r="4831" spans="21:23" x14ac:dyDescent="0.25">
      <c r="U4831" s="15" t="s">
        <v>5049</v>
      </c>
      <c r="V4831" s="15" t="s">
        <v>13480</v>
      </c>
      <c r="W4831" s="15" t="s">
        <v>270</v>
      </c>
    </row>
    <row r="4832" spans="21:23" x14ac:dyDescent="0.25">
      <c r="U4832" s="15" t="s">
        <v>5050</v>
      </c>
      <c r="V4832" s="15" t="s">
        <v>13481</v>
      </c>
      <c r="W4832" s="15" t="s">
        <v>74</v>
      </c>
    </row>
    <row r="4833" spans="21:23" x14ac:dyDescent="0.25">
      <c r="U4833" s="15" t="s">
        <v>5051</v>
      </c>
      <c r="V4833" s="15" t="s">
        <v>13482</v>
      </c>
      <c r="W4833" s="15" t="s">
        <v>115</v>
      </c>
    </row>
    <row r="4834" spans="21:23" x14ac:dyDescent="0.25">
      <c r="U4834" s="15" t="s">
        <v>5052</v>
      </c>
      <c r="V4834" s="15" t="s">
        <v>13483</v>
      </c>
      <c r="W4834" s="15" t="s">
        <v>105</v>
      </c>
    </row>
    <row r="4835" spans="21:23" x14ac:dyDescent="0.25">
      <c r="U4835" s="15" t="s">
        <v>5053</v>
      </c>
      <c r="V4835" s="15" t="s">
        <v>13484</v>
      </c>
      <c r="W4835" s="15" t="s">
        <v>144</v>
      </c>
    </row>
    <row r="4836" spans="21:23" x14ac:dyDescent="0.25">
      <c r="U4836" s="15" t="s">
        <v>5054</v>
      </c>
      <c r="V4836" s="15" t="s">
        <v>13485</v>
      </c>
      <c r="W4836" s="15" t="s">
        <v>8681</v>
      </c>
    </row>
    <row r="4837" spans="21:23" x14ac:dyDescent="0.25">
      <c r="U4837" s="15" t="s">
        <v>5055</v>
      </c>
      <c r="V4837" s="15" t="s">
        <v>13486</v>
      </c>
      <c r="W4837" s="15" t="s">
        <v>3539</v>
      </c>
    </row>
    <row r="4838" spans="21:23" x14ac:dyDescent="0.25">
      <c r="U4838" s="15" t="s">
        <v>5056</v>
      </c>
      <c r="V4838" s="15" t="s">
        <v>13487</v>
      </c>
      <c r="W4838" s="15" t="s">
        <v>237</v>
      </c>
    </row>
    <row r="4839" spans="21:23" x14ac:dyDescent="0.25">
      <c r="U4839" s="15" t="s">
        <v>5057</v>
      </c>
      <c r="V4839" s="15" t="s">
        <v>13488</v>
      </c>
      <c r="W4839" s="15" t="s">
        <v>144</v>
      </c>
    </row>
    <row r="4840" spans="21:23" x14ac:dyDescent="0.25">
      <c r="U4840" s="15" t="s">
        <v>5058</v>
      </c>
      <c r="V4840" s="15" t="s">
        <v>13489</v>
      </c>
      <c r="W4840" s="15" t="s">
        <v>94</v>
      </c>
    </row>
    <row r="4841" spans="21:23" x14ac:dyDescent="0.25">
      <c r="U4841" s="15" t="s">
        <v>5059</v>
      </c>
      <c r="V4841" s="15" t="s">
        <v>13490</v>
      </c>
      <c r="W4841" s="15" t="s">
        <v>92</v>
      </c>
    </row>
    <row r="4842" spans="21:23" x14ac:dyDescent="0.25">
      <c r="U4842" s="15" t="s">
        <v>5060</v>
      </c>
      <c r="V4842" s="15" t="s">
        <v>13491</v>
      </c>
      <c r="W4842" s="15" t="s">
        <v>217</v>
      </c>
    </row>
    <row r="4843" spans="21:23" x14ac:dyDescent="0.25">
      <c r="U4843" s="15" t="s">
        <v>5061</v>
      </c>
      <c r="V4843" s="15" t="s">
        <v>13492</v>
      </c>
      <c r="W4843" s="15" t="s">
        <v>573</v>
      </c>
    </row>
    <row r="4844" spans="21:23" x14ac:dyDescent="0.25">
      <c r="U4844" s="15" t="s">
        <v>5062</v>
      </c>
      <c r="V4844" s="15" t="s">
        <v>13493</v>
      </c>
      <c r="W4844" s="15" t="s">
        <v>150</v>
      </c>
    </row>
    <row r="4845" spans="21:23" x14ac:dyDescent="0.25">
      <c r="U4845" s="15" t="s">
        <v>5063</v>
      </c>
      <c r="V4845" s="15" t="s">
        <v>13494</v>
      </c>
      <c r="W4845" s="15" t="s">
        <v>266</v>
      </c>
    </row>
    <row r="4846" spans="21:23" x14ac:dyDescent="0.25">
      <c r="U4846" s="15" t="s">
        <v>5064</v>
      </c>
      <c r="V4846" s="15" t="s">
        <v>13495</v>
      </c>
      <c r="W4846" s="15" t="s">
        <v>288</v>
      </c>
    </row>
    <row r="4847" spans="21:23" x14ac:dyDescent="0.25">
      <c r="U4847" s="15" t="s">
        <v>5065</v>
      </c>
      <c r="V4847" s="15" t="s">
        <v>13496</v>
      </c>
      <c r="W4847" s="15" t="s">
        <v>8</v>
      </c>
    </row>
    <row r="4848" spans="21:23" x14ac:dyDescent="0.25">
      <c r="U4848" s="15" t="s">
        <v>5066</v>
      </c>
      <c r="V4848" s="15" t="s">
        <v>13497</v>
      </c>
      <c r="W4848" s="15" t="s">
        <v>150</v>
      </c>
    </row>
    <row r="4849" spans="21:23" x14ac:dyDescent="0.25">
      <c r="U4849" s="15" t="s">
        <v>5067</v>
      </c>
      <c r="V4849" s="15" t="s">
        <v>13498</v>
      </c>
      <c r="W4849" s="15" t="s">
        <v>200</v>
      </c>
    </row>
    <row r="4850" spans="21:23" x14ac:dyDescent="0.25">
      <c r="U4850" s="15" t="s">
        <v>5068</v>
      </c>
      <c r="V4850" s="15" t="s">
        <v>13499</v>
      </c>
      <c r="W4850" s="15" t="s">
        <v>7545</v>
      </c>
    </row>
    <row r="4851" spans="21:23" x14ac:dyDescent="0.25">
      <c r="U4851" s="15" t="s">
        <v>5069</v>
      </c>
      <c r="V4851" s="15" t="s">
        <v>13500</v>
      </c>
      <c r="W4851" s="15" t="s">
        <v>117</v>
      </c>
    </row>
    <row r="4852" spans="21:23" x14ac:dyDescent="0.25">
      <c r="U4852" s="15" t="s">
        <v>5070</v>
      </c>
      <c r="V4852" s="15" t="s">
        <v>13501</v>
      </c>
      <c r="W4852" s="15" t="s">
        <v>3354</v>
      </c>
    </row>
    <row r="4853" spans="21:23" x14ac:dyDescent="0.25">
      <c r="U4853" s="15" t="s">
        <v>5071</v>
      </c>
      <c r="V4853" s="15" t="s">
        <v>13502</v>
      </c>
      <c r="W4853" s="15" t="s">
        <v>132</v>
      </c>
    </row>
    <row r="4854" spans="21:23" x14ac:dyDescent="0.25">
      <c r="U4854" s="15" t="s">
        <v>5072</v>
      </c>
      <c r="V4854" s="15" t="s">
        <v>13503</v>
      </c>
      <c r="W4854" s="15" t="s">
        <v>117</v>
      </c>
    </row>
    <row r="4855" spans="21:23" x14ac:dyDescent="0.25">
      <c r="U4855" s="15" t="s">
        <v>5073</v>
      </c>
      <c r="V4855" s="15" t="s">
        <v>13504</v>
      </c>
      <c r="W4855" s="15" t="s">
        <v>3133</v>
      </c>
    </row>
    <row r="4856" spans="21:23" x14ac:dyDescent="0.25">
      <c r="U4856" s="15" t="s">
        <v>5074</v>
      </c>
      <c r="V4856" s="15" t="s">
        <v>13505</v>
      </c>
      <c r="W4856" s="15" t="s">
        <v>105</v>
      </c>
    </row>
    <row r="4857" spans="21:23" x14ac:dyDescent="0.25">
      <c r="U4857" s="15" t="s">
        <v>5075</v>
      </c>
      <c r="V4857" s="15" t="s">
        <v>13506</v>
      </c>
      <c r="W4857" s="15" t="s">
        <v>156</v>
      </c>
    </row>
    <row r="4858" spans="21:23" x14ac:dyDescent="0.25">
      <c r="U4858" s="15" t="s">
        <v>5076</v>
      </c>
      <c r="V4858" s="15" t="s">
        <v>13507</v>
      </c>
      <c r="W4858" s="15" t="s">
        <v>144</v>
      </c>
    </row>
    <row r="4859" spans="21:23" x14ac:dyDescent="0.25">
      <c r="U4859" s="15" t="s">
        <v>5077</v>
      </c>
      <c r="V4859" s="15" t="s">
        <v>13508</v>
      </c>
      <c r="W4859" s="15" t="s">
        <v>3539</v>
      </c>
    </row>
    <row r="4860" spans="21:23" x14ac:dyDescent="0.25">
      <c r="U4860" s="15" t="s">
        <v>5081</v>
      </c>
      <c r="V4860" s="15" t="s">
        <v>13509</v>
      </c>
      <c r="W4860" s="15" t="s">
        <v>92</v>
      </c>
    </row>
    <row r="4861" spans="21:23" x14ac:dyDescent="0.25">
      <c r="U4861" s="15" t="s">
        <v>5079</v>
      </c>
      <c r="V4861" s="15" t="s">
        <v>13510</v>
      </c>
      <c r="W4861" s="15" t="s">
        <v>107</v>
      </c>
    </row>
    <row r="4862" spans="21:23" x14ac:dyDescent="0.25">
      <c r="U4862" s="15" t="s">
        <v>5080</v>
      </c>
      <c r="V4862" s="15" t="s">
        <v>13511</v>
      </c>
      <c r="W4862" s="15" t="s">
        <v>115</v>
      </c>
    </row>
    <row r="4863" spans="21:23" x14ac:dyDescent="0.25">
      <c r="U4863" s="15" t="s">
        <v>5082</v>
      </c>
      <c r="V4863" s="15" t="s">
        <v>13512</v>
      </c>
      <c r="W4863" s="15" t="s">
        <v>3133</v>
      </c>
    </row>
    <row r="4864" spans="21:23" x14ac:dyDescent="0.25">
      <c r="U4864" s="15" t="s">
        <v>5083</v>
      </c>
      <c r="V4864" s="15" t="s">
        <v>13513</v>
      </c>
      <c r="W4864" s="15" t="s">
        <v>166</v>
      </c>
    </row>
    <row r="4865" spans="21:23" x14ac:dyDescent="0.25">
      <c r="U4865" s="15" t="s">
        <v>5084</v>
      </c>
      <c r="V4865" s="15" t="s">
        <v>13514</v>
      </c>
      <c r="W4865" s="15" t="s">
        <v>142</v>
      </c>
    </row>
    <row r="4866" spans="21:23" x14ac:dyDescent="0.25">
      <c r="U4866" s="15" t="s">
        <v>5085</v>
      </c>
      <c r="V4866" s="15" t="s">
        <v>13515</v>
      </c>
      <c r="W4866" s="15" t="s">
        <v>126</v>
      </c>
    </row>
    <row r="4867" spans="21:23" x14ac:dyDescent="0.25">
      <c r="U4867" s="15" t="s">
        <v>5086</v>
      </c>
      <c r="V4867" s="15" t="s">
        <v>13516</v>
      </c>
      <c r="W4867" s="15" t="s">
        <v>4817</v>
      </c>
    </row>
    <row r="4868" spans="21:23" x14ac:dyDescent="0.25">
      <c r="U4868" s="15" t="s">
        <v>5087</v>
      </c>
      <c r="V4868" s="15" t="s">
        <v>13517</v>
      </c>
      <c r="W4868" s="15" t="s">
        <v>200</v>
      </c>
    </row>
    <row r="4869" spans="21:23" x14ac:dyDescent="0.25">
      <c r="U4869" s="15" t="s">
        <v>5088</v>
      </c>
      <c r="V4869" s="15" t="s">
        <v>13518</v>
      </c>
      <c r="W4869" s="15" t="s">
        <v>8948</v>
      </c>
    </row>
    <row r="4870" spans="21:23" x14ac:dyDescent="0.25">
      <c r="U4870" s="15" t="s">
        <v>6373</v>
      </c>
      <c r="V4870" s="15" t="s">
        <v>13519</v>
      </c>
      <c r="W4870" s="15" t="s">
        <v>81</v>
      </c>
    </row>
    <row r="4871" spans="21:23" x14ac:dyDescent="0.25">
      <c r="U4871" s="15" t="s">
        <v>5089</v>
      </c>
      <c r="V4871" s="15" t="s">
        <v>13520</v>
      </c>
      <c r="W4871" s="15" t="s">
        <v>4817</v>
      </c>
    </row>
    <row r="4872" spans="21:23" x14ac:dyDescent="0.25">
      <c r="U4872" s="15" t="s">
        <v>5090</v>
      </c>
      <c r="V4872" s="15" t="s">
        <v>13521</v>
      </c>
      <c r="W4872" s="15" t="s">
        <v>76</v>
      </c>
    </row>
    <row r="4873" spans="21:23" x14ac:dyDescent="0.25">
      <c r="U4873" s="15" t="s">
        <v>5091</v>
      </c>
      <c r="V4873" s="15" t="s">
        <v>13522</v>
      </c>
      <c r="W4873" s="15" t="s">
        <v>208</v>
      </c>
    </row>
    <row r="4874" spans="21:23" x14ac:dyDescent="0.25">
      <c r="U4874" s="15" t="s">
        <v>5092</v>
      </c>
      <c r="V4874" s="15" t="s">
        <v>13523</v>
      </c>
      <c r="W4874" s="15" t="s">
        <v>74</v>
      </c>
    </row>
    <row r="4875" spans="21:23" x14ac:dyDescent="0.25">
      <c r="U4875" s="15" t="s">
        <v>5093</v>
      </c>
      <c r="V4875" s="15" t="s">
        <v>13524</v>
      </c>
      <c r="W4875" s="15" t="s">
        <v>217</v>
      </c>
    </row>
    <row r="4876" spans="21:23" x14ac:dyDescent="0.25">
      <c r="U4876" s="15" t="s">
        <v>5094</v>
      </c>
      <c r="V4876" s="15" t="s">
        <v>13525</v>
      </c>
      <c r="W4876" s="15" t="s">
        <v>200</v>
      </c>
    </row>
    <row r="4877" spans="21:23" x14ac:dyDescent="0.25">
      <c r="U4877" s="15" t="s">
        <v>5096</v>
      </c>
      <c r="V4877" s="15" t="s">
        <v>13526</v>
      </c>
      <c r="W4877" s="15" t="s">
        <v>117</v>
      </c>
    </row>
    <row r="4878" spans="21:23" x14ac:dyDescent="0.25">
      <c r="U4878" s="15" t="s">
        <v>5095</v>
      </c>
      <c r="V4878" s="15" t="s">
        <v>13527</v>
      </c>
      <c r="W4878" s="15" t="s">
        <v>74</v>
      </c>
    </row>
    <row r="4879" spans="21:23" x14ac:dyDescent="0.25">
      <c r="U4879" s="15" t="s">
        <v>5097</v>
      </c>
      <c r="V4879" s="15" t="s">
        <v>13528</v>
      </c>
      <c r="W4879" s="15" t="s">
        <v>726</v>
      </c>
    </row>
    <row r="4880" spans="21:23" x14ac:dyDescent="0.25">
      <c r="U4880" s="15" t="s">
        <v>5098</v>
      </c>
      <c r="V4880" s="15" t="s">
        <v>13529</v>
      </c>
      <c r="W4880" s="15" t="s">
        <v>161</v>
      </c>
    </row>
    <row r="4881" spans="21:23" x14ac:dyDescent="0.25">
      <c r="U4881" s="15" t="s">
        <v>5099</v>
      </c>
      <c r="V4881" s="15" t="s">
        <v>13530</v>
      </c>
      <c r="W4881" s="15" t="s">
        <v>606</v>
      </c>
    </row>
    <row r="4882" spans="21:23" x14ac:dyDescent="0.25">
      <c r="U4882" s="15" t="s">
        <v>5100</v>
      </c>
      <c r="V4882" s="15" t="s">
        <v>13531</v>
      </c>
      <c r="W4882" s="15" t="s">
        <v>144</v>
      </c>
    </row>
    <row r="4883" spans="21:23" x14ac:dyDescent="0.25">
      <c r="U4883" s="15" t="s">
        <v>5101</v>
      </c>
      <c r="V4883" s="15" t="s">
        <v>13532</v>
      </c>
      <c r="W4883" s="15" t="s">
        <v>74</v>
      </c>
    </row>
    <row r="4884" spans="21:23" x14ac:dyDescent="0.25">
      <c r="U4884" s="15" t="s">
        <v>5102</v>
      </c>
      <c r="V4884" s="15" t="s">
        <v>13533</v>
      </c>
      <c r="W4884" s="15" t="s">
        <v>107</v>
      </c>
    </row>
    <row r="4885" spans="21:23" x14ac:dyDescent="0.25">
      <c r="U4885" s="15" t="s">
        <v>5103</v>
      </c>
      <c r="V4885" s="15" t="s">
        <v>13534</v>
      </c>
      <c r="W4885" s="15" t="s">
        <v>8838</v>
      </c>
    </row>
    <row r="4886" spans="21:23" x14ac:dyDescent="0.25">
      <c r="U4886" s="15" t="s">
        <v>5104</v>
      </c>
      <c r="V4886" s="15" t="s">
        <v>13535</v>
      </c>
      <c r="W4886" s="15" t="s">
        <v>179</v>
      </c>
    </row>
    <row r="4887" spans="21:23" x14ac:dyDescent="0.25">
      <c r="U4887" s="15" t="s">
        <v>5105</v>
      </c>
      <c r="V4887" s="15" t="s">
        <v>13536</v>
      </c>
      <c r="W4887" s="15" t="s">
        <v>190</v>
      </c>
    </row>
    <row r="4888" spans="21:23" x14ac:dyDescent="0.25">
      <c r="U4888" s="15" t="s">
        <v>5106</v>
      </c>
      <c r="V4888" s="15" t="s">
        <v>13537</v>
      </c>
      <c r="W4888" s="15" t="s">
        <v>117</v>
      </c>
    </row>
    <row r="4889" spans="21:23" x14ac:dyDescent="0.25">
      <c r="U4889" s="15" t="s">
        <v>5107</v>
      </c>
      <c r="V4889" s="15" t="s">
        <v>13538</v>
      </c>
      <c r="W4889" s="15" t="s">
        <v>327</v>
      </c>
    </row>
    <row r="4890" spans="21:23" x14ac:dyDescent="0.25">
      <c r="U4890" s="15" t="s">
        <v>5108</v>
      </c>
      <c r="V4890" s="15" t="s">
        <v>13539</v>
      </c>
      <c r="W4890" s="15" t="s">
        <v>235</v>
      </c>
    </row>
    <row r="4891" spans="21:23" x14ac:dyDescent="0.25">
      <c r="U4891" s="15" t="s">
        <v>5109</v>
      </c>
      <c r="V4891" s="15" t="s">
        <v>13540</v>
      </c>
      <c r="W4891" s="15" t="s">
        <v>115</v>
      </c>
    </row>
    <row r="4892" spans="21:23" x14ac:dyDescent="0.25">
      <c r="U4892" s="15" t="s">
        <v>5110</v>
      </c>
      <c r="V4892" s="15" t="s">
        <v>13541</v>
      </c>
      <c r="W4892" s="15" t="s">
        <v>150</v>
      </c>
    </row>
    <row r="4893" spans="21:23" x14ac:dyDescent="0.25">
      <c r="U4893" s="15" t="s">
        <v>5111</v>
      </c>
      <c r="V4893" s="15" t="s">
        <v>13542</v>
      </c>
      <c r="W4893" s="15" t="s">
        <v>78</v>
      </c>
    </row>
    <row r="4894" spans="21:23" x14ac:dyDescent="0.25">
      <c r="U4894" s="15" t="s">
        <v>5112</v>
      </c>
      <c r="V4894" s="15" t="s">
        <v>13542</v>
      </c>
      <c r="W4894" s="15" t="s">
        <v>2384</v>
      </c>
    </row>
    <row r="4895" spans="21:23" x14ac:dyDescent="0.25">
      <c r="U4895" s="15" t="s">
        <v>5113</v>
      </c>
      <c r="V4895" s="15" t="s">
        <v>13543</v>
      </c>
      <c r="W4895" s="15" t="s">
        <v>122</v>
      </c>
    </row>
    <row r="4896" spans="21:23" x14ac:dyDescent="0.25">
      <c r="U4896" s="15" t="s">
        <v>5114</v>
      </c>
      <c r="V4896" s="15" t="s">
        <v>13544</v>
      </c>
      <c r="W4896" s="15" t="s">
        <v>150</v>
      </c>
    </row>
    <row r="4897" spans="21:23" x14ac:dyDescent="0.25">
      <c r="U4897" s="15" t="s">
        <v>5115</v>
      </c>
      <c r="V4897" s="15" t="s">
        <v>13545</v>
      </c>
      <c r="W4897" s="15" t="s">
        <v>100</v>
      </c>
    </row>
    <row r="4898" spans="21:23" x14ac:dyDescent="0.25">
      <c r="U4898" s="15" t="s">
        <v>5116</v>
      </c>
      <c r="V4898" s="15" t="s">
        <v>13546</v>
      </c>
      <c r="W4898" s="15" t="s">
        <v>169</v>
      </c>
    </row>
    <row r="4899" spans="21:23" x14ac:dyDescent="0.25">
      <c r="U4899" s="15" t="s">
        <v>5117</v>
      </c>
      <c r="V4899" s="15" t="s">
        <v>13547</v>
      </c>
      <c r="W4899" s="15" t="s">
        <v>8</v>
      </c>
    </row>
    <row r="4900" spans="21:23" x14ac:dyDescent="0.25">
      <c r="U4900" s="15" t="s">
        <v>5118</v>
      </c>
      <c r="V4900" s="15" t="s">
        <v>13548</v>
      </c>
      <c r="W4900" s="15" t="s">
        <v>237</v>
      </c>
    </row>
    <row r="4901" spans="21:23" x14ac:dyDescent="0.25">
      <c r="U4901" s="15" t="s">
        <v>5119</v>
      </c>
      <c r="V4901" s="15" t="s">
        <v>13549</v>
      </c>
      <c r="W4901" s="15" t="s">
        <v>103</v>
      </c>
    </row>
    <row r="4902" spans="21:23" x14ac:dyDescent="0.25">
      <c r="U4902" s="15" t="s">
        <v>5120</v>
      </c>
      <c r="V4902" s="15" t="s">
        <v>13550</v>
      </c>
      <c r="W4902" s="15" t="s">
        <v>100</v>
      </c>
    </row>
    <row r="4903" spans="21:23" x14ac:dyDescent="0.25">
      <c r="U4903" s="15" t="s">
        <v>5121</v>
      </c>
      <c r="V4903" s="15" t="s">
        <v>13551</v>
      </c>
      <c r="W4903" s="15" t="s">
        <v>100</v>
      </c>
    </row>
    <row r="4904" spans="21:23" x14ac:dyDescent="0.25">
      <c r="U4904" s="15" t="s">
        <v>5122</v>
      </c>
      <c r="V4904" s="15" t="s">
        <v>13552</v>
      </c>
      <c r="W4904" s="15" t="s">
        <v>3354</v>
      </c>
    </row>
    <row r="4905" spans="21:23" x14ac:dyDescent="0.25">
      <c r="U4905" s="15" t="s">
        <v>5123</v>
      </c>
      <c r="V4905" s="15" t="s">
        <v>13553</v>
      </c>
      <c r="W4905" s="15" t="s">
        <v>235</v>
      </c>
    </row>
    <row r="4906" spans="21:23" x14ac:dyDescent="0.25">
      <c r="U4906" s="15" t="s">
        <v>5124</v>
      </c>
      <c r="V4906" s="15" t="s">
        <v>13554</v>
      </c>
      <c r="W4906" s="15" t="s">
        <v>573</v>
      </c>
    </row>
    <row r="4907" spans="21:23" x14ac:dyDescent="0.25">
      <c r="U4907" s="15" t="s">
        <v>5127</v>
      </c>
      <c r="V4907" s="15" t="s">
        <v>13555</v>
      </c>
      <c r="W4907" s="15" t="s">
        <v>4507</v>
      </c>
    </row>
    <row r="4908" spans="21:23" x14ac:dyDescent="0.25">
      <c r="U4908" s="15" t="s">
        <v>5128</v>
      </c>
      <c r="V4908" s="15" t="s">
        <v>13556</v>
      </c>
      <c r="W4908" s="15" t="s">
        <v>83</v>
      </c>
    </row>
    <row r="4909" spans="21:23" x14ac:dyDescent="0.25">
      <c r="U4909" s="15" t="s">
        <v>5129</v>
      </c>
      <c r="V4909" s="15" t="s">
        <v>13557</v>
      </c>
      <c r="W4909" s="15" t="s">
        <v>83</v>
      </c>
    </row>
    <row r="4910" spans="21:23" x14ac:dyDescent="0.25">
      <c r="U4910" s="15" t="s">
        <v>5125</v>
      </c>
      <c r="V4910" s="15" t="s">
        <v>13558</v>
      </c>
      <c r="W4910" s="15" t="s">
        <v>112</v>
      </c>
    </row>
    <row r="4911" spans="21:23" x14ac:dyDescent="0.25">
      <c r="U4911" s="15" t="s">
        <v>5126</v>
      </c>
      <c r="V4911" s="15" t="s">
        <v>13559</v>
      </c>
      <c r="W4911" s="15" t="s">
        <v>220</v>
      </c>
    </row>
    <row r="4912" spans="21:23" x14ac:dyDescent="0.25">
      <c r="U4912" s="15" t="s">
        <v>5130</v>
      </c>
      <c r="V4912" s="15" t="s">
        <v>13560</v>
      </c>
      <c r="W4912" s="15" t="s">
        <v>6711</v>
      </c>
    </row>
    <row r="4913" spans="21:23" x14ac:dyDescent="0.25">
      <c r="U4913" s="15" t="s">
        <v>5131</v>
      </c>
      <c r="V4913" s="15" t="s">
        <v>13561</v>
      </c>
      <c r="W4913" s="15" t="s">
        <v>128</v>
      </c>
    </row>
    <row r="4914" spans="21:23" x14ac:dyDescent="0.25">
      <c r="U4914" s="15" t="s">
        <v>5132</v>
      </c>
      <c r="V4914" s="15" t="s">
        <v>13562</v>
      </c>
      <c r="W4914" s="15" t="s">
        <v>83</v>
      </c>
    </row>
    <row r="4915" spans="21:23" x14ac:dyDescent="0.25">
      <c r="U4915" s="15" t="s">
        <v>5133</v>
      </c>
      <c r="V4915" s="15" t="s">
        <v>13563</v>
      </c>
      <c r="W4915" s="15" t="s">
        <v>179</v>
      </c>
    </row>
    <row r="4916" spans="21:23" x14ac:dyDescent="0.25">
      <c r="U4916" s="15" t="s">
        <v>5134</v>
      </c>
      <c r="V4916" s="15" t="s">
        <v>13564</v>
      </c>
      <c r="W4916" s="15" t="s">
        <v>270</v>
      </c>
    </row>
    <row r="4917" spans="21:23" x14ac:dyDescent="0.25">
      <c r="U4917" s="15" t="s">
        <v>5135</v>
      </c>
      <c r="V4917" s="15" t="s">
        <v>13565</v>
      </c>
      <c r="W4917" s="15" t="s">
        <v>124</v>
      </c>
    </row>
    <row r="4918" spans="21:23" x14ac:dyDescent="0.25">
      <c r="U4918" s="15" t="s">
        <v>5136</v>
      </c>
      <c r="V4918" s="15" t="s">
        <v>13566</v>
      </c>
      <c r="W4918" s="15" t="s">
        <v>8944</v>
      </c>
    </row>
    <row r="4919" spans="21:23" x14ac:dyDescent="0.25">
      <c r="U4919" s="15" t="s">
        <v>5137</v>
      </c>
      <c r="V4919" s="15" t="s">
        <v>13567</v>
      </c>
      <c r="W4919" s="15" t="s">
        <v>9621</v>
      </c>
    </row>
    <row r="4920" spans="21:23" x14ac:dyDescent="0.25">
      <c r="U4920" s="15" t="s">
        <v>5138</v>
      </c>
      <c r="V4920" s="15" t="s">
        <v>13568</v>
      </c>
      <c r="W4920" s="15" t="s">
        <v>103</v>
      </c>
    </row>
    <row r="4921" spans="21:23" x14ac:dyDescent="0.25">
      <c r="U4921" s="15" t="s">
        <v>5139</v>
      </c>
      <c r="V4921" s="15" t="s">
        <v>13569</v>
      </c>
      <c r="W4921" s="15" t="s">
        <v>97</v>
      </c>
    </row>
    <row r="4922" spans="21:23" x14ac:dyDescent="0.25">
      <c r="U4922" s="15" t="s">
        <v>5140</v>
      </c>
      <c r="V4922" s="15" t="s">
        <v>13570</v>
      </c>
      <c r="W4922" s="15" t="s">
        <v>166</v>
      </c>
    </row>
    <row r="4923" spans="21:23" x14ac:dyDescent="0.25">
      <c r="U4923" s="15" t="s">
        <v>5141</v>
      </c>
      <c r="V4923" s="15" t="s">
        <v>13571</v>
      </c>
      <c r="W4923" s="15" t="s">
        <v>100</v>
      </c>
    </row>
    <row r="4924" spans="21:23" x14ac:dyDescent="0.25">
      <c r="U4924" s="15" t="s">
        <v>5142</v>
      </c>
      <c r="V4924" s="15" t="s">
        <v>13572</v>
      </c>
      <c r="W4924" s="15" t="s">
        <v>2384</v>
      </c>
    </row>
    <row r="4925" spans="21:23" x14ac:dyDescent="0.25">
      <c r="U4925" s="15" t="s">
        <v>5143</v>
      </c>
      <c r="V4925" s="15" t="s">
        <v>13573</v>
      </c>
      <c r="W4925" s="15" t="s">
        <v>210</v>
      </c>
    </row>
    <row r="4926" spans="21:23" x14ac:dyDescent="0.25">
      <c r="U4926" s="15" t="s">
        <v>5144</v>
      </c>
      <c r="V4926" s="15" t="s">
        <v>13574</v>
      </c>
      <c r="W4926" s="15" t="s">
        <v>103</v>
      </c>
    </row>
    <row r="4927" spans="21:23" x14ac:dyDescent="0.25">
      <c r="U4927" s="15" t="s">
        <v>5145</v>
      </c>
      <c r="V4927" s="15" t="s">
        <v>13575</v>
      </c>
      <c r="W4927" s="15" t="s">
        <v>3539</v>
      </c>
    </row>
    <row r="4928" spans="21:23" x14ac:dyDescent="0.25">
      <c r="U4928" s="15" t="s">
        <v>5146</v>
      </c>
      <c r="V4928" s="15" t="s">
        <v>13576</v>
      </c>
      <c r="W4928" s="15" t="s">
        <v>94</v>
      </c>
    </row>
    <row r="4929" spans="21:23" x14ac:dyDescent="0.25">
      <c r="U4929" s="15" t="s">
        <v>5147</v>
      </c>
      <c r="V4929" s="15" t="s">
        <v>13577</v>
      </c>
      <c r="W4929" s="15" t="s">
        <v>94</v>
      </c>
    </row>
    <row r="4930" spans="21:23" x14ac:dyDescent="0.25">
      <c r="U4930" s="15" t="s">
        <v>5148</v>
      </c>
      <c r="V4930" s="15" t="s">
        <v>13578</v>
      </c>
      <c r="W4930" s="15" t="s">
        <v>192</v>
      </c>
    </row>
    <row r="4931" spans="21:23" x14ac:dyDescent="0.25">
      <c r="U4931" s="15" t="s">
        <v>5149</v>
      </c>
      <c r="V4931" s="15" t="s">
        <v>13579</v>
      </c>
      <c r="W4931" s="15" t="s">
        <v>73</v>
      </c>
    </row>
    <row r="4932" spans="21:23" x14ac:dyDescent="0.25">
      <c r="U4932" s="15" t="s">
        <v>5152</v>
      </c>
      <c r="V4932" s="15" t="s">
        <v>13580</v>
      </c>
      <c r="W4932" s="15" t="s">
        <v>74</v>
      </c>
    </row>
    <row r="4933" spans="21:23" x14ac:dyDescent="0.25">
      <c r="U4933" s="15" t="s">
        <v>5151</v>
      </c>
      <c r="V4933" s="15" t="s">
        <v>13581</v>
      </c>
      <c r="W4933" s="15" t="s">
        <v>74</v>
      </c>
    </row>
    <row r="4934" spans="21:23" x14ac:dyDescent="0.25">
      <c r="U4934" s="15" t="s">
        <v>5153</v>
      </c>
      <c r="V4934" s="15" t="s">
        <v>13582</v>
      </c>
      <c r="W4934" s="15" t="s">
        <v>74</v>
      </c>
    </row>
    <row r="4935" spans="21:23" x14ac:dyDescent="0.25">
      <c r="U4935" s="15" t="s">
        <v>5154</v>
      </c>
      <c r="V4935" s="15" t="s">
        <v>13583</v>
      </c>
      <c r="W4935" s="15" t="s">
        <v>330</v>
      </c>
    </row>
    <row r="4936" spans="21:23" x14ac:dyDescent="0.25">
      <c r="U4936" s="15" t="s">
        <v>5155</v>
      </c>
      <c r="V4936" s="15" t="s">
        <v>13584</v>
      </c>
      <c r="W4936" s="15" t="s">
        <v>120</v>
      </c>
    </row>
    <row r="4937" spans="21:23" x14ac:dyDescent="0.25">
      <c r="U4937" s="15" t="s">
        <v>5156</v>
      </c>
      <c r="V4937" s="15" t="s">
        <v>13585</v>
      </c>
      <c r="W4937" s="15" t="s">
        <v>332</v>
      </c>
    </row>
    <row r="4938" spans="21:23" x14ac:dyDescent="0.25">
      <c r="U4938" s="15" t="s">
        <v>5157</v>
      </c>
      <c r="V4938" s="15" t="s">
        <v>13586</v>
      </c>
      <c r="W4938" s="15" t="s">
        <v>117</v>
      </c>
    </row>
    <row r="4939" spans="21:23" x14ac:dyDescent="0.25">
      <c r="U4939" s="15" t="s">
        <v>5158</v>
      </c>
      <c r="V4939" s="15" t="s">
        <v>13587</v>
      </c>
      <c r="W4939" s="15" t="s">
        <v>117</v>
      </c>
    </row>
    <row r="4940" spans="21:23" x14ac:dyDescent="0.25">
      <c r="U4940" s="15" t="s">
        <v>5159</v>
      </c>
      <c r="V4940" s="15" t="s">
        <v>13588</v>
      </c>
      <c r="W4940" s="15" t="s">
        <v>103</v>
      </c>
    </row>
    <row r="4941" spans="21:23" x14ac:dyDescent="0.25">
      <c r="U4941" s="15" t="s">
        <v>5160</v>
      </c>
      <c r="V4941" s="15" t="s">
        <v>13589</v>
      </c>
      <c r="W4941" s="15" t="s">
        <v>74</v>
      </c>
    </row>
    <row r="4942" spans="21:23" x14ac:dyDescent="0.25">
      <c r="U4942" s="15" t="s">
        <v>5161</v>
      </c>
      <c r="V4942" s="15" t="s">
        <v>13590</v>
      </c>
      <c r="W4942" s="15" t="s">
        <v>132</v>
      </c>
    </row>
    <row r="4943" spans="21:23" x14ac:dyDescent="0.25">
      <c r="U4943" s="15" t="s">
        <v>5162</v>
      </c>
      <c r="V4943" s="15" t="s">
        <v>13591</v>
      </c>
      <c r="W4943" s="15" t="s">
        <v>2384</v>
      </c>
    </row>
    <row r="4944" spans="21:23" x14ac:dyDescent="0.25">
      <c r="U4944" s="15" t="s">
        <v>5163</v>
      </c>
      <c r="V4944" s="15" t="s">
        <v>13592</v>
      </c>
      <c r="W4944" s="15" t="s">
        <v>336</v>
      </c>
    </row>
    <row r="4945" spans="21:23" x14ac:dyDescent="0.25">
      <c r="U4945" s="15" t="s">
        <v>5164</v>
      </c>
      <c r="V4945" s="15" t="s">
        <v>13593</v>
      </c>
      <c r="W4945" s="15" t="s">
        <v>156</v>
      </c>
    </row>
    <row r="4946" spans="21:23" x14ac:dyDescent="0.25">
      <c r="U4946" s="15" t="s">
        <v>5165</v>
      </c>
      <c r="V4946" s="15" t="s">
        <v>13594</v>
      </c>
      <c r="W4946" s="15" t="s">
        <v>6711</v>
      </c>
    </row>
    <row r="4947" spans="21:23" x14ac:dyDescent="0.25">
      <c r="U4947" s="15" t="s">
        <v>5166</v>
      </c>
      <c r="V4947" s="15" t="s">
        <v>13595</v>
      </c>
      <c r="W4947" s="15" t="s">
        <v>120</v>
      </c>
    </row>
    <row r="4948" spans="21:23" x14ac:dyDescent="0.25">
      <c r="U4948" s="15" t="s">
        <v>5167</v>
      </c>
      <c r="V4948" s="15" t="s">
        <v>13596</v>
      </c>
      <c r="W4948" s="15" t="s">
        <v>97</v>
      </c>
    </row>
    <row r="4949" spans="21:23" x14ac:dyDescent="0.25">
      <c r="U4949" s="15" t="s">
        <v>5168</v>
      </c>
      <c r="V4949" s="15" t="s">
        <v>13597</v>
      </c>
      <c r="W4949" s="15" t="s">
        <v>3539</v>
      </c>
    </row>
    <row r="4950" spans="21:23" x14ac:dyDescent="0.25">
      <c r="U4950" s="15" t="s">
        <v>5169</v>
      </c>
      <c r="V4950" s="15" t="s">
        <v>13598</v>
      </c>
      <c r="W4950" s="15" t="s">
        <v>8689</v>
      </c>
    </row>
    <row r="4951" spans="21:23" x14ac:dyDescent="0.25">
      <c r="U4951" s="15" t="s">
        <v>5170</v>
      </c>
      <c r="V4951" s="15" t="s">
        <v>13599</v>
      </c>
      <c r="W4951" s="15" t="s">
        <v>245</v>
      </c>
    </row>
    <row r="4952" spans="21:23" x14ac:dyDescent="0.25">
      <c r="U4952" s="15" t="s">
        <v>5171</v>
      </c>
      <c r="V4952" s="15" t="s">
        <v>13600</v>
      </c>
      <c r="W4952" s="15" t="s">
        <v>76</v>
      </c>
    </row>
    <row r="4953" spans="21:23" x14ac:dyDescent="0.25">
      <c r="U4953" s="15" t="s">
        <v>5172</v>
      </c>
      <c r="V4953" s="15" t="s">
        <v>13601</v>
      </c>
      <c r="W4953" s="15" t="s">
        <v>156</v>
      </c>
    </row>
    <row r="4954" spans="21:23" x14ac:dyDescent="0.25">
      <c r="U4954" s="15" t="s">
        <v>5173</v>
      </c>
      <c r="V4954" s="15" t="s">
        <v>13602</v>
      </c>
      <c r="W4954" s="15" t="s">
        <v>85</v>
      </c>
    </row>
    <row r="4955" spans="21:23" x14ac:dyDescent="0.25">
      <c r="U4955" s="15" t="s">
        <v>5174</v>
      </c>
      <c r="V4955" s="15" t="s">
        <v>13603</v>
      </c>
      <c r="W4955" s="15" t="s">
        <v>97</v>
      </c>
    </row>
    <row r="4956" spans="21:23" x14ac:dyDescent="0.25">
      <c r="U4956" s="15" t="s">
        <v>5176</v>
      </c>
      <c r="V4956" s="15" t="s">
        <v>13604</v>
      </c>
      <c r="W4956" s="15" t="s">
        <v>97</v>
      </c>
    </row>
    <row r="4957" spans="21:23" x14ac:dyDescent="0.25">
      <c r="U4957" s="15" t="s">
        <v>5175</v>
      </c>
      <c r="V4957" s="15" t="s">
        <v>13605</v>
      </c>
      <c r="W4957" s="15" t="s">
        <v>208</v>
      </c>
    </row>
    <row r="4958" spans="21:23" x14ac:dyDescent="0.25">
      <c r="U4958" s="15" t="s">
        <v>5177</v>
      </c>
      <c r="V4958" s="15" t="s">
        <v>13606</v>
      </c>
      <c r="W4958" s="15" t="s">
        <v>8689</v>
      </c>
    </row>
    <row r="4959" spans="21:23" x14ac:dyDescent="0.25">
      <c r="U4959" s="15" t="s">
        <v>5178</v>
      </c>
      <c r="V4959" s="15" t="s">
        <v>13607</v>
      </c>
      <c r="W4959" s="15" t="s">
        <v>88</v>
      </c>
    </row>
    <row r="4960" spans="21:23" x14ac:dyDescent="0.25">
      <c r="U4960" s="15" t="s">
        <v>5179</v>
      </c>
      <c r="V4960" s="15" t="s">
        <v>13608</v>
      </c>
      <c r="W4960" s="15" t="s">
        <v>8689</v>
      </c>
    </row>
    <row r="4961" spans="21:23" x14ac:dyDescent="0.25">
      <c r="U4961" s="15" t="s">
        <v>5180</v>
      </c>
      <c r="V4961" s="15" t="s">
        <v>13609</v>
      </c>
      <c r="W4961" s="15" t="s">
        <v>2358</v>
      </c>
    </row>
    <row r="4962" spans="21:23" x14ac:dyDescent="0.25">
      <c r="U4962" s="15" t="s">
        <v>5181</v>
      </c>
      <c r="V4962" s="15" t="s">
        <v>13610</v>
      </c>
      <c r="W4962" s="15" t="s">
        <v>6711</v>
      </c>
    </row>
    <row r="4963" spans="21:23" x14ac:dyDescent="0.25">
      <c r="U4963" s="15" t="s">
        <v>5182</v>
      </c>
      <c r="V4963" s="15" t="s">
        <v>13611</v>
      </c>
      <c r="W4963" s="15" t="s">
        <v>3133</v>
      </c>
    </row>
    <row r="4964" spans="21:23" x14ac:dyDescent="0.25">
      <c r="U4964" s="15" t="s">
        <v>5183</v>
      </c>
      <c r="V4964" s="15" t="s">
        <v>13612</v>
      </c>
      <c r="W4964" s="15" t="s">
        <v>76</v>
      </c>
    </row>
    <row r="4965" spans="21:23" x14ac:dyDescent="0.25">
      <c r="U4965" s="15" t="s">
        <v>5184</v>
      </c>
      <c r="V4965" s="15" t="s">
        <v>13613</v>
      </c>
      <c r="W4965" s="15" t="s">
        <v>120</v>
      </c>
    </row>
    <row r="4966" spans="21:23" x14ac:dyDescent="0.25">
      <c r="U4966" s="15" t="s">
        <v>5185</v>
      </c>
      <c r="V4966" s="15" t="s">
        <v>13614</v>
      </c>
      <c r="W4966" s="15" t="s">
        <v>74</v>
      </c>
    </row>
    <row r="4967" spans="21:23" x14ac:dyDescent="0.25">
      <c r="U4967" s="15" t="s">
        <v>5186</v>
      </c>
      <c r="V4967" s="15" t="s">
        <v>13615</v>
      </c>
      <c r="W4967" s="15" t="s">
        <v>134</v>
      </c>
    </row>
    <row r="4968" spans="21:23" x14ac:dyDescent="0.25">
      <c r="U4968" s="15" t="s">
        <v>5187</v>
      </c>
      <c r="V4968" s="15" t="s">
        <v>13616</v>
      </c>
      <c r="W4968" s="15" t="s">
        <v>2358</v>
      </c>
    </row>
    <row r="4969" spans="21:23" x14ac:dyDescent="0.25">
      <c r="U4969" s="15" t="s">
        <v>5188</v>
      </c>
      <c r="V4969" s="15" t="s">
        <v>13617</v>
      </c>
      <c r="W4969" s="15" t="s">
        <v>9276</v>
      </c>
    </row>
    <row r="4970" spans="21:23" x14ac:dyDescent="0.25">
      <c r="U4970" s="15" t="s">
        <v>5189</v>
      </c>
      <c r="V4970" s="15" t="s">
        <v>13618</v>
      </c>
      <c r="W4970" s="15" t="s">
        <v>103</v>
      </c>
    </row>
    <row r="4971" spans="21:23" x14ac:dyDescent="0.25">
      <c r="U4971" s="15" t="s">
        <v>5190</v>
      </c>
      <c r="V4971" s="15" t="s">
        <v>13619</v>
      </c>
      <c r="W4971" s="15" t="s">
        <v>288</v>
      </c>
    </row>
    <row r="4972" spans="21:23" x14ac:dyDescent="0.25">
      <c r="U4972" s="15" t="s">
        <v>5191</v>
      </c>
      <c r="V4972" s="15" t="s">
        <v>13620</v>
      </c>
      <c r="W4972" s="15" t="s">
        <v>288</v>
      </c>
    </row>
    <row r="4973" spans="21:23" x14ac:dyDescent="0.25">
      <c r="U4973" s="15" t="s">
        <v>5193</v>
      </c>
      <c r="V4973" s="15" t="s">
        <v>13621</v>
      </c>
      <c r="W4973" s="15" t="s">
        <v>134</v>
      </c>
    </row>
    <row r="4974" spans="21:23" x14ac:dyDescent="0.25">
      <c r="U4974" s="15" t="s">
        <v>5192</v>
      </c>
      <c r="V4974" s="15" t="s">
        <v>13622</v>
      </c>
      <c r="W4974" s="15" t="s">
        <v>2358</v>
      </c>
    </row>
    <row r="4975" spans="21:23" x14ac:dyDescent="0.25">
      <c r="U4975" s="15" t="s">
        <v>5194</v>
      </c>
      <c r="V4975" s="15" t="s">
        <v>13623</v>
      </c>
      <c r="W4975" s="15" t="s">
        <v>2384</v>
      </c>
    </row>
    <row r="4976" spans="21:23" x14ac:dyDescent="0.25">
      <c r="U4976" s="15" t="s">
        <v>5195</v>
      </c>
      <c r="V4976" s="15" t="s">
        <v>13624</v>
      </c>
      <c r="W4976" s="15" t="s">
        <v>112</v>
      </c>
    </row>
    <row r="4977" spans="21:23" x14ac:dyDescent="0.25">
      <c r="U4977" s="15" t="s">
        <v>5196</v>
      </c>
      <c r="V4977" s="15" t="s">
        <v>13625</v>
      </c>
      <c r="W4977" s="15" t="s">
        <v>8838</v>
      </c>
    </row>
    <row r="4978" spans="21:23" x14ac:dyDescent="0.25">
      <c r="U4978" s="15" t="s">
        <v>5197</v>
      </c>
      <c r="V4978" s="15" t="s">
        <v>13626</v>
      </c>
      <c r="W4978" s="15" t="s">
        <v>128</v>
      </c>
    </row>
    <row r="4979" spans="21:23" x14ac:dyDescent="0.25">
      <c r="U4979" s="15" t="s">
        <v>5198</v>
      </c>
      <c r="V4979" s="15" t="s">
        <v>13627</v>
      </c>
      <c r="W4979" s="15" t="s">
        <v>128</v>
      </c>
    </row>
    <row r="4980" spans="21:23" x14ac:dyDescent="0.25">
      <c r="U4980" s="15" t="s">
        <v>5200</v>
      </c>
      <c r="V4980" s="15" t="s">
        <v>13628</v>
      </c>
      <c r="W4980" s="15" t="s">
        <v>92</v>
      </c>
    </row>
    <row r="4981" spans="21:23" x14ac:dyDescent="0.25">
      <c r="U4981" s="15" t="s">
        <v>5201</v>
      </c>
      <c r="V4981" s="15" t="s">
        <v>13629</v>
      </c>
      <c r="W4981" s="15" t="s">
        <v>8</v>
      </c>
    </row>
    <row r="4982" spans="21:23" x14ac:dyDescent="0.25">
      <c r="U4982" s="15" t="s">
        <v>5202</v>
      </c>
      <c r="V4982" s="15" t="s">
        <v>13630</v>
      </c>
      <c r="W4982" s="15" t="s">
        <v>1308</v>
      </c>
    </row>
    <row r="4983" spans="21:23" x14ac:dyDescent="0.25">
      <c r="U4983" s="15" t="s">
        <v>5203</v>
      </c>
      <c r="V4983" s="15" t="s">
        <v>13631</v>
      </c>
      <c r="W4983" s="15" t="s">
        <v>142</v>
      </c>
    </row>
    <row r="4984" spans="21:23" x14ac:dyDescent="0.25">
      <c r="U4984" s="15" t="s">
        <v>5204</v>
      </c>
      <c r="V4984" s="15" t="s">
        <v>13632</v>
      </c>
      <c r="W4984" s="15" t="s">
        <v>8689</v>
      </c>
    </row>
    <row r="4985" spans="21:23" x14ac:dyDescent="0.25">
      <c r="U4985" s="15" t="s">
        <v>5205</v>
      </c>
      <c r="V4985" s="15" t="s">
        <v>13633</v>
      </c>
      <c r="W4985" s="15" t="s">
        <v>97</v>
      </c>
    </row>
    <row r="4986" spans="21:23" x14ac:dyDescent="0.25">
      <c r="U4986" s="15" t="s">
        <v>5206</v>
      </c>
      <c r="V4986" s="15" t="s">
        <v>13634</v>
      </c>
      <c r="W4986" s="15" t="s">
        <v>153</v>
      </c>
    </row>
    <row r="4987" spans="21:23" x14ac:dyDescent="0.25">
      <c r="U4987" s="15" t="s">
        <v>5207</v>
      </c>
      <c r="V4987" s="15" t="s">
        <v>13635</v>
      </c>
      <c r="W4987" s="15" t="s">
        <v>94</v>
      </c>
    </row>
    <row r="4988" spans="21:23" x14ac:dyDescent="0.25">
      <c r="U4988" s="15" t="s">
        <v>5208</v>
      </c>
      <c r="V4988" s="15" t="s">
        <v>13636</v>
      </c>
      <c r="W4988" s="15" t="s">
        <v>332</v>
      </c>
    </row>
    <row r="4989" spans="21:23" x14ac:dyDescent="0.25">
      <c r="U4989" s="15" t="s">
        <v>5209</v>
      </c>
      <c r="V4989" s="15" t="s">
        <v>13637</v>
      </c>
      <c r="W4989" s="15" t="s">
        <v>117</v>
      </c>
    </row>
    <row r="4990" spans="21:23" x14ac:dyDescent="0.25">
      <c r="U4990" s="15" t="s">
        <v>5210</v>
      </c>
      <c r="V4990" s="15" t="s">
        <v>13638</v>
      </c>
      <c r="W4990" s="15" t="s">
        <v>94</v>
      </c>
    </row>
    <row r="4991" spans="21:23" x14ac:dyDescent="0.25">
      <c r="U4991" s="15" t="s">
        <v>5212</v>
      </c>
      <c r="V4991" s="15" t="s">
        <v>13639</v>
      </c>
      <c r="W4991" s="15" t="s">
        <v>73</v>
      </c>
    </row>
    <row r="4992" spans="21:23" x14ac:dyDescent="0.25">
      <c r="U4992" s="15" t="s">
        <v>5211</v>
      </c>
      <c r="V4992" s="15" t="s">
        <v>13640</v>
      </c>
      <c r="W4992" s="15" t="s">
        <v>163</v>
      </c>
    </row>
    <row r="4993" spans="21:23" x14ac:dyDescent="0.25">
      <c r="U4993" s="15" t="s">
        <v>5214</v>
      </c>
      <c r="V4993" s="15" t="s">
        <v>13641</v>
      </c>
      <c r="W4993" s="15" t="s">
        <v>103</v>
      </c>
    </row>
    <row r="4994" spans="21:23" x14ac:dyDescent="0.25">
      <c r="U4994" s="15" t="s">
        <v>7598</v>
      </c>
      <c r="V4994" s="15" t="s">
        <v>13642</v>
      </c>
      <c r="W4994" s="15" t="s">
        <v>103</v>
      </c>
    </row>
    <row r="4995" spans="21:23" x14ac:dyDescent="0.25">
      <c r="U4995" s="15" t="s">
        <v>5219</v>
      </c>
      <c r="V4995" s="15" t="s">
        <v>13643</v>
      </c>
      <c r="W4995" s="15" t="s">
        <v>105</v>
      </c>
    </row>
    <row r="4996" spans="21:23" x14ac:dyDescent="0.25">
      <c r="U4996" s="15" t="s">
        <v>5217</v>
      </c>
      <c r="V4996" s="15" t="s">
        <v>13644</v>
      </c>
      <c r="W4996" s="15" t="s">
        <v>944</v>
      </c>
    </row>
    <row r="4997" spans="21:23" x14ac:dyDescent="0.25">
      <c r="U4997" s="15" t="s">
        <v>5218</v>
      </c>
      <c r="V4997" s="15" t="s">
        <v>13645</v>
      </c>
      <c r="W4997" s="15" t="s">
        <v>288</v>
      </c>
    </row>
    <row r="4998" spans="21:23" x14ac:dyDescent="0.25">
      <c r="U4998" s="15" t="s">
        <v>5220</v>
      </c>
      <c r="V4998" s="15" t="s">
        <v>13646</v>
      </c>
      <c r="W4998" s="15" t="s">
        <v>192</v>
      </c>
    </row>
    <row r="4999" spans="21:23" x14ac:dyDescent="0.25">
      <c r="U4999" s="15" t="s">
        <v>5215</v>
      </c>
      <c r="V4999" s="15" t="s">
        <v>13647</v>
      </c>
      <c r="W4999" s="15" t="s">
        <v>117</v>
      </c>
    </row>
    <row r="5000" spans="21:23" x14ac:dyDescent="0.25">
      <c r="U5000" s="15" t="s">
        <v>5221</v>
      </c>
      <c r="V5000" s="15" t="s">
        <v>13648</v>
      </c>
      <c r="W5000" s="15" t="s">
        <v>25</v>
      </c>
    </row>
    <row r="5001" spans="21:23" x14ac:dyDescent="0.25">
      <c r="U5001" s="15" t="s">
        <v>5222</v>
      </c>
      <c r="V5001" s="15" t="s">
        <v>13649</v>
      </c>
      <c r="W5001" s="15" t="s">
        <v>117</v>
      </c>
    </row>
    <row r="5002" spans="21:23" x14ac:dyDescent="0.25">
      <c r="U5002" s="15" t="s">
        <v>5223</v>
      </c>
      <c r="V5002" s="15" t="s">
        <v>13650</v>
      </c>
      <c r="W5002" s="15" t="s">
        <v>2384</v>
      </c>
    </row>
    <row r="5003" spans="21:23" x14ac:dyDescent="0.25">
      <c r="U5003" s="15" t="s">
        <v>5224</v>
      </c>
      <c r="V5003" s="15" t="s">
        <v>13651</v>
      </c>
      <c r="W5003" s="15" t="s">
        <v>115</v>
      </c>
    </row>
    <row r="5004" spans="21:23" x14ac:dyDescent="0.25">
      <c r="U5004" s="15" t="s">
        <v>5225</v>
      </c>
      <c r="V5004" s="15" t="s">
        <v>13652</v>
      </c>
      <c r="W5004" s="15" t="s">
        <v>6711</v>
      </c>
    </row>
    <row r="5005" spans="21:23" x14ac:dyDescent="0.25">
      <c r="U5005" s="15" t="s">
        <v>5226</v>
      </c>
      <c r="V5005" s="15" t="s">
        <v>13653</v>
      </c>
      <c r="W5005" s="15" t="s">
        <v>78</v>
      </c>
    </row>
    <row r="5006" spans="21:23" x14ac:dyDescent="0.25">
      <c r="U5006" s="15" t="s">
        <v>5227</v>
      </c>
      <c r="V5006" s="15" t="s">
        <v>13654</v>
      </c>
      <c r="W5006" s="15" t="s">
        <v>163</v>
      </c>
    </row>
    <row r="5007" spans="21:23" x14ac:dyDescent="0.25">
      <c r="U5007" s="15" t="s">
        <v>5228</v>
      </c>
      <c r="V5007" s="15" t="s">
        <v>13655</v>
      </c>
      <c r="W5007" s="15" t="s">
        <v>120</v>
      </c>
    </row>
    <row r="5008" spans="21:23" x14ac:dyDescent="0.25">
      <c r="U5008" s="15" t="s">
        <v>5229</v>
      </c>
      <c r="V5008" s="15" t="s">
        <v>13656</v>
      </c>
      <c r="W5008" s="15" t="s">
        <v>74</v>
      </c>
    </row>
    <row r="5009" spans="21:23" x14ac:dyDescent="0.25">
      <c r="U5009" s="15" t="s">
        <v>5230</v>
      </c>
      <c r="V5009" s="15" t="s">
        <v>13657</v>
      </c>
      <c r="W5009" s="15" t="s">
        <v>190</v>
      </c>
    </row>
    <row r="5010" spans="21:23" x14ac:dyDescent="0.25">
      <c r="U5010" s="15" t="s">
        <v>5231</v>
      </c>
      <c r="V5010" s="15" t="s">
        <v>13658</v>
      </c>
      <c r="W5010" s="15" t="s">
        <v>94</v>
      </c>
    </row>
    <row r="5011" spans="21:23" x14ac:dyDescent="0.25">
      <c r="U5011" s="15" t="s">
        <v>5232</v>
      </c>
      <c r="V5011" s="15" t="s">
        <v>13659</v>
      </c>
      <c r="W5011" s="15" t="s">
        <v>150</v>
      </c>
    </row>
    <row r="5012" spans="21:23" x14ac:dyDescent="0.25">
      <c r="U5012" s="15" t="s">
        <v>5233</v>
      </c>
      <c r="V5012" s="15" t="s">
        <v>13660</v>
      </c>
      <c r="W5012" s="15" t="s">
        <v>391</v>
      </c>
    </row>
    <row r="5013" spans="21:23" x14ac:dyDescent="0.25">
      <c r="U5013" s="15" t="s">
        <v>5216</v>
      </c>
      <c r="V5013" s="15" t="s">
        <v>13661</v>
      </c>
      <c r="W5013" s="15" t="s">
        <v>330</v>
      </c>
    </row>
    <row r="5014" spans="21:23" x14ac:dyDescent="0.25">
      <c r="U5014" s="15" t="s">
        <v>5234</v>
      </c>
      <c r="V5014" s="15" t="s">
        <v>13662</v>
      </c>
      <c r="W5014" s="15" t="s">
        <v>159</v>
      </c>
    </row>
    <row r="5015" spans="21:23" x14ac:dyDescent="0.25">
      <c r="U5015" s="15" t="s">
        <v>5236</v>
      </c>
      <c r="V5015" s="15" t="s">
        <v>13663</v>
      </c>
      <c r="W5015" s="15" t="s">
        <v>330</v>
      </c>
    </row>
    <row r="5016" spans="21:23" x14ac:dyDescent="0.25">
      <c r="U5016" s="15" t="s">
        <v>5237</v>
      </c>
      <c r="V5016" s="15" t="s">
        <v>13664</v>
      </c>
      <c r="W5016" s="15" t="s">
        <v>8678</v>
      </c>
    </row>
    <row r="5017" spans="21:23" x14ac:dyDescent="0.25">
      <c r="U5017" s="15" t="s">
        <v>5238</v>
      </c>
      <c r="V5017" s="15" t="s">
        <v>13665</v>
      </c>
      <c r="W5017" s="15" t="s">
        <v>235</v>
      </c>
    </row>
    <row r="5018" spans="21:23" x14ac:dyDescent="0.25">
      <c r="U5018" s="15" t="s">
        <v>5239</v>
      </c>
      <c r="V5018" s="15" t="s">
        <v>13666</v>
      </c>
      <c r="W5018" s="15" t="s">
        <v>150</v>
      </c>
    </row>
    <row r="5019" spans="21:23" x14ac:dyDescent="0.25">
      <c r="U5019" s="15" t="s">
        <v>5240</v>
      </c>
      <c r="V5019" s="15" t="s">
        <v>13667</v>
      </c>
      <c r="W5019" s="15" t="s">
        <v>94</v>
      </c>
    </row>
    <row r="5020" spans="21:23" x14ac:dyDescent="0.25">
      <c r="U5020" s="15" t="s">
        <v>5241</v>
      </c>
      <c r="V5020" s="15" t="s">
        <v>13668</v>
      </c>
      <c r="W5020" s="15" t="s">
        <v>235</v>
      </c>
    </row>
    <row r="5021" spans="21:23" x14ac:dyDescent="0.25">
      <c r="U5021" s="15" t="s">
        <v>5242</v>
      </c>
      <c r="V5021" s="15" t="s">
        <v>13669</v>
      </c>
      <c r="W5021" s="15" t="s">
        <v>1308</v>
      </c>
    </row>
    <row r="5022" spans="21:23" x14ac:dyDescent="0.25">
      <c r="U5022" s="15" t="s">
        <v>5245</v>
      </c>
      <c r="V5022" s="15" t="s">
        <v>13670</v>
      </c>
      <c r="W5022" s="15" t="s">
        <v>150</v>
      </c>
    </row>
    <row r="5023" spans="21:23" x14ac:dyDescent="0.25">
      <c r="U5023" s="15" t="s">
        <v>5244</v>
      </c>
      <c r="V5023" s="15" t="s">
        <v>13671</v>
      </c>
      <c r="W5023" s="15" t="s">
        <v>8708</v>
      </c>
    </row>
    <row r="5024" spans="21:23" x14ac:dyDescent="0.25">
      <c r="U5024" s="15" t="s">
        <v>5243</v>
      </c>
      <c r="V5024" s="15" t="s">
        <v>13672</v>
      </c>
      <c r="W5024" s="15" t="s">
        <v>336</v>
      </c>
    </row>
    <row r="5025" spans="21:23" x14ac:dyDescent="0.25">
      <c r="U5025" s="15" t="s">
        <v>5246</v>
      </c>
      <c r="V5025" s="15" t="s">
        <v>13673</v>
      </c>
      <c r="W5025" s="15" t="s">
        <v>150</v>
      </c>
    </row>
    <row r="5026" spans="21:23" x14ac:dyDescent="0.25">
      <c r="U5026" s="15" t="s">
        <v>5247</v>
      </c>
      <c r="V5026" s="15" t="s">
        <v>13674</v>
      </c>
      <c r="W5026" s="15" t="s">
        <v>73</v>
      </c>
    </row>
    <row r="5027" spans="21:23" x14ac:dyDescent="0.25">
      <c r="U5027" s="15" t="s">
        <v>5248</v>
      </c>
      <c r="V5027" s="15" t="s">
        <v>13675</v>
      </c>
      <c r="W5027" s="15" t="s">
        <v>150</v>
      </c>
    </row>
    <row r="5028" spans="21:23" x14ac:dyDescent="0.25">
      <c r="U5028" s="15" t="s">
        <v>5249</v>
      </c>
      <c r="V5028" s="15" t="s">
        <v>13676</v>
      </c>
      <c r="W5028" s="15" t="s">
        <v>6711</v>
      </c>
    </row>
    <row r="5029" spans="21:23" x14ac:dyDescent="0.25">
      <c r="U5029" s="15" t="s">
        <v>5250</v>
      </c>
      <c r="V5029" s="15" t="s">
        <v>13677</v>
      </c>
      <c r="W5029" s="15" t="s">
        <v>88</v>
      </c>
    </row>
    <row r="5030" spans="21:23" x14ac:dyDescent="0.25">
      <c r="U5030" s="15" t="s">
        <v>5251</v>
      </c>
      <c r="V5030" s="15" t="s">
        <v>13678</v>
      </c>
      <c r="W5030" s="15" t="s">
        <v>3133</v>
      </c>
    </row>
    <row r="5031" spans="21:23" x14ac:dyDescent="0.25">
      <c r="U5031" s="15" t="s">
        <v>5252</v>
      </c>
      <c r="V5031" s="15" t="s">
        <v>13679</v>
      </c>
      <c r="W5031" s="15" t="s">
        <v>3133</v>
      </c>
    </row>
    <row r="5032" spans="21:23" x14ac:dyDescent="0.25">
      <c r="U5032" s="15" t="s">
        <v>5253</v>
      </c>
      <c r="V5032" s="15" t="s">
        <v>13680</v>
      </c>
      <c r="W5032" s="15" t="s">
        <v>3354</v>
      </c>
    </row>
    <row r="5033" spans="21:23" x14ac:dyDescent="0.25">
      <c r="U5033" s="15" t="s">
        <v>5254</v>
      </c>
      <c r="V5033" s="15" t="s">
        <v>13681</v>
      </c>
      <c r="W5033" s="15" t="s">
        <v>1308</v>
      </c>
    </row>
    <row r="5034" spans="21:23" x14ac:dyDescent="0.25">
      <c r="U5034" s="15" t="s">
        <v>5255</v>
      </c>
      <c r="V5034" s="15" t="s">
        <v>13682</v>
      </c>
      <c r="W5034" s="15" t="s">
        <v>105</v>
      </c>
    </row>
    <row r="5035" spans="21:23" x14ac:dyDescent="0.25">
      <c r="U5035" s="15" t="s">
        <v>5256</v>
      </c>
      <c r="V5035" s="15" t="s">
        <v>13683</v>
      </c>
      <c r="W5035" s="15" t="s">
        <v>107</v>
      </c>
    </row>
    <row r="5036" spans="21:23" x14ac:dyDescent="0.25">
      <c r="U5036" s="15" t="s">
        <v>5257</v>
      </c>
      <c r="V5036" s="15" t="s">
        <v>13684</v>
      </c>
      <c r="W5036" s="15" t="s">
        <v>3133</v>
      </c>
    </row>
    <row r="5037" spans="21:23" x14ac:dyDescent="0.25">
      <c r="U5037" s="15" t="s">
        <v>5258</v>
      </c>
      <c r="V5037" s="15" t="s">
        <v>13685</v>
      </c>
      <c r="W5037" s="15" t="s">
        <v>978</v>
      </c>
    </row>
    <row r="5038" spans="21:23" x14ac:dyDescent="0.25">
      <c r="U5038" s="15" t="s">
        <v>5259</v>
      </c>
      <c r="V5038" s="15" t="s">
        <v>13686</v>
      </c>
      <c r="W5038" s="15" t="s">
        <v>132</v>
      </c>
    </row>
    <row r="5039" spans="21:23" x14ac:dyDescent="0.25">
      <c r="U5039" s="15" t="s">
        <v>5260</v>
      </c>
      <c r="V5039" s="15" t="s">
        <v>13687</v>
      </c>
      <c r="W5039" s="15" t="s">
        <v>25</v>
      </c>
    </row>
    <row r="5040" spans="21:23" x14ac:dyDescent="0.25">
      <c r="U5040" s="15" t="s">
        <v>5261</v>
      </c>
      <c r="V5040" s="15" t="s">
        <v>13688</v>
      </c>
      <c r="W5040" s="15" t="s">
        <v>120</v>
      </c>
    </row>
    <row r="5041" spans="21:23" x14ac:dyDescent="0.25">
      <c r="U5041" s="15" t="s">
        <v>5276</v>
      </c>
      <c r="V5041" s="15" t="s">
        <v>13689</v>
      </c>
      <c r="W5041" s="15" t="s">
        <v>245</v>
      </c>
    </row>
    <row r="5042" spans="21:23" x14ac:dyDescent="0.25">
      <c r="U5042" s="15" t="s">
        <v>5263</v>
      </c>
      <c r="V5042" s="15" t="s">
        <v>13690</v>
      </c>
      <c r="W5042" s="15" t="s">
        <v>944</v>
      </c>
    </row>
    <row r="5043" spans="21:23" x14ac:dyDescent="0.25">
      <c r="U5043" s="15" t="s">
        <v>5265</v>
      </c>
      <c r="V5043" s="15" t="s">
        <v>13691</v>
      </c>
      <c r="W5043" s="15" t="s">
        <v>8689</v>
      </c>
    </row>
    <row r="5044" spans="21:23" x14ac:dyDescent="0.25">
      <c r="U5044" s="15" t="s">
        <v>5266</v>
      </c>
      <c r="V5044" s="15" t="s">
        <v>13692</v>
      </c>
      <c r="W5044" s="15" t="s">
        <v>210</v>
      </c>
    </row>
    <row r="5045" spans="21:23" x14ac:dyDescent="0.25">
      <c r="U5045" s="15" t="s">
        <v>5267</v>
      </c>
      <c r="V5045" s="15" t="s">
        <v>13693</v>
      </c>
      <c r="W5045" s="15" t="s">
        <v>220</v>
      </c>
    </row>
    <row r="5046" spans="21:23" x14ac:dyDescent="0.25">
      <c r="U5046" s="15" t="s">
        <v>5268</v>
      </c>
      <c r="V5046" s="15" t="s">
        <v>13694</v>
      </c>
      <c r="W5046" s="15" t="s">
        <v>134</v>
      </c>
    </row>
    <row r="5047" spans="21:23" x14ac:dyDescent="0.25">
      <c r="U5047" s="15" t="s">
        <v>5269</v>
      </c>
      <c r="V5047" s="15" t="s">
        <v>13695</v>
      </c>
      <c r="W5047" s="15" t="s">
        <v>134</v>
      </c>
    </row>
    <row r="5048" spans="21:23" x14ac:dyDescent="0.25">
      <c r="U5048" s="15" t="s">
        <v>5270</v>
      </c>
      <c r="V5048" s="15" t="s">
        <v>13696</v>
      </c>
      <c r="W5048" s="15" t="s">
        <v>92</v>
      </c>
    </row>
    <row r="5049" spans="21:23" x14ac:dyDescent="0.25">
      <c r="U5049" s="15" t="s">
        <v>5262</v>
      </c>
      <c r="V5049" s="15" t="s">
        <v>13697</v>
      </c>
      <c r="W5049" s="15" t="s">
        <v>217</v>
      </c>
    </row>
    <row r="5050" spans="21:23" x14ac:dyDescent="0.25">
      <c r="U5050" s="15" t="s">
        <v>5271</v>
      </c>
      <c r="V5050" s="15" t="s">
        <v>13698</v>
      </c>
      <c r="W5050" s="15" t="s">
        <v>83</v>
      </c>
    </row>
    <row r="5051" spans="21:23" x14ac:dyDescent="0.25">
      <c r="U5051" s="15" t="s">
        <v>6692</v>
      </c>
      <c r="V5051" s="15" t="s">
        <v>13699</v>
      </c>
      <c r="W5051" s="15" t="s">
        <v>88</v>
      </c>
    </row>
    <row r="5052" spans="21:23" x14ac:dyDescent="0.25">
      <c r="U5052" s="15" t="s">
        <v>5272</v>
      </c>
      <c r="V5052" s="15" t="s">
        <v>13700</v>
      </c>
      <c r="W5052" s="15" t="s">
        <v>115</v>
      </c>
    </row>
    <row r="5053" spans="21:23" x14ac:dyDescent="0.25">
      <c r="U5053" s="15" t="s">
        <v>5273</v>
      </c>
      <c r="V5053" s="15" t="s">
        <v>13701</v>
      </c>
      <c r="W5053" s="15" t="s">
        <v>88</v>
      </c>
    </row>
    <row r="5054" spans="21:23" x14ac:dyDescent="0.25">
      <c r="U5054" s="15" t="s">
        <v>5274</v>
      </c>
      <c r="V5054" s="15" t="s">
        <v>13702</v>
      </c>
      <c r="W5054" s="15" t="s">
        <v>132</v>
      </c>
    </row>
    <row r="5055" spans="21:23" x14ac:dyDescent="0.25">
      <c r="U5055" s="15" t="s">
        <v>5264</v>
      </c>
      <c r="V5055" s="15" t="s">
        <v>13703</v>
      </c>
      <c r="W5055" s="15" t="s">
        <v>144</v>
      </c>
    </row>
    <row r="5056" spans="21:23" x14ac:dyDescent="0.25">
      <c r="U5056" s="15" t="s">
        <v>5275</v>
      </c>
      <c r="V5056" s="15" t="s">
        <v>13704</v>
      </c>
      <c r="W5056" s="15" t="s">
        <v>105</v>
      </c>
    </row>
    <row r="5057" spans="21:23" x14ac:dyDescent="0.25">
      <c r="U5057" s="15" t="s">
        <v>5277</v>
      </c>
      <c r="V5057" s="15" t="s">
        <v>13705</v>
      </c>
      <c r="W5057" s="15" t="s">
        <v>6711</v>
      </c>
    </row>
    <row r="5058" spans="21:23" x14ac:dyDescent="0.25">
      <c r="U5058" s="15" t="s">
        <v>5278</v>
      </c>
      <c r="V5058" s="15" t="s">
        <v>13706</v>
      </c>
      <c r="W5058" s="15" t="s">
        <v>115</v>
      </c>
    </row>
    <row r="5059" spans="21:23" x14ac:dyDescent="0.25">
      <c r="U5059" s="15" t="s">
        <v>5279</v>
      </c>
      <c r="V5059" s="15" t="s">
        <v>13707</v>
      </c>
      <c r="W5059" s="15" t="s">
        <v>88</v>
      </c>
    </row>
    <row r="5060" spans="21:23" x14ac:dyDescent="0.25">
      <c r="U5060" s="15" t="s">
        <v>5280</v>
      </c>
      <c r="V5060" s="15" t="s">
        <v>13708</v>
      </c>
      <c r="W5060" s="15" t="s">
        <v>8708</v>
      </c>
    </row>
    <row r="5061" spans="21:23" x14ac:dyDescent="0.25">
      <c r="U5061" s="15" t="s">
        <v>5281</v>
      </c>
      <c r="V5061" s="15" t="s">
        <v>13709</v>
      </c>
      <c r="W5061" s="15" t="s">
        <v>94</v>
      </c>
    </row>
    <row r="5062" spans="21:23" x14ac:dyDescent="0.25">
      <c r="U5062" s="15" t="s">
        <v>5282</v>
      </c>
      <c r="V5062" s="15" t="s">
        <v>13710</v>
      </c>
      <c r="W5062" s="15" t="s">
        <v>208</v>
      </c>
    </row>
    <row r="5063" spans="21:23" x14ac:dyDescent="0.25">
      <c r="U5063" s="15" t="s">
        <v>5283</v>
      </c>
      <c r="V5063" s="15" t="s">
        <v>13711</v>
      </c>
      <c r="W5063" s="15" t="s">
        <v>2384</v>
      </c>
    </row>
    <row r="5064" spans="21:23" x14ac:dyDescent="0.25">
      <c r="U5064" s="15" t="s">
        <v>5284</v>
      </c>
      <c r="V5064" s="15" t="s">
        <v>13712</v>
      </c>
      <c r="W5064" s="15" t="s">
        <v>336</v>
      </c>
    </row>
    <row r="5065" spans="21:23" x14ac:dyDescent="0.25">
      <c r="U5065" s="15" t="s">
        <v>5285</v>
      </c>
      <c r="V5065" s="15" t="s">
        <v>13713</v>
      </c>
      <c r="W5065" s="15" t="s">
        <v>92</v>
      </c>
    </row>
    <row r="5066" spans="21:23" x14ac:dyDescent="0.25">
      <c r="U5066" s="15" t="s">
        <v>5286</v>
      </c>
      <c r="V5066" s="15" t="s">
        <v>13714</v>
      </c>
      <c r="W5066" s="15" t="s">
        <v>105</v>
      </c>
    </row>
    <row r="5067" spans="21:23" x14ac:dyDescent="0.25">
      <c r="U5067" s="15" t="s">
        <v>5287</v>
      </c>
      <c r="V5067" s="15" t="s">
        <v>13715</v>
      </c>
      <c r="W5067" s="15" t="s">
        <v>208</v>
      </c>
    </row>
    <row r="5068" spans="21:23" x14ac:dyDescent="0.25">
      <c r="U5068" s="15" t="s">
        <v>5297</v>
      </c>
      <c r="V5068" s="15" t="s">
        <v>13716</v>
      </c>
      <c r="W5068" s="15" t="s">
        <v>210</v>
      </c>
    </row>
    <row r="5069" spans="21:23" x14ac:dyDescent="0.25">
      <c r="U5069" s="15" t="s">
        <v>5299</v>
      </c>
      <c r="V5069" s="15" t="s">
        <v>13717</v>
      </c>
      <c r="W5069" s="15" t="s">
        <v>76</v>
      </c>
    </row>
    <row r="5070" spans="21:23" x14ac:dyDescent="0.25">
      <c r="U5070" s="15" t="s">
        <v>5289</v>
      </c>
      <c r="V5070" s="15" t="s">
        <v>13718</v>
      </c>
      <c r="W5070" s="15" t="s">
        <v>217</v>
      </c>
    </row>
    <row r="5071" spans="21:23" x14ac:dyDescent="0.25">
      <c r="U5071" s="15" t="s">
        <v>5288</v>
      </c>
      <c r="V5071" s="15" t="s">
        <v>13719</v>
      </c>
      <c r="W5071" s="15" t="s">
        <v>85</v>
      </c>
    </row>
    <row r="5072" spans="21:23" x14ac:dyDescent="0.25">
      <c r="U5072" s="15" t="s">
        <v>5290</v>
      </c>
      <c r="V5072" s="15" t="s">
        <v>13720</v>
      </c>
      <c r="W5072" s="15" t="s">
        <v>217</v>
      </c>
    </row>
    <row r="5073" spans="21:23" x14ac:dyDescent="0.25">
      <c r="U5073" s="15" t="s">
        <v>5293</v>
      </c>
      <c r="V5073" s="15" t="s">
        <v>13721</v>
      </c>
      <c r="W5073" s="15" t="s">
        <v>179</v>
      </c>
    </row>
    <row r="5074" spans="21:23" x14ac:dyDescent="0.25">
      <c r="U5074" s="15" t="s">
        <v>5294</v>
      </c>
      <c r="V5074" s="15" t="s">
        <v>13722</v>
      </c>
      <c r="W5074" s="15" t="s">
        <v>330</v>
      </c>
    </row>
    <row r="5075" spans="21:23" x14ac:dyDescent="0.25">
      <c r="U5075" s="15" t="s">
        <v>5295</v>
      </c>
      <c r="V5075" s="15" t="s">
        <v>13723</v>
      </c>
      <c r="W5075" s="15" t="s">
        <v>327</v>
      </c>
    </row>
    <row r="5076" spans="21:23" x14ac:dyDescent="0.25">
      <c r="U5076" s="15" t="s">
        <v>5296</v>
      </c>
      <c r="V5076" s="15" t="s">
        <v>13724</v>
      </c>
      <c r="W5076" s="15" t="s">
        <v>222</v>
      </c>
    </row>
    <row r="5077" spans="21:23" x14ac:dyDescent="0.25">
      <c r="U5077" s="15" t="s">
        <v>5298</v>
      </c>
      <c r="V5077" s="15" t="s">
        <v>13725</v>
      </c>
      <c r="W5077" s="15" t="s">
        <v>120</v>
      </c>
    </row>
    <row r="5078" spans="21:23" x14ac:dyDescent="0.25">
      <c r="U5078" s="15" t="s">
        <v>5301</v>
      </c>
      <c r="V5078" s="15" t="s">
        <v>13726</v>
      </c>
      <c r="W5078" s="15" t="s">
        <v>336</v>
      </c>
    </row>
    <row r="5079" spans="21:23" x14ac:dyDescent="0.25">
      <c r="U5079" s="15" t="s">
        <v>5308</v>
      </c>
      <c r="V5079" s="15" t="s">
        <v>13727</v>
      </c>
      <c r="W5079" s="15" t="s">
        <v>726</v>
      </c>
    </row>
    <row r="5080" spans="21:23" x14ac:dyDescent="0.25">
      <c r="U5080" s="15" t="s">
        <v>5302</v>
      </c>
      <c r="V5080" s="15" t="s">
        <v>13728</v>
      </c>
      <c r="W5080" s="15" t="s">
        <v>217</v>
      </c>
    </row>
    <row r="5081" spans="21:23" x14ac:dyDescent="0.25">
      <c r="U5081" s="15" t="s">
        <v>5303</v>
      </c>
      <c r="V5081" s="15" t="s">
        <v>13729</v>
      </c>
      <c r="W5081" s="15" t="s">
        <v>120</v>
      </c>
    </row>
    <row r="5082" spans="21:23" x14ac:dyDescent="0.25">
      <c r="U5082" s="15" t="s">
        <v>5304</v>
      </c>
      <c r="V5082" s="15" t="s">
        <v>13730</v>
      </c>
      <c r="W5082" s="15" t="s">
        <v>381</v>
      </c>
    </row>
    <row r="5083" spans="21:23" x14ac:dyDescent="0.25">
      <c r="U5083" s="15" t="s">
        <v>5305</v>
      </c>
      <c r="V5083" s="15" t="s">
        <v>13731</v>
      </c>
      <c r="W5083" s="15" t="s">
        <v>100</v>
      </c>
    </row>
    <row r="5084" spans="21:23" x14ac:dyDescent="0.25">
      <c r="U5084" s="15" t="s">
        <v>5306</v>
      </c>
      <c r="V5084" s="15" t="s">
        <v>13732</v>
      </c>
      <c r="W5084" s="15" t="s">
        <v>112</v>
      </c>
    </row>
    <row r="5085" spans="21:23" x14ac:dyDescent="0.25">
      <c r="U5085" s="15" t="s">
        <v>5307</v>
      </c>
      <c r="V5085" s="15" t="s">
        <v>13733</v>
      </c>
      <c r="W5085" s="15" t="s">
        <v>978</v>
      </c>
    </row>
    <row r="5086" spans="21:23" x14ac:dyDescent="0.25">
      <c r="U5086" s="15" t="s">
        <v>5309</v>
      </c>
      <c r="V5086" s="15" t="s">
        <v>13734</v>
      </c>
      <c r="W5086" s="15" t="s">
        <v>3133</v>
      </c>
    </row>
    <row r="5087" spans="21:23" x14ac:dyDescent="0.25">
      <c r="U5087" s="15" t="s">
        <v>5310</v>
      </c>
      <c r="V5087" s="15" t="s">
        <v>13735</v>
      </c>
      <c r="W5087" s="15" t="s">
        <v>210</v>
      </c>
    </row>
    <row r="5088" spans="21:23" x14ac:dyDescent="0.25">
      <c r="U5088" s="15" t="s">
        <v>5312</v>
      </c>
      <c r="V5088" s="15" t="s">
        <v>13736</v>
      </c>
      <c r="W5088" s="15" t="s">
        <v>105</v>
      </c>
    </row>
    <row r="5089" spans="21:23" x14ac:dyDescent="0.25">
      <c r="U5089" s="15" t="s">
        <v>5311</v>
      </c>
      <c r="V5089" s="15" t="s">
        <v>13737</v>
      </c>
      <c r="W5089" s="15" t="s">
        <v>3133</v>
      </c>
    </row>
    <row r="5090" spans="21:23" x14ac:dyDescent="0.25">
      <c r="U5090" s="15" t="s">
        <v>5313</v>
      </c>
      <c r="V5090" s="15" t="s">
        <v>13738</v>
      </c>
      <c r="W5090" s="15" t="s">
        <v>88</v>
      </c>
    </row>
    <row r="5091" spans="21:23" x14ac:dyDescent="0.25">
      <c r="U5091" s="15" t="s">
        <v>5314</v>
      </c>
      <c r="V5091" s="15" t="s">
        <v>13739</v>
      </c>
      <c r="W5091" s="15" t="s">
        <v>3534</v>
      </c>
    </row>
    <row r="5092" spans="21:23" x14ac:dyDescent="0.25">
      <c r="U5092" s="15" t="s">
        <v>5315</v>
      </c>
      <c r="V5092" s="15" t="s">
        <v>13740</v>
      </c>
      <c r="W5092" s="15" t="s">
        <v>78</v>
      </c>
    </row>
    <row r="5093" spans="21:23" x14ac:dyDescent="0.25">
      <c r="U5093" s="15" t="s">
        <v>5316</v>
      </c>
      <c r="V5093" s="15" t="s">
        <v>13741</v>
      </c>
      <c r="W5093" s="15" t="s">
        <v>332</v>
      </c>
    </row>
    <row r="5094" spans="21:23" x14ac:dyDescent="0.25">
      <c r="U5094" s="15" t="s">
        <v>5317</v>
      </c>
      <c r="V5094" s="15" t="s">
        <v>13742</v>
      </c>
      <c r="W5094" s="15" t="s">
        <v>81</v>
      </c>
    </row>
    <row r="5095" spans="21:23" x14ac:dyDescent="0.25">
      <c r="U5095" s="15" t="s">
        <v>5318</v>
      </c>
      <c r="V5095" s="15" t="s">
        <v>13743</v>
      </c>
      <c r="W5095" s="15" t="s">
        <v>159</v>
      </c>
    </row>
    <row r="5096" spans="21:23" x14ac:dyDescent="0.25">
      <c r="U5096" s="15" t="s">
        <v>5319</v>
      </c>
      <c r="V5096" s="15" t="s">
        <v>13744</v>
      </c>
      <c r="W5096" s="15" t="s">
        <v>217</v>
      </c>
    </row>
    <row r="5097" spans="21:23" x14ac:dyDescent="0.25">
      <c r="U5097" s="15" t="s">
        <v>5320</v>
      </c>
      <c r="V5097" s="15" t="s">
        <v>13745</v>
      </c>
      <c r="W5097" s="15" t="s">
        <v>74</v>
      </c>
    </row>
    <row r="5098" spans="21:23" x14ac:dyDescent="0.25">
      <c r="U5098" s="15" t="s">
        <v>5321</v>
      </c>
      <c r="V5098" s="15" t="s">
        <v>13746</v>
      </c>
      <c r="W5098" s="15" t="s">
        <v>153</v>
      </c>
    </row>
    <row r="5099" spans="21:23" x14ac:dyDescent="0.25">
      <c r="U5099" s="15" t="s">
        <v>5322</v>
      </c>
      <c r="V5099" s="15" t="s">
        <v>13747</v>
      </c>
      <c r="W5099" s="15" t="s">
        <v>74</v>
      </c>
    </row>
    <row r="5100" spans="21:23" x14ac:dyDescent="0.25">
      <c r="U5100" s="15" t="s">
        <v>5323</v>
      </c>
      <c r="V5100" s="15" t="s">
        <v>13748</v>
      </c>
      <c r="W5100" s="15" t="s">
        <v>3354</v>
      </c>
    </row>
    <row r="5101" spans="21:23" x14ac:dyDescent="0.25">
      <c r="U5101" s="15" t="s">
        <v>5324</v>
      </c>
      <c r="V5101" s="15" t="s">
        <v>13749</v>
      </c>
      <c r="W5101" s="15" t="s">
        <v>74</v>
      </c>
    </row>
    <row r="5102" spans="21:23" x14ac:dyDescent="0.25">
      <c r="U5102" s="15" t="s">
        <v>5325</v>
      </c>
      <c r="V5102" s="15" t="s">
        <v>13750</v>
      </c>
      <c r="W5102" s="15" t="s">
        <v>7545</v>
      </c>
    </row>
    <row r="5103" spans="21:23" x14ac:dyDescent="0.25">
      <c r="U5103" s="15" t="s">
        <v>5326</v>
      </c>
      <c r="V5103" s="15" t="s">
        <v>13751</v>
      </c>
      <c r="W5103" s="15" t="s">
        <v>100</v>
      </c>
    </row>
    <row r="5104" spans="21:23" x14ac:dyDescent="0.25">
      <c r="U5104" s="15" t="s">
        <v>5327</v>
      </c>
      <c r="V5104" s="15" t="s">
        <v>13752</v>
      </c>
      <c r="W5104" s="15" t="s">
        <v>2384</v>
      </c>
    </row>
    <row r="5105" spans="21:23" x14ac:dyDescent="0.25">
      <c r="U5105" s="15" t="s">
        <v>5328</v>
      </c>
      <c r="V5105" s="15" t="s">
        <v>13753</v>
      </c>
      <c r="W5105" s="15" t="s">
        <v>94</v>
      </c>
    </row>
    <row r="5106" spans="21:23" x14ac:dyDescent="0.25">
      <c r="U5106" s="15" t="s">
        <v>5329</v>
      </c>
      <c r="V5106" s="15" t="s">
        <v>13754</v>
      </c>
      <c r="W5106" s="15" t="s">
        <v>74</v>
      </c>
    </row>
    <row r="5107" spans="21:23" x14ac:dyDescent="0.25">
      <c r="U5107" s="15" t="s">
        <v>5330</v>
      </c>
      <c r="V5107" s="15" t="s">
        <v>13755</v>
      </c>
      <c r="W5107" s="15" t="s">
        <v>332</v>
      </c>
    </row>
    <row r="5108" spans="21:23" x14ac:dyDescent="0.25">
      <c r="U5108" s="15" t="s">
        <v>5331</v>
      </c>
      <c r="V5108" s="15" t="s">
        <v>13756</v>
      </c>
      <c r="W5108" s="15" t="s">
        <v>76</v>
      </c>
    </row>
    <row r="5109" spans="21:23" x14ac:dyDescent="0.25">
      <c r="U5109" s="15" t="s">
        <v>5332</v>
      </c>
      <c r="V5109" s="15" t="s">
        <v>13757</v>
      </c>
      <c r="W5109" s="15" t="s">
        <v>1321</v>
      </c>
    </row>
    <row r="5110" spans="21:23" x14ac:dyDescent="0.25">
      <c r="U5110" s="15" t="s">
        <v>5333</v>
      </c>
      <c r="V5110" s="15" t="s">
        <v>13758</v>
      </c>
      <c r="W5110" s="15" t="s">
        <v>73</v>
      </c>
    </row>
    <row r="5111" spans="21:23" x14ac:dyDescent="0.25">
      <c r="U5111" s="15" t="s">
        <v>5334</v>
      </c>
      <c r="V5111" s="15" t="s">
        <v>13759</v>
      </c>
      <c r="W5111" s="15" t="s">
        <v>112</v>
      </c>
    </row>
    <row r="5112" spans="21:23" x14ac:dyDescent="0.25">
      <c r="U5112" s="15" t="s">
        <v>5335</v>
      </c>
      <c r="V5112" s="15" t="s">
        <v>13760</v>
      </c>
      <c r="W5112" s="15" t="s">
        <v>74</v>
      </c>
    </row>
    <row r="5113" spans="21:23" x14ac:dyDescent="0.25">
      <c r="U5113" s="15" t="s">
        <v>5336</v>
      </c>
      <c r="V5113" s="15" t="s">
        <v>13761</v>
      </c>
      <c r="W5113" s="15" t="s">
        <v>3354</v>
      </c>
    </row>
    <row r="5114" spans="21:23" x14ac:dyDescent="0.25">
      <c r="U5114" s="15" t="s">
        <v>5337</v>
      </c>
      <c r="V5114" s="15" t="s">
        <v>13762</v>
      </c>
      <c r="W5114" s="15" t="s">
        <v>73</v>
      </c>
    </row>
    <row r="5115" spans="21:23" x14ac:dyDescent="0.25">
      <c r="U5115" s="15" t="s">
        <v>5338</v>
      </c>
      <c r="V5115" s="15" t="s">
        <v>13763</v>
      </c>
      <c r="W5115" s="15" t="s">
        <v>190</v>
      </c>
    </row>
    <row r="5116" spans="21:23" x14ac:dyDescent="0.25">
      <c r="U5116" s="15" t="s">
        <v>5339</v>
      </c>
      <c r="V5116" s="15" t="s">
        <v>13764</v>
      </c>
      <c r="W5116" s="15" t="s">
        <v>163</v>
      </c>
    </row>
    <row r="5117" spans="21:23" x14ac:dyDescent="0.25">
      <c r="U5117" s="15" t="s">
        <v>5340</v>
      </c>
      <c r="V5117" s="15" t="s">
        <v>13765</v>
      </c>
      <c r="W5117" s="15" t="s">
        <v>94</v>
      </c>
    </row>
    <row r="5118" spans="21:23" x14ac:dyDescent="0.25">
      <c r="U5118" s="15" t="s">
        <v>5341</v>
      </c>
      <c r="V5118" s="15" t="s">
        <v>13766</v>
      </c>
      <c r="W5118" s="15" t="s">
        <v>424</v>
      </c>
    </row>
    <row r="5119" spans="21:23" x14ac:dyDescent="0.25">
      <c r="U5119" s="15" t="s">
        <v>5342</v>
      </c>
      <c r="V5119" s="15" t="s">
        <v>13767</v>
      </c>
      <c r="W5119" s="15" t="s">
        <v>142</v>
      </c>
    </row>
    <row r="5120" spans="21:23" x14ac:dyDescent="0.25">
      <c r="U5120" s="15" t="s">
        <v>5343</v>
      </c>
      <c r="V5120" s="15" t="s">
        <v>13768</v>
      </c>
      <c r="W5120" s="15" t="s">
        <v>606</v>
      </c>
    </row>
    <row r="5121" spans="21:23" x14ac:dyDescent="0.25">
      <c r="U5121" s="15" t="s">
        <v>5344</v>
      </c>
      <c r="V5121" s="15" t="s">
        <v>13769</v>
      </c>
      <c r="W5121" s="15" t="s">
        <v>8</v>
      </c>
    </row>
    <row r="5122" spans="21:23" x14ac:dyDescent="0.25">
      <c r="U5122" s="15" t="s">
        <v>5349</v>
      </c>
      <c r="V5122" s="15" t="s">
        <v>13770</v>
      </c>
      <c r="W5122" s="15" t="s">
        <v>124</v>
      </c>
    </row>
    <row r="5123" spans="21:23" x14ac:dyDescent="0.25">
      <c r="U5123" s="15" t="s">
        <v>5345</v>
      </c>
      <c r="V5123" s="15" t="s">
        <v>13771</v>
      </c>
      <c r="W5123" s="15" t="s">
        <v>74</v>
      </c>
    </row>
    <row r="5124" spans="21:23" x14ac:dyDescent="0.25">
      <c r="U5124" s="15" t="s">
        <v>5347</v>
      </c>
      <c r="V5124" s="15" t="s">
        <v>13772</v>
      </c>
      <c r="W5124" s="15" t="s">
        <v>103</v>
      </c>
    </row>
    <row r="5125" spans="21:23" x14ac:dyDescent="0.25">
      <c r="U5125" s="15" t="s">
        <v>5348</v>
      </c>
      <c r="V5125" s="15" t="s">
        <v>13773</v>
      </c>
      <c r="W5125" s="15" t="s">
        <v>117</v>
      </c>
    </row>
    <row r="5126" spans="21:23" x14ac:dyDescent="0.25">
      <c r="U5126" s="15" t="s">
        <v>5350</v>
      </c>
      <c r="V5126" s="15" t="s">
        <v>13774</v>
      </c>
      <c r="W5126" s="15" t="s">
        <v>5409</v>
      </c>
    </row>
    <row r="5127" spans="21:23" x14ac:dyDescent="0.25">
      <c r="U5127" s="15" t="s">
        <v>5351</v>
      </c>
      <c r="V5127" s="15" t="s">
        <v>13775</v>
      </c>
      <c r="W5127" s="15" t="s">
        <v>85</v>
      </c>
    </row>
    <row r="5128" spans="21:23" x14ac:dyDescent="0.25">
      <c r="U5128" s="15" t="s">
        <v>5352</v>
      </c>
      <c r="V5128" s="15" t="s">
        <v>13776</v>
      </c>
      <c r="W5128" s="15" t="s">
        <v>447</v>
      </c>
    </row>
    <row r="5129" spans="21:23" x14ac:dyDescent="0.25">
      <c r="U5129" s="15" t="s">
        <v>5353</v>
      </c>
      <c r="V5129" s="15" t="s">
        <v>13777</v>
      </c>
      <c r="W5129" s="15" t="s">
        <v>122</v>
      </c>
    </row>
    <row r="5130" spans="21:23" x14ac:dyDescent="0.25">
      <c r="U5130" s="15" t="s">
        <v>5354</v>
      </c>
      <c r="V5130" s="15" t="s">
        <v>13778</v>
      </c>
      <c r="W5130" s="15" t="s">
        <v>235</v>
      </c>
    </row>
    <row r="5131" spans="21:23" x14ac:dyDescent="0.25">
      <c r="U5131" s="15" t="s">
        <v>5355</v>
      </c>
      <c r="V5131" s="15" t="s">
        <v>13779</v>
      </c>
      <c r="W5131" s="15" t="s">
        <v>74</v>
      </c>
    </row>
    <row r="5132" spans="21:23" x14ac:dyDescent="0.25">
      <c r="U5132" s="15" t="s">
        <v>5356</v>
      </c>
      <c r="V5132" s="15" t="s">
        <v>13780</v>
      </c>
      <c r="W5132" s="15" t="s">
        <v>217</v>
      </c>
    </row>
    <row r="5133" spans="21:23" x14ac:dyDescent="0.25">
      <c r="U5133" s="15" t="s">
        <v>5357</v>
      </c>
      <c r="V5133" s="15" t="s">
        <v>13781</v>
      </c>
      <c r="W5133" s="15" t="s">
        <v>120</v>
      </c>
    </row>
    <row r="5134" spans="21:23" x14ac:dyDescent="0.25">
      <c r="U5134" s="15" t="s">
        <v>5358</v>
      </c>
      <c r="V5134" s="15" t="s">
        <v>13782</v>
      </c>
      <c r="W5134" s="15" t="s">
        <v>8681</v>
      </c>
    </row>
    <row r="5135" spans="21:23" x14ac:dyDescent="0.25">
      <c r="U5135" s="15" t="s">
        <v>5359</v>
      </c>
      <c r="V5135" s="15" t="s">
        <v>13783</v>
      </c>
      <c r="W5135" s="15" t="s">
        <v>83</v>
      </c>
    </row>
    <row r="5136" spans="21:23" x14ac:dyDescent="0.25">
      <c r="U5136" s="15" t="s">
        <v>5360</v>
      </c>
      <c r="V5136" s="15" t="s">
        <v>13784</v>
      </c>
      <c r="W5136" s="15" t="s">
        <v>97</v>
      </c>
    </row>
    <row r="5137" spans="21:23" x14ac:dyDescent="0.25">
      <c r="U5137" s="15" t="s">
        <v>5361</v>
      </c>
      <c r="V5137" s="15" t="s">
        <v>13785</v>
      </c>
      <c r="W5137" s="15" t="s">
        <v>8689</v>
      </c>
    </row>
    <row r="5138" spans="21:23" x14ac:dyDescent="0.25">
      <c r="U5138" s="15" t="s">
        <v>5362</v>
      </c>
      <c r="V5138" s="15" t="s">
        <v>13786</v>
      </c>
      <c r="W5138" s="15" t="s">
        <v>8681</v>
      </c>
    </row>
    <row r="5139" spans="21:23" x14ac:dyDescent="0.25">
      <c r="U5139" s="15" t="s">
        <v>5363</v>
      </c>
      <c r="V5139" s="15" t="s">
        <v>13787</v>
      </c>
      <c r="W5139" s="15" t="s">
        <v>161</v>
      </c>
    </row>
    <row r="5140" spans="21:23" x14ac:dyDescent="0.25">
      <c r="U5140" s="15" t="s">
        <v>5364</v>
      </c>
      <c r="V5140" s="15" t="s">
        <v>13788</v>
      </c>
      <c r="W5140" s="15" t="s">
        <v>115</v>
      </c>
    </row>
    <row r="5141" spans="21:23" x14ac:dyDescent="0.25">
      <c r="U5141" s="15" t="s">
        <v>5365</v>
      </c>
      <c r="V5141" s="15" t="s">
        <v>13789</v>
      </c>
      <c r="W5141" s="15" t="s">
        <v>128</v>
      </c>
    </row>
    <row r="5142" spans="21:23" x14ac:dyDescent="0.25">
      <c r="U5142" s="15" t="s">
        <v>5366</v>
      </c>
      <c r="V5142" s="15" t="s">
        <v>13790</v>
      </c>
      <c r="W5142" s="15" t="s">
        <v>161</v>
      </c>
    </row>
    <row r="5143" spans="21:23" x14ac:dyDescent="0.25">
      <c r="U5143" s="15" t="s">
        <v>5367</v>
      </c>
      <c r="V5143" s="15" t="s">
        <v>13791</v>
      </c>
      <c r="W5143" s="15" t="s">
        <v>200</v>
      </c>
    </row>
    <row r="5144" spans="21:23" x14ac:dyDescent="0.25">
      <c r="U5144" s="15" t="s">
        <v>5368</v>
      </c>
      <c r="V5144" s="15" t="s">
        <v>13792</v>
      </c>
      <c r="W5144" s="15" t="s">
        <v>78</v>
      </c>
    </row>
    <row r="5145" spans="21:23" x14ac:dyDescent="0.25">
      <c r="U5145" s="15" t="s">
        <v>5369</v>
      </c>
      <c r="V5145" s="15" t="s">
        <v>13793</v>
      </c>
      <c r="W5145" s="15" t="s">
        <v>166</v>
      </c>
    </row>
    <row r="5146" spans="21:23" x14ac:dyDescent="0.25">
      <c r="U5146" s="15" t="s">
        <v>5370</v>
      </c>
      <c r="V5146" s="15" t="s">
        <v>13794</v>
      </c>
      <c r="W5146" s="15" t="s">
        <v>944</v>
      </c>
    </row>
    <row r="5147" spans="21:23" x14ac:dyDescent="0.25">
      <c r="U5147" s="15" t="s">
        <v>5371</v>
      </c>
      <c r="V5147" s="15" t="s">
        <v>13795</v>
      </c>
      <c r="W5147" s="15" t="s">
        <v>94</v>
      </c>
    </row>
    <row r="5148" spans="21:23" x14ac:dyDescent="0.25">
      <c r="U5148" s="15" t="s">
        <v>5372</v>
      </c>
      <c r="V5148" s="15" t="s">
        <v>13796</v>
      </c>
      <c r="W5148" s="15" t="s">
        <v>200</v>
      </c>
    </row>
    <row r="5149" spans="21:23" x14ac:dyDescent="0.25">
      <c r="U5149" s="15" t="s">
        <v>5373</v>
      </c>
      <c r="V5149" s="15" t="s">
        <v>13797</v>
      </c>
      <c r="W5149" s="15" t="s">
        <v>425</v>
      </c>
    </row>
    <row r="5150" spans="21:23" x14ac:dyDescent="0.25">
      <c r="U5150" s="15" t="s">
        <v>5374</v>
      </c>
      <c r="V5150" s="15" t="s">
        <v>13798</v>
      </c>
      <c r="W5150" s="15" t="s">
        <v>163</v>
      </c>
    </row>
    <row r="5151" spans="21:23" x14ac:dyDescent="0.25">
      <c r="U5151" s="15" t="s">
        <v>5375</v>
      </c>
      <c r="V5151" s="15" t="s">
        <v>13799</v>
      </c>
      <c r="W5151" s="15" t="s">
        <v>3133</v>
      </c>
    </row>
    <row r="5152" spans="21:23" x14ac:dyDescent="0.25">
      <c r="U5152" s="15" t="s">
        <v>5376</v>
      </c>
      <c r="V5152" s="15" t="s">
        <v>13800</v>
      </c>
      <c r="W5152" s="15" t="s">
        <v>126</v>
      </c>
    </row>
    <row r="5153" spans="21:23" x14ac:dyDescent="0.25">
      <c r="U5153" s="15" t="s">
        <v>5377</v>
      </c>
      <c r="V5153" s="15" t="s">
        <v>13801</v>
      </c>
      <c r="W5153" s="15" t="s">
        <v>25</v>
      </c>
    </row>
    <row r="5154" spans="21:23" x14ac:dyDescent="0.25">
      <c r="U5154" s="15" t="s">
        <v>5387</v>
      </c>
      <c r="V5154" s="15" t="s">
        <v>13802</v>
      </c>
      <c r="W5154" s="15" t="s">
        <v>122</v>
      </c>
    </row>
    <row r="5155" spans="21:23" x14ac:dyDescent="0.25">
      <c r="U5155" s="15" t="s">
        <v>5378</v>
      </c>
      <c r="V5155" s="15" t="s">
        <v>13803</v>
      </c>
      <c r="W5155" s="15" t="s">
        <v>9899</v>
      </c>
    </row>
    <row r="5156" spans="21:23" x14ac:dyDescent="0.25">
      <c r="U5156" s="15" t="s">
        <v>5379</v>
      </c>
      <c r="V5156" s="15" t="s">
        <v>13804</v>
      </c>
      <c r="W5156" s="15" t="s">
        <v>2358</v>
      </c>
    </row>
    <row r="5157" spans="21:23" x14ac:dyDescent="0.25">
      <c r="U5157" s="15" t="s">
        <v>5380</v>
      </c>
      <c r="V5157" s="15" t="s">
        <v>13805</v>
      </c>
      <c r="W5157" s="15" t="s">
        <v>2358</v>
      </c>
    </row>
    <row r="5158" spans="21:23" x14ac:dyDescent="0.25">
      <c r="U5158" s="15" t="s">
        <v>5391</v>
      </c>
      <c r="V5158" s="15" t="s">
        <v>13806</v>
      </c>
      <c r="W5158" s="15" t="s">
        <v>132</v>
      </c>
    </row>
    <row r="5159" spans="21:23" x14ac:dyDescent="0.25">
      <c r="U5159" s="15" t="s">
        <v>5392</v>
      </c>
      <c r="V5159" s="15" t="s">
        <v>13807</v>
      </c>
      <c r="W5159" s="15" t="s">
        <v>83</v>
      </c>
    </row>
    <row r="5160" spans="21:23" x14ac:dyDescent="0.25">
      <c r="U5160" s="15" t="s">
        <v>5381</v>
      </c>
      <c r="V5160" s="15" t="s">
        <v>13808</v>
      </c>
      <c r="W5160" s="15" t="s">
        <v>245</v>
      </c>
    </row>
    <row r="5161" spans="21:23" x14ac:dyDescent="0.25">
      <c r="U5161" s="15" t="s">
        <v>5393</v>
      </c>
      <c r="V5161" s="15" t="s">
        <v>13809</v>
      </c>
      <c r="W5161" s="15" t="s">
        <v>159</v>
      </c>
    </row>
    <row r="5162" spans="21:23" x14ac:dyDescent="0.25">
      <c r="U5162" s="15" t="s">
        <v>5382</v>
      </c>
      <c r="V5162" s="15" t="s">
        <v>13810</v>
      </c>
      <c r="W5162" s="15" t="s">
        <v>2358</v>
      </c>
    </row>
    <row r="5163" spans="21:23" x14ac:dyDescent="0.25">
      <c r="U5163" s="15" t="s">
        <v>5383</v>
      </c>
      <c r="V5163" s="15" t="s">
        <v>13811</v>
      </c>
      <c r="W5163" s="15" t="s">
        <v>2358</v>
      </c>
    </row>
    <row r="5164" spans="21:23" x14ac:dyDescent="0.25">
      <c r="U5164" s="15" t="s">
        <v>5384</v>
      </c>
      <c r="V5164" s="15" t="s">
        <v>13812</v>
      </c>
      <c r="W5164" s="15" t="s">
        <v>2358</v>
      </c>
    </row>
    <row r="5165" spans="21:23" x14ac:dyDescent="0.25">
      <c r="U5165" s="15" t="s">
        <v>5385</v>
      </c>
      <c r="V5165" s="15" t="s">
        <v>13813</v>
      </c>
      <c r="W5165" s="15" t="s">
        <v>97</v>
      </c>
    </row>
    <row r="5166" spans="21:23" x14ac:dyDescent="0.25">
      <c r="U5166" s="15" t="s">
        <v>5394</v>
      </c>
      <c r="V5166" s="15" t="s">
        <v>13814</v>
      </c>
      <c r="W5166" s="15" t="s">
        <v>266</v>
      </c>
    </row>
    <row r="5167" spans="21:23" x14ac:dyDescent="0.25">
      <c r="U5167" s="15" t="s">
        <v>5386</v>
      </c>
      <c r="V5167" s="15" t="s">
        <v>13815</v>
      </c>
      <c r="W5167" s="15" t="s">
        <v>470</v>
      </c>
    </row>
    <row r="5168" spans="21:23" x14ac:dyDescent="0.25">
      <c r="U5168" s="15" t="s">
        <v>5395</v>
      </c>
      <c r="V5168" s="15" t="s">
        <v>13816</v>
      </c>
      <c r="W5168" s="15" t="s">
        <v>136</v>
      </c>
    </row>
    <row r="5169" spans="21:23" x14ac:dyDescent="0.25">
      <c r="U5169" s="15" t="s">
        <v>5388</v>
      </c>
      <c r="V5169" s="15" t="s">
        <v>13817</v>
      </c>
      <c r="W5169" s="15" t="s">
        <v>2358</v>
      </c>
    </row>
    <row r="5170" spans="21:23" x14ac:dyDescent="0.25">
      <c r="U5170" s="15" t="s">
        <v>5389</v>
      </c>
      <c r="V5170" s="15" t="s">
        <v>13818</v>
      </c>
      <c r="W5170" s="15" t="s">
        <v>188</v>
      </c>
    </row>
    <row r="5171" spans="21:23" x14ac:dyDescent="0.25">
      <c r="U5171" s="15" t="s">
        <v>5396</v>
      </c>
      <c r="V5171" s="15" t="s">
        <v>13819</v>
      </c>
      <c r="W5171" s="15" t="s">
        <v>76</v>
      </c>
    </row>
    <row r="5172" spans="21:23" x14ac:dyDescent="0.25">
      <c r="U5172" s="15" t="s">
        <v>5397</v>
      </c>
      <c r="V5172" s="15" t="s">
        <v>13820</v>
      </c>
      <c r="W5172" s="15" t="s">
        <v>78</v>
      </c>
    </row>
    <row r="5173" spans="21:23" x14ac:dyDescent="0.25">
      <c r="U5173" s="15" t="s">
        <v>5398</v>
      </c>
      <c r="V5173" s="15" t="s">
        <v>13821</v>
      </c>
      <c r="W5173" s="15" t="s">
        <v>150</v>
      </c>
    </row>
    <row r="5174" spans="21:23" x14ac:dyDescent="0.25">
      <c r="U5174" s="15" t="s">
        <v>5399</v>
      </c>
      <c r="V5174" s="15" t="s">
        <v>13822</v>
      </c>
      <c r="W5174" s="15" t="s">
        <v>8</v>
      </c>
    </row>
    <row r="5175" spans="21:23" x14ac:dyDescent="0.25">
      <c r="U5175" s="15" t="s">
        <v>5401</v>
      </c>
      <c r="V5175" s="15" t="s">
        <v>13823</v>
      </c>
      <c r="W5175" s="15" t="s">
        <v>190</v>
      </c>
    </row>
    <row r="5176" spans="21:23" x14ac:dyDescent="0.25">
      <c r="U5176" s="15" t="s">
        <v>5400</v>
      </c>
      <c r="V5176" s="15" t="s">
        <v>13824</v>
      </c>
      <c r="W5176" s="15" t="s">
        <v>74</v>
      </c>
    </row>
    <row r="5177" spans="21:23" x14ac:dyDescent="0.25">
      <c r="U5177" s="15" t="s">
        <v>5402</v>
      </c>
      <c r="V5177" s="15" t="s">
        <v>13825</v>
      </c>
      <c r="W5177" s="15" t="s">
        <v>117</v>
      </c>
    </row>
    <row r="5178" spans="21:23" x14ac:dyDescent="0.25">
      <c r="U5178" s="15" t="s">
        <v>5403</v>
      </c>
      <c r="V5178" s="15" t="s">
        <v>13826</v>
      </c>
      <c r="W5178" s="15" t="s">
        <v>7545</v>
      </c>
    </row>
    <row r="5179" spans="21:23" x14ac:dyDescent="0.25">
      <c r="U5179" s="15" t="s">
        <v>5404</v>
      </c>
      <c r="V5179" s="15" t="s">
        <v>13827</v>
      </c>
      <c r="W5179" s="15" t="s">
        <v>153</v>
      </c>
    </row>
    <row r="5180" spans="21:23" x14ac:dyDescent="0.25">
      <c r="U5180" s="15" t="s">
        <v>5406</v>
      </c>
      <c r="V5180" s="15" t="s">
        <v>13828</v>
      </c>
      <c r="W5180" s="15" t="s">
        <v>124</v>
      </c>
    </row>
    <row r="5181" spans="21:23" x14ac:dyDescent="0.25">
      <c r="U5181" s="15" t="s">
        <v>5407</v>
      </c>
      <c r="V5181" s="15" t="s">
        <v>13829</v>
      </c>
      <c r="W5181" s="15" t="s">
        <v>8681</v>
      </c>
    </row>
    <row r="5182" spans="21:23" x14ac:dyDescent="0.25">
      <c r="U5182" s="15" t="s">
        <v>5408</v>
      </c>
      <c r="V5182" s="15" t="s">
        <v>13830</v>
      </c>
      <c r="W5182" s="15" t="s">
        <v>5409</v>
      </c>
    </row>
    <row r="5183" spans="21:23" x14ac:dyDescent="0.25">
      <c r="U5183" s="15" t="s">
        <v>5410</v>
      </c>
      <c r="V5183" s="15" t="s">
        <v>13831</v>
      </c>
      <c r="W5183" s="15" t="s">
        <v>136</v>
      </c>
    </row>
    <row r="5184" spans="21:23" x14ac:dyDescent="0.25">
      <c r="U5184" s="15" t="s">
        <v>6398</v>
      </c>
      <c r="V5184" s="15" t="s">
        <v>13832</v>
      </c>
      <c r="W5184" s="15" t="s">
        <v>163</v>
      </c>
    </row>
    <row r="5185" spans="21:23" x14ac:dyDescent="0.25">
      <c r="U5185" s="15" t="s">
        <v>5411</v>
      </c>
      <c r="V5185" s="15" t="s">
        <v>13833</v>
      </c>
      <c r="W5185" s="15" t="s">
        <v>726</v>
      </c>
    </row>
    <row r="5186" spans="21:23" x14ac:dyDescent="0.25">
      <c r="U5186" s="15" t="s">
        <v>5412</v>
      </c>
      <c r="V5186" s="15" t="s">
        <v>13834</v>
      </c>
      <c r="W5186" s="15" t="s">
        <v>573</v>
      </c>
    </row>
    <row r="5187" spans="21:23" x14ac:dyDescent="0.25">
      <c r="U5187" s="15" t="s">
        <v>5413</v>
      </c>
      <c r="V5187" s="15" t="s">
        <v>13835</v>
      </c>
      <c r="W5187" s="15" t="s">
        <v>161</v>
      </c>
    </row>
    <row r="5188" spans="21:23" x14ac:dyDescent="0.25">
      <c r="U5188" s="15" t="s">
        <v>5414</v>
      </c>
      <c r="V5188" s="15" t="s">
        <v>13836</v>
      </c>
      <c r="W5188" s="15" t="s">
        <v>288</v>
      </c>
    </row>
    <row r="5189" spans="21:23" x14ac:dyDescent="0.25">
      <c r="U5189" s="15" t="s">
        <v>5415</v>
      </c>
      <c r="V5189" s="15" t="s">
        <v>13837</v>
      </c>
      <c r="W5189" s="15" t="s">
        <v>103</v>
      </c>
    </row>
    <row r="5190" spans="21:23" x14ac:dyDescent="0.25">
      <c r="U5190" s="15" t="s">
        <v>5416</v>
      </c>
      <c r="V5190" s="15" t="s">
        <v>13838</v>
      </c>
      <c r="W5190" s="15" t="s">
        <v>192</v>
      </c>
    </row>
    <row r="5191" spans="21:23" x14ac:dyDescent="0.25">
      <c r="U5191" s="15" t="s">
        <v>5417</v>
      </c>
      <c r="V5191" s="15" t="s">
        <v>13839</v>
      </c>
      <c r="W5191" s="15" t="s">
        <v>159</v>
      </c>
    </row>
    <row r="5192" spans="21:23" x14ac:dyDescent="0.25">
      <c r="U5192" s="15" t="s">
        <v>5419</v>
      </c>
      <c r="V5192" s="15" t="s">
        <v>13840</v>
      </c>
      <c r="W5192" s="15" t="s">
        <v>103</v>
      </c>
    </row>
    <row r="5193" spans="21:23" x14ac:dyDescent="0.25">
      <c r="U5193" s="15" t="s">
        <v>5420</v>
      </c>
      <c r="V5193" s="15" t="s">
        <v>13841</v>
      </c>
      <c r="W5193" s="15" t="s">
        <v>288</v>
      </c>
    </row>
    <row r="5194" spans="21:23" x14ac:dyDescent="0.25">
      <c r="U5194" s="15" t="s">
        <v>5421</v>
      </c>
      <c r="V5194" s="15" t="s">
        <v>13842</v>
      </c>
      <c r="W5194" s="15" t="s">
        <v>1308</v>
      </c>
    </row>
    <row r="5195" spans="21:23" x14ac:dyDescent="0.25">
      <c r="U5195" s="15" t="s">
        <v>5422</v>
      </c>
      <c r="V5195" s="15" t="s">
        <v>13843</v>
      </c>
      <c r="W5195" s="15" t="s">
        <v>83</v>
      </c>
    </row>
    <row r="5196" spans="21:23" x14ac:dyDescent="0.25">
      <c r="U5196" s="15" t="s">
        <v>5423</v>
      </c>
      <c r="V5196" s="15" t="s">
        <v>13844</v>
      </c>
      <c r="W5196" s="15" t="s">
        <v>94</v>
      </c>
    </row>
    <row r="5197" spans="21:23" x14ac:dyDescent="0.25">
      <c r="U5197" s="15" t="s">
        <v>5424</v>
      </c>
      <c r="V5197" s="15" t="s">
        <v>13845</v>
      </c>
      <c r="W5197" s="15" t="s">
        <v>117</v>
      </c>
    </row>
    <row r="5198" spans="21:23" x14ac:dyDescent="0.25">
      <c r="U5198" s="15" t="s">
        <v>5425</v>
      </c>
      <c r="V5198" s="15" t="s">
        <v>13846</v>
      </c>
      <c r="W5198" s="15" t="s">
        <v>73</v>
      </c>
    </row>
    <row r="5199" spans="21:23" x14ac:dyDescent="0.25">
      <c r="U5199" s="15" t="s">
        <v>5426</v>
      </c>
      <c r="V5199" s="15" t="s">
        <v>13847</v>
      </c>
      <c r="W5199" s="15" t="s">
        <v>188</v>
      </c>
    </row>
    <row r="5200" spans="21:23" x14ac:dyDescent="0.25">
      <c r="U5200" s="15" t="s">
        <v>5427</v>
      </c>
      <c r="V5200" s="15" t="s">
        <v>13848</v>
      </c>
      <c r="W5200" s="15" t="s">
        <v>606</v>
      </c>
    </row>
    <row r="5201" spans="21:23" x14ac:dyDescent="0.25">
      <c r="U5201" s="15" t="s">
        <v>5428</v>
      </c>
      <c r="V5201" s="15" t="s">
        <v>13849</v>
      </c>
      <c r="W5201" s="15" t="s">
        <v>74</v>
      </c>
    </row>
    <row r="5202" spans="21:23" x14ac:dyDescent="0.25">
      <c r="U5202" s="15" t="s">
        <v>5429</v>
      </c>
      <c r="V5202" s="15" t="s">
        <v>13850</v>
      </c>
      <c r="W5202" s="15" t="s">
        <v>5409</v>
      </c>
    </row>
    <row r="5203" spans="21:23" x14ac:dyDescent="0.25">
      <c r="U5203" s="15" t="s">
        <v>5430</v>
      </c>
      <c r="V5203" s="15" t="s">
        <v>13851</v>
      </c>
      <c r="W5203" s="15" t="s">
        <v>144</v>
      </c>
    </row>
    <row r="5204" spans="21:23" x14ac:dyDescent="0.25">
      <c r="U5204" s="15" t="s">
        <v>5431</v>
      </c>
      <c r="V5204" s="15" t="s">
        <v>13852</v>
      </c>
      <c r="W5204" s="15" t="s">
        <v>100</v>
      </c>
    </row>
    <row r="5205" spans="21:23" x14ac:dyDescent="0.25">
      <c r="U5205" s="15" t="s">
        <v>5432</v>
      </c>
      <c r="V5205" s="15" t="s">
        <v>13853</v>
      </c>
      <c r="W5205" s="15" t="s">
        <v>8</v>
      </c>
    </row>
    <row r="5206" spans="21:23" x14ac:dyDescent="0.25">
      <c r="U5206" s="15" t="s">
        <v>5433</v>
      </c>
      <c r="V5206" s="15" t="s">
        <v>13854</v>
      </c>
      <c r="W5206" s="15" t="s">
        <v>124</v>
      </c>
    </row>
    <row r="5207" spans="21:23" x14ac:dyDescent="0.25">
      <c r="U5207" s="15" t="s">
        <v>5434</v>
      </c>
      <c r="V5207" s="15" t="s">
        <v>13855</v>
      </c>
      <c r="W5207" s="15" t="s">
        <v>159</v>
      </c>
    </row>
    <row r="5208" spans="21:23" x14ac:dyDescent="0.25">
      <c r="U5208" s="15" t="s">
        <v>5435</v>
      </c>
      <c r="V5208" s="15" t="s">
        <v>13856</v>
      </c>
      <c r="W5208" s="15" t="s">
        <v>159</v>
      </c>
    </row>
    <row r="5209" spans="21:23" x14ac:dyDescent="0.25">
      <c r="U5209" s="15" t="s">
        <v>5436</v>
      </c>
      <c r="V5209" s="15" t="s">
        <v>13857</v>
      </c>
      <c r="W5209" s="15" t="s">
        <v>210</v>
      </c>
    </row>
    <row r="5210" spans="21:23" x14ac:dyDescent="0.25">
      <c r="U5210" s="15" t="s">
        <v>5437</v>
      </c>
      <c r="V5210" s="15" t="s">
        <v>13858</v>
      </c>
      <c r="W5210" s="15" t="s">
        <v>117</v>
      </c>
    </row>
    <row r="5211" spans="21:23" x14ac:dyDescent="0.25">
      <c r="U5211" s="15" t="s">
        <v>5438</v>
      </c>
      <c r="V5211" s="15" t="s">
        <v>13859</v>
      </c>
      <c r="W5211" s="15" t="s">
        <v>122</v>
      </c>
    </row>
    <row r="5212" spans="21:23" x14ac:dyDescent="0.25">
      <c r="U5212" s="15" t="s">
        <v>5439</v>
      </c>
      <c r="V5212" s="15" t="s">
        <v>13860</v>
      </c>
      <c r="W5212" s="15" t="s">
        <v>4817</v>
      </c>
    </row>
    <row r="5213" spans="21:23" x14ac:dyDescent="0.25">
      <c r="U5213" s="15" t="s">
        <v>5440</v>
      </c>
      <c r="V5213" s="15" t="s">
        <v>13861</v>
      </c>
      <c r="W5213" s="15" t="s">
        <v>117</v>
      </c>
    </row>
    <row r="5214" spans="21:23" x14ac:dyDescent="0.25">
      <c r="U5214" s="15" t="s">
        <v>5441</v>
      </c>
      <c r="V5214" s="15" t="s">
        <v>13862</v>
      </c>
      <c r="W5214" s="15" t="s">
        <v>1308</v>
      </c>
    </row>
    <row r="5215" spans="21:23" x14ac:dyDescent="0.25">
      <c r="U5215" s="15" t="s">
        <v>5442</v>
      </c>
      <c r="V5215" s="15" t="s">
        <v>13863</v>
      </c>
      <c r="W5215" s="15" t="s">
        <v>78</v>
      </c>
    </row>
    <row r="5216" spans="21:23" x14ac:dyDescent="0.25">
      <c r="U5216" s="15" t="s">
        <v>5443</v>
      </c>
      <c r="V5216" s="15" t="s">
        <v>13864</v>
      </c>
      <c r="W5216" s="15" t="s">
        <v>606</v>
      </c>
    </row>
    <row r="5217" spans="21:23" x14ac:dyDescent="0.25">
      <c r="U5217" s="15" t="s">
        <v>5444</v>
      </c>
      <c r="V5217" s="15" t="s">
        <v>13865</v>
      </c>
      <c r="W5217" s="15" t="s">
        <v>73</v>
      </c>
    </row>
    <row r="5218" spans="21:23" x14ac:dyDescent="0.25">
      <c r="U5218" s="15" t="s">
        <v>5446</v>
      </c>
      <c r="V5218" s="15" t="s">
        <v>13866</v>
      </c>
      <c r="W5218" s="15" t="s">
        <v>169</v>
      </c>
    </row>
    <row r="5219" spans="21:23" x14ac:dyDescent="0.25">
      <c r="U5219" s="15" t="s">
        <v>5447</v>
      </c>
      <c r="V5219" s="15" t="s">
        <v>13867</v>
      </c>
      <c r="W5219" s="15" t="s">
        <v>74</v>
      </c>
    </row>
    <row r="5220" spans="21:23" x14ac:dyDescent="0.25">
      <c r="U5220" s="15" t="s">
        <v>5448</v>
      </c>
      <c r="V5220" s="15" t="s">
        <v>13868</v>
      </c>
      <c r="W5220" s="15" t="s">
        <v>208</v>
      </c>
    </row>
    <row r="5221" spans="21:23" x14ac:dyDescent="0.25">
      <c r="U5221" s="15" t="s">
        <v>5454</v>
      </c>
      <c r="V5221" s="15" t="s">
        <v>13869</v>
      </c>
      <c r="W5221" s="15" t="s">
        <v>235</v>
      </c>
    </row>
    <row r="5222" spans="21:23" x14ac:dyDescent="0.25">
      <c r="U5222" s="15" t="s">
        <v>5449</v>
      </c>
      <c r="V5222" s="15" t="s">
        <v>13870</v>
      </c>
      <c r="W5222" s="15" t="s">
        <v>270</v>
      </c>
    </row>
    <row r="5223" spans="21:23" x14ac:dyDescent="0.25">
      <c r="U5223" s="15" t="s">
        <v>5460</v>
      </c>
      <c r="V5223" s="15" t="s">
        <v>13871</v>
      </c>
      <c r="W5223" s="15" t="s">
        <v>200</v>
      </c>
    </row>
    <row r="5224" spans="21:23" x14ac:dyDescent="0.25">
      <c r="U5224" s="15" t="s">
        <v>5450</v>
      </c>
      <c r="V5224" s="15" t="s">
        <v>13872</v>
      </c>
      <c r="W5224" s="15" t="s">
        <v>85</v>
      </c>
    </row>
    <row r="5225" spans="21:23" x14ac:dyDescent="0.25">
      <c r="U5225" s="15" t="s">
        <v>5461</v>
      </c>
      <c r="V5225" s="15" t="s">
        <v>13873</v>
      </c>
      <c r="W5225" s="15" t="s">
        <v>103</v>
      </c>
    </row>
    <row r="5226" spans="21:23" x14ac:dyDescent="0.25">
      <c r="U5226" s="15" t="s">
        <v>5462</v>
      </c>
      <c r="V5226" s="15" t="s">
        <v>13874</v>
      </c>
      <c r="W5226" s="15" t="s">
        <v>153</v>
      </c>
    </row>
    <row r="5227" spans="21:23" x14ac:dyDescent="0.25">
      <c r="U5227" s="15" t="s">
        <v>5463</v>
      </c>
      <c r="V5227" s="15" t="s">
        <v>13875</v>
      </c>
      <c r="W5227" s="15" t="s">
        <v>94</v>
      </c>
    </row>
    <row r="5228" spans="21:23" x14ac:dyDescent="0.25">
      <c r="U5228" s="15" t="s">
        <v>5464</v>
      </c>
      <c r="V5228" s="15" t="s">
        <v>13876</v>
      </c>
      <c r="W5228" s="15" t="s">
        <v>3133</v>
      </c>
    </row>
    <row r="5229" spans="21:23" x14ac:dyDescent="0.25">
      <c r="U5229" s="15" t="s">
        <v>5465</v>
      </c>
      <c r="V5229" s="15" t="s">
        <v>13877</v>
      </c>
      <c r="W5229" s="15" t="s">
        <v>144</v>
      </c>
    </row>
    <row r="5230" spans="21:23" x14ac:dyDescent="0.25">
      <c r="U5230" s="15" t="s">
        <v>5466</v>
      </c>
      <c r="V5230" s="15" t="s">
        <v>13878</v>
      </c>
      <c r="W5230" s="15" t="s">
        <v>210</v>
      </c>
    </row>
    <row r="5231" spans="21:23" x14ac:dyDescent="0.25">
      <c r="U5231" s="15" t="s">
        <v>5451</v>
      </c>
      <c r="V5231" s="15" t="s">
        <v>13879</v>
      </c>
      <c r="W5231" s="15" t="s">
        <v>163</v>
      </c>
    </row>
    <row r="5232" spans="21:23" x14ac:dyDescent="0.25">
      <c r="U5232" s="15" t="s">
        <v>5467</v>
      </c>
      <c r="V5232" s="15" t="s">
        <v>13880</v>
      </c>
      <c r="W5232" s="15" t="s">
        <v>606</v>
      </c>
    </row>
    <row r="5233" spans="21:23" x14ac:dyDescent="0.25">
      <c r="U5233" s="15" t="s">
        <v>5452</v>
      </c>
      <c r="V5233" s="15" t="s">
        <v>13881</v>
      </c>
      <c r="W5233" s="15" t="s">
        <v>117</v>
      </c>
    </row>
    <row r="5234" spans="21:23" x14ac:dyDescent="0.25">
      <c r="U5234" s="15" t="s">
        <v>5453</v>
      </c>
      <c r="V5234" s="15" t="s">
        <v>13882</v>
      </c>
      <c r="W5234" s="15" t="s">
        <v>327</v>
      </c>
    </row>
    <row r="5235" spans="21:23" x14ac:dyDescent="0.25">
      <c r="U5235" s="15" t="s">
        <v>5455</v>
      </c>
      <c r="V5235" s="15" t="s">
        <v>13883</v>
      </c>
      <c r="W5235" s="15" t="s">
        <v>78</v>
      </c>
    </row>
    <row r="5236" spans="21:23" x14ac:dyDescent="0.25">
      <c r="U5236" s="15" t="s">
        <v>5468</v>
      </c>
      <c r="V5236" s="15" t="s">
        <v>13884</v>
      </c>
      <c r="W5236" s="15" t="s">
        <v>208</v>
      </c>
    </row>
    <row r="5237" spans="21:23" x14ac:dyDescent="0.25">
      <c r="U5237" s="15" t="s">
        <v>5469</v>
      </c>
      <c r="V5237" s="15" t="s">
        <v>13885</v>
      </c>
      <c r="W5237" s="15" t="s">
        <v>105</v>
      </c>
    </row>
    <row r="5238" spans="21:23" x14ac:dyDescent="0.25">
      <c r="U5238" s="15" t="s">
        <v>5470</v>
      </c>
      <c r="V5238" s="15" t="s">
        <v>13886</v>
      </c>
      <c r="W5238" s="15" t="s">
        <v>73</v>
      </c>
    </row>
    <row r="5239" spans="21:23" x14ac:dyDescent="0.25">
      <c r="U5239" s="15" t="s">
        <v>5457</v>
      </c>
      <c r="V5239" s="15" t="s">
        <v>13887</v>
      </c>
      <c r="W5239" s="15" t="s">
        <v>217</v>
      </c>
    </row>
    <row r="5240" spans="21:23" x14ac:dyDescent="0.25">
      <c r="U5240" s="15" t="s">
        <v>5471</v>
      </c>
      <c r="V5240" s="15" t="s">
        <v>13888</v>
      </c>
      <c r="W5240" s="15" t="s">
        <v>163</v>
      </c>
    </row>
    <row r="5241" spans="21:23" x14ac:dyDescent="0.25">
      <c r="U5241" s="15" t="s">
        <v>5472</v>
      </c>
      <c r="V5241" s="15" t="s">
        <v>13889</v>
      </c>
      <c r="W5241" s="15" t="s">
        <v>150</v>
      </c>
    </row>
    <row r="5242" spans="21:23" x14ac:dyDescent="0.25">
      <c r="U5242" s="15" t="s">
        <v>5445</v>
      </c>
      <c r="V5242" s="15" t="s">
        <v>13890</v>
      </c>
      <c r="W5242" s="15" t="s">
        <v>192</v>
      </c>
    </row>
    <row r="5243" spans="21:23" x14ac:dyDescent="0.25">
      <c r="U5243" s="15" t="s">
        <v>5458</v>
      </c>
      <c r="V5243" s="15" t="s">
        <v>13891</v>
      </c>
      <c r="W5243" s="15" t="s">
        <v>73</v>
      </c>
    </row>
    <row r="5244" spans="21:23" x14ac:dyDescent="0.25">
      <c r="U5244" s="15" t="s">
        <v>5459</v>
      </c>
      <c r="V5244" s="15" t="s">
        <v>13892</v>
      </c>
      <c r="W5244" s="15" t="s">
        <v>150</v>
      </c>
    </row>
    <row r="5245" spans="21:23" x14ac:dyDescent="0.25">
      <c r="U5245" s="15" t="s">
        <v>5473</v>
      </c>
      <c r="V5245" s="15" t="s">
        <v>13893</v>
      </c>
      <c r="W5245" s="15" t="s">
        <v>144</v>
      </c>
    </row>
    <row r="5246" spans="21:23" x14ac:dyDescent="0.25">
      <c r="U5246" s="15" t="s">
        <v>5474</v>
      </c>
      <c r="V5246" s="15" t="s">
        <v>13894</v>
      </c>
      <c r="W5246" s="15" t="s">
        <v>117</v>
      </c>
    </row>
    <row r="5247" spans="21:23" x14ac:dyDescent="0.25">
      <c r="U5247" s="15" t="s">
        <v>5475</v>
      </c>
      <c r="V5247" s="15" t="s">
        <v>13895</v>
      </c>
      <c r="W5247" s="15" t="s">
        <v>192</v>
      </c>
    </row>
    <row r="5248" spans="21:23" x14ac:dyDescent="0.25">
      <c r="U5248" s="15" t="s">
        <v>5476</v>
      </c>
      <c r="V5248" s="15" t="s">
        <v>13896</v>
      </c>
      <c r="W5248" s="15" t="s">
        <v>144</v>
      </c>
    </row>
    <row r="5249" spans="21:23" x14ac:dyDescent="0.25">
      <c r="U5249" s="15" t="s">
        <v>5477</v>
      </c>
      <c r="V5249" s="15" t="s">
        <v>13897</v>
      </c>
      <c r="W5249" s="15" t="s">
        <v>122</v>
      </c>
    </row>
    <row r="5250" spans="21:23" x14ac:dyDescent="0.25">
      <c r="U5250" s="15" t="s">
        <v>5478</v>
      </c>
      <c r="V5250" s="15" t="s">
        <v>13898</v>
      </c>
      <c r="W5250" s="15" t="s">
        <v>150</v>
      </c>
    </row>
    <row r="5251" spans="21:23" x14ac:dyDescent="0.25">
      <c r="U5251" s="15" t="s">
        <v>5479</v>
      </c>
      <c r="V5251" s="15" t="s">
        <v>13899</v>
      </c>
      <c r="W5251" s="15" t="s">
        <v>424</v>
      </c>
    </row>
    <row r="5252" spans="21:23" x14ac:dyDescent="0.25">
      <c r="U5252" s="15" t="s">
        <v>5480</v>
      </c>
      <c r="V5252" s="15" t="s">
        <v>13900</v>
      </c>
      <c r="W5252" s="15" t="s">
        <v>944</v>
      </c>
    </row>
    <row r="5253" spans="21:23" x14ac:dyDescent="0.25">
      <c r="U5253" s="15" t="s">
        <v>5481</v>
      </c>
      <c r="V5253" s="15" t="s">
        <v>13901</v>
      </c>
      <c r="W5253" s="15" t="s">
        <v>150</v>
      </c>
    </row>
    <row r="5254" spans="21:23" x14ac:dyDescent="0.25">
      <c r="U5254" s="15" t="s">
        <v>5482</v>
      </c>
      <c r="V5254" s="15" t="s">
        <v>13902</v>
      </c>
      <c r="W5254" s="15" t="s">
        <v>117</v>
      </c>
    </row>
    <row r="5255" spans="21:23" x14ac:dyDescent="0.25">
      <c r="U5255" s="15" t="s">
        <v>5483</v>
      </c>
      <c r="V5255" s="15" t="s">
        <v>13903</v>
      </c>
      <c r="W5255" s="15" t="s">
        <v>425</v>
      </c>
    </row>
    <row r="5256" spans="21:23" x14ac:dyDescent="0.25">
      <c r="U5256" s="15" t="s">
        <v>5484</v>
      </c>
      <c r="V5256" s="15" t="s">
        <v>13904</v>
      </c>
      <c r="W5256" s="15" t="s">
        <v>424</v>
      </c>
    </row>
    <row r="5257" spans="21:23" x14ac:dyDescent="0.25">
      <c r="U5257" s="15" t="s">
        <v>5486</v>
      </c>
      <c r="V5257" s="15" t="s">
        <v>13905</v>
      </c>
      <c r="W5257" s="15" t="s">
        <v>144</v>
      </c>
    </row>
    <row r="5258" spans="21:23" x14ac:dyDescent="0.25">
      <c r="U5258" s="15" t="s">
        <v>5485</v>
      </c>
      <c r="V5258" s="15" t="s">
        <v>13906</v>
      </c>
      <c r="W5258" s="15" t="s">
        <v>8838</v>
      </c>
    </row>
    <row r="5259" spans="21:23" x14ac:dyDescent="0.25">
      <c r="U5259" s="15" t="s">
        <v>5487</v>
      </c>
      <c r="V5259" s="15" t="s">
        <v>13907</v>
      </c>
      <c r="W5259" s="15" t="s">
        <v>124</v>
      </c>
    </row>
    <row r="5260" spans="21:23" x14ac:dyDescent="0.25">
      <c r="U5260" s="15" t="s">
        <v>5488</v>
      </c>
      <c r="V5260" s="15" t="s">
        <v>13908</v>
      </c>
      <c r="W5260" s="15" t="s">
        <v>327</v>
      </c>
    </row>
    <row r="5261" spans="21:23" x14ac:dyDescent="0.25">
      <c r="U5261" s="15" t="s">
        <v>5489</v>
      </c>
      <c r="V5261" s="15" t="s">
        <v>13909</v>
      </c>
      <c r="W5261" s="15" t="s">
        <v>144</v>
      </c>
    </row>
    <row r="5262" spans="21:23" x14ac:dyDescent="0.25">
      <c r="U5262" s="15" t="s">
        <v>5490</v>
      </c>
      <c r="V5262" s="15" t="s">
        <v>13910</v>
      </c>
      <c r="W5262" s="15" t="s">
        <v>6711</v>
      </c>
    </row>
    <row r="5263" spans="21:23" x14ac:dyDescent="0.25">
      <c r="U5263" s="15" t="s">
        <v>5491</v>
      </c>
      <c r="V5263" s="15" t="s">
        <v>13911</v>
      </c>
      <c r="W5263" s="15" t="s">
        <v>381</v>
      </c>
    </row>
    <row r="5264" spans="21:23" x14ac:dyDescent="0.25">
      <c r="U5264" s="15" t="s">
        <v>5492</v>
      </c>
      <c r="V5264" s="15" t="s">
        <v>13912</v>
      </c>
      <c r="W5264" s="15" t="s">
        <v>573</v>
      </c>
    </row>
    <row r="5265" spans="21:23" x14ac:dyDescent="0.25">
      <c r="U5265" s="15" t="s">
        <v>5493</v>
      </c>
      <c r="V5265" s="15" t="s">
        <v>13913</v>
      </c>
      <c r="W5265" s="15" t="s">
        <v>336</v>
      </c>
    </row>
    <row r="5266" spans="21:23" x14ac:dyDescent="0.25">
      <c r="U5266" s="15" t="s">
        <v>5494</v>
      </c>
      <c r="V5266" s="15" t="s">
        <v>13914</v>
      </c>
      <c r="W5266" s="15" t="s">
        <v>7545</v>
      </c>
    </row>
    <row r="5267" spans="21:23" x14ac:dyDescent="0.25">
      <c r="U5267" s="15" t="s">
        <v>7077</v>
      </c>
      <c r="V5267" s="15" t="s">
        <v>13915</v>
      </c>
      <c r="W5267" s="15" t="s">
        <v>103</v>
      </c>
    </row>
    <row r="5268" spans="21:23" x14ac:dyDescent="0.25">
      <c r="U5268" s="15" t="s">
        <v>5495</v>
      </c>
      <c r="V5268" s="15" t="s">
        <v>13916</v>
      </c>
      <c r="W5268" s="15" t="s">
        <v>7545</v>
      </c>
    </row>
    <row r="5269" spans="21:23" x14ac:dyDescent="0.25">
      <c r="U5269" s="15" t="s">
        <v>5496</v>
      </c>
      <c r="V5269" s="15" t="s">
        <v>13917</v>
      </c>
      <c r="W5269" s="15" t="s">
        <v>78</v>
      </c>
    </row>
    <row r="5270" spans="21:23" x14ac:dyDescent="0.25">
      <c r="U5270" s="15" t="s">
        <v>5497</v>
      </c>
      <c r="V5270" s="15" t="s">
        <v>13918</v>
      </c>
      <c r="W5270" s="15" t="s">
        <v>210</v>
      </c>
    </row>
    <row r="5271" spans="21:23" x14ac:dyDescent="0.25">
      <c r="U5271" s="15" t="s">
        <v>5498</v>
      </c>
      <c r="V5271" s="15" t="s">
        <v>13919</v>
      </c>
      <c r="W5271" s="15" t="s">
        <v>200</v>
      </c>
    </row>
    <row r="5272" spans="21:23" x14ac:dyDescent="0.25">
      <c r="U5272" s="15" t="s">
        <v>5499</v>
      </c>
      <c r="V5272" s="15" t="s">
        <v>13920</v>
      </c>
      <c r="W5272" s="15" t="s">
        <v>3354</v>
      </c>
    </row>
    <row r="5273" spans="21:23" x14ac:dyDescent="0.25">
      <c r="U5273" s="15" t="s">
        <v>5500</v>
      </c>
      <c r="V5273" s="15" t="s">
        <v>13921</v>
      </c>
      <c r="W5273" s="15" t="s">
        <v>217</v>
      </c>
    </row>
    <row r="5274" spans="21:23" x14ac:dyDescent="0.25">
      <c r="U5274" s="15" t="s">
        <v>5501</v>
      </c>
      <c r="V5274" s="15" t="s">
        <v>13922</v>
      </c>
      <c r="W5274" s="15" t="s">
        <v>74</v>
      </c>
    </row>
    <row r="5275" spans="21:23" x14ac:dyDescent="0.25">
      <c r="U5275" s="15" t="s">
        <v>5503</v>
      </c>
      <c r="V5275" s="15" t="s">
        <v>13923</v>
      </c>
      <c r="W5275" s="15" t="s">
        <v>159</v>
      </c>
    </row>
    <row r="5276" spans="21:23" x14ac:dyDescent="0.25">
      <c r="U5276" s="15" t="s">
        <v>5504</v>
      </c>
      <c r="V5276" s="15" t="s">
        <v>13924</v>
      </c>
      <c r="W5276" s="15" t="s">
        <v>105</v>
      </c>
    </row>
    <row r="5277" spans="21:23" x14ac:dyDescent="0.25">
      <c r="U5277" s="15" t="s">
        <v>5505</v>
      </c>
      <c r="V5277" s="15" t="s">
        <v>13925</v>
      </c>
      <c r="W5277" s="15" t="s">
        <v>9114</v>
      </c>
    </row>
    <row r="5278" spans="21:23" x14ac:dyDescent="0.25">
      <c r="U5278" s="15" t="s">
        <v>5506</v>
      </c>
      <c r="V5278" s="15" t="s">
        <v>13926</v>
      </c>
      <c r="W5278" s="15" t="s">
        <v>161</v>
      </c>
    </row>
    <row r="5279" spans="21:23" x14ac:dyDescent="0.25">
      <c r="U5279" s="15" t="s">
        <v>5508</v>
      </c>
      <c r="V5279" s="15" t="s">
        <v>13927</v>
      </c>
      <c r="W5279" s="15" t="s">
        <v>882</v>
      </c>
    </row>
    <row r="5280" spans="21:23" x14ac:dyDescent="0.25">
      <c r="U5280" s="15" t="s">
        <v>5517</v>
      </c>
      <c r="V5280" s="15" t="s">
        <v>13928</v>
      </c>
      <c r="W5280" s="15" t="s">
        <v>882</v>
      </c>
    </row>
    <row r="5281" spans="21:23" x14ac:dyDescent="0.25">
      <c r="U5281" s="15" t="s">
        <v>5519</v>
      </c>
      <c r="V5281" s="15" t="s">
        <v>13929</v>
      </c>
      <c r="W5281" s="15" t="s">
        <v>327</v>
      </c>
    </row>
    <row r="5282" spans="21:23" x14ac:dyDescent="0.25">
      <c r="U5282" s="15" t="s">
        <v>5520</v>
      </c>
      <c r="V5282" s="15" t="s">
        <v>13930</v>
      </c>
      <c r="W5282" s="15" t="s">
        <v>134</v>
      </c>
    </row>
    <row r="5283" spans="21:23" x14ac:dyDescent="0.25">
      <c r="U5283" s="15" t="s">
        <v>5521</v>
      </c>
      <c r="V5283" s="15" t="s">
        <v>13931</v>
      </c>
      <c r="W5283" s="15" t="s">
        <v>1321</v>
      </c>
    </row>
    <row r="5284" spans="21:23" x14ac:dyDescent="0.25">
      <c r="U5284" s="15" t="s">
        <v>5522</v>
      </c>
      <c r="V5284" s="15" t="s">
        <v>13932</v>
      </c>
      <c r="W5284" s="15" t="s">
        <v>222</v>
      </c>
    </row>
    <row r="5285" spans="21:23" x14ac:dyDescent="0.25">
      <c r="U5285" s="15" t="s">
        <v>5523</v>
      </c>
      <c r="V5285" s="15" t="s">
        <v>13933</v>
      </c>
      <c r="W5285" s="15" t="s">
        <v>391</v>
      </c>
    </row>
    <row r="5286" spans="21:23" x14ac:dyDescent="0.25">
      <c r="U5286" s="15" t="s">
        <v>5524</v>
      </c>
      <c r="V5286" s="15" t="s">
        <v>13934</v>
      </c>
      <c r="W5286" s="15" t="s">
        <v>470</v>
      </c>
    </row>
    <row r="5287" spans="21:23" x14ac:dyDescent="0.25">
      <c r="U5287" s="15" t="s">
        <v>5511</v>
      </c>
      <c r="V5287" s="15" t="s">
        <v>13935</v>
      </c>
      <c r="W5287" s="15" t="s">
        <v>122</v>
      </c>
    </row>
    <row r="5288" spans="21:23" x14ac:dyDescent="0.25">
      <c r="U5288" s="15" t="s">
        <v>5512</v>
      </c>
      <c r="V5288" s="15" t="s">
        <v>13936</v>
      </c>
      <c r="W5288" s="15" t="s">
        <v>112</v>
      </c>
    </row>
    <row r="5289" spans="21:23" x14ac:dyDescent="0.25">
      <c r="U5289" s="15" t="s">
        <v>5513</v>
      </c>
      <c r="V5289" s="15" t="s">
        <v>13937</v>
      </c>
      <c r="W5289" s="15" t="s">
        <v>8838</v>
      </c>
    </row>
    <row r="5290" spans="21:23" x14ac:dyDescent="0.25">
      <c r="U5290" s="15" t="s">
        <v>5514</v>
      </c>
      <c r="V5290" s="15" t="s">
        <v>13938</v>
      </c>
      <c r="W5290" s="15" t="s">
        <v>8838</v>
      </c>
    </row>
    <row r="5291" spans="21:23" x14ac:dyDescent="0.25">
      <c r="U5291" s="15" t="s">
        <v>5526</v>
      </c>
      <c r="V5291" s="15" t="s">
        <v>13939</v>
      </c>
      <c r="W5291" s="15" t="s">
        <v>9621</v>
      </c>
    </row>
    <row r="5292" spans="21:23" x14ac:dyDescent="0.25">
      <c r="U5292" s="15" t="s">
        <v>5515</v>
      </c>
      <c r="V5292" s="15" t="s">
        <v>13940</v>
      </c>
      <c r="W5292" s="15" t="s">
        <v>153</v>
      </c>
    </row>
    <row r="5293" spans="21:23" x14ac:dyDescent="0.25">
      <c r="U5293" s="15" t="s">
        <v>5516</v>
      </c>
      <c r="V5293" s="15" t="s">
        <v>13941</v>
      </c>
      <c r="W5293" s="15" t="s">
        <v>166</v>
      </c>
    </row>
    <row r="5294" spans="21:23" x14ac:dyDescent="0.25">
      <c r="U5294" s="15" t="s">
        <v>5527</v>
      </c>
      <c r="V5294" s="15" t="s">
        <v>13942</v>
      </c>
      <c r="W5294" s="15" t="s">
        <v>3534</v>
      </c>
    </row>
    <row r="5295" spans="21:23" x14ac:dyDescent="0.25">
      <c r="U5295" s="15" t="s">
        <v>5518</v>
      </c>
      <c r="V5295" s="15" t="s">
        <v>13943</v>
      </c>
      <c r="W5295" s="15" t="s">
        <v>153</v>
      </c>
    </row>
    <row r="5296" spans="21:23" x14ac:dyDescent="0.25">
      <c r="U5296" s="15" t="s">
        <v>5528</v>
      </c>
      <c r="V5296" s="15" t="s">
        <v>13944</v>
      </c>
      <c r="W5296" s="15" t="s">
        <v>1308</v>
      </c>
    </row>
    <row r="5297" spans="21:23" x14ac:dyDescent="0.25">
      <c r="U5297" s="15" t="s">
        <v>5529</v>
      </c>
      <c r="V5297" s="15" t="s">
        <v>13945</v>
      </c>
      <c r="W5297" s="15" t="s">
        <v>437</v>
      </c>
    </row>
    <row r="5298" spans="21:23" x14ac:dyDescent="0.25">
      <c r="U5298" s="15" t="s">
        <v>5530</v>
      </c>
      <c r="V5298" s="15" t="s">
        <v>13946</v>
      </c>
      <c r="W5298" s="15" t="s">
        <v>190</v>
      </c>
    </row>
    <row r="5299" spans="21:23" x14ac:dyDescent="0.25">
      <c r="U5299" s="15" t="s">
        <v>5531</v>
      </c>
      <c r="V5299" s="15" t="s">
        <v>13947</v>
      </c>
      <c r="W5299" s="15" t="s">
        <v>103</v>
      </c>
    </row>
    <row r="5300" spans="21:23" x14ac:dyDescent="0.25">
      <c r="U5300" s="15" t="s">
        <v>5532</v>
      </c>
      <c r="V5300" s="15" t="s">
        <v>13948</v>
      </c>
      <c r="W5300" s="15" t="s">
        <v>327</v>
      </c>
    </row>
    <row r="5301" spans="21:23" x14ac:dyDescent="0.25">
      <c r="U5301" s="15" t="s">
        <v>5533</v>
      </c>
      <c r="V5301" s="15" t="s">
        <v>13949</v>
      </c>
      <c r="W5301" s="15" t="s">
        <v>2358</v>
      </c>
    </row>
    <row r="5302" spans="21:23" x14ac:dyDescent="0.25">
      <c r="U5302" s="15" t="s">
        <v>5534</v>
      </c>
      <c r="V5302" s="15" t="s">
        <v>13950</v>
      </c>
      <c r="W5302" s="15" t="s">
        <v>3133</v>
      </c>
    </row>
    <row r="5303" spans="21:23" x14ac:dyDescent="0.25">
      <c r="U5303" s="15" t="s">
        <v>5535</v>
      </c>
      <c r="V5303" s="15" t="s">
        <v>13951</v>
      </c>
      <c r="W5303" s="15" t="s">
        <v>270</v>
      </c>
    </row>
    <row r="5304" spans="21:23" x14ac:dyDescent="0.25">
      <c r="U5304" s="15" t="s">
        <v>5536</v>
      </c>
      <c r="V5304" s="15" t="s">
        <v>13952</v>
      </c>
      <c r="W5304" s="15" t="s">
        <v>235</v>
      </c>
    </row>
    <row r="5305" spans="21:23" x14ac:dyDescent="0.25">
      <c r="U5305" s="15" t="s">
        <v>5537</v>
      </c>
      <c r="V5305" s="15" t="s">
        <v>13953</v>
      </c>
      <c r="W5305" s="15" t="s">
        <v>103</v>
      </c>
    </row>
    <row r="5306" spans="21:23" x14ac:dyDescent="0.25">
      <c r="U5306" s="15" t="s">
        <v>5538</v>
      </c>
      <c r="V5306" s="15" t="s">
        <v>13954</v>
      </c>
      <c r="W5306" s="15" t="s">
        <v>332</v>
      </c>
    </row>
    <row r="5307" spans="21:23" x14ac:dyDescent="0.25">
      <c r="U5307" s="15" t="s">
        <v>5539</v>
      </c>
      <c r="V5307" s="15" t="s">
        <v>13955</v>
      </c>
      <c r="W5307" s="15" t="s">
        <v>88</v>
      </c>
    </row>
    <row r="5308" spans="21:23" x14ac:dyDescent="0.25">
      <c r="U5308" s="15" t="s">
        <v>5541</v>
      </c>
      <c r="V5308" s="15" t="s">
        <v>13956</v>
      </c>
      <c r="W5308" s="15" t="s">
        <v>190</v>
      </c>
    </row>
    <row r="5309" spans="21:23" x14ac:dyDescent="0.25">
      <c r="U5309" s="15" t="s">
        <v>5542</v>
      </c>
      <c r="V5309" s="15" t="s">
        <v>13957</v>
      </c>
      <c r="W5309" s="15" t="s">
        <v>327</v>
      </c>
    </row>
    <row r="5310" spans="21:23" x14ac:dyDescent="0.25">
      <c r="U5310" s="15" t="s">
        <v>5543</v>
      </c>
      <c r="V5310" s="15" t="s">
        <v>13958</v>
      </c>
      <c r="W5310" s="15" t="s">
        <v>156</v>
      </c>
    </row>
    <row r="5311" spans="21:23" x14ac:dyDescent="0.25">
      <c r="U5311" s="15" t="s">
        <v>5544</v>
      </c>
      <c r="V5311" s="15" t="s">
        <v>13959</v>
      </c>
      <c r="W5311" s="15" t="s">
        <v>255</v>
      </c>
    </row>
    <row r="5312" spans="21:23" x14ac:dyDescent="0.25">
      <c r="U5312" s="15" t="s">
        <v>5545</v>
      </c>
      <c r="V5312" s="15" t="s">
        <v>13960</v>
      </c>
      <c r="W5312" s="15" t="s">
        <v>200</v>
      </c>
    </row>
    <row r="5313" spans="21:23" x14ac:dyDescent="0.25">
      <c r="U5313" s="15" t="s">
        <v>5546</v>
      </c>
      <c r="V5313" s="15" t="s">
        <v>13961</v>
      </c>
      <c r="W5313" s="15" t="s">
        <v>2358</v>
      </c>
    </row>
    <row r="5314" spans="21:23" x14ac:dyDescent="0.25">
      <c r="U5314" s="15" t="s">
        <v>5548</v>
      </c>
      <c r="V5314" s="15" t="s">
        <v>13962</v>
      </c>
      <c r="W5314" s="15" t="s">
        <v>90</v>
      </c>
    </row>
    <row r="5315" spans="21:23" x14ac:dyDescent="0.25">
      <c r="U5315" s="15" t="s">
        <v>5549</v>
      </c>
      <c r="V5315" s="15" t="s">
        <v>13963</v>
      </c>
      <c r="W5315" s="15" t="s">
        <v>8689</v>
      </c>
    </row>
    <row r="5316" spans="21:23" x14ac:dyDescent="0.25">
      <c r="U5316" s="15" t="s">
        <v>5550</v>
      </c>
      <c r="V5316" s="15" t="s">
        <v>13964</v>
      </c>
      <c r="W5316" s="15" t="s">
        <v>76</v>
      </c>
    </row>
    <row r="5317" spans="21:23" x14ac:dyDescent="0.25">
      <c r="U5317" s="15" t="s">
        <v>5553</v>
      </c>
      <c r="V5317" s="15" t="s">
        <v>13965</v>
      </c>
      <c r="W5317" s="15" t="s">
        <v>190</v>
      </c>
    </row>
    <row r="5318" spans="21:23" x14ac:dyDescent="0.25">
      <c r="U5318" s="15" t="s">
        <v>5552</v>
      </c>
      <c r="V5318" s="15" t="s">
        <v>13966</v>
      </c>
      <c r="W5318" s="15" t="s">
        <v>117</v>
      </c>
    </row>
    <row r="5319" spans="21:23" x14ac:dyDescent="0.25">
      <c r="U5319" s="15" t="s">
        <v>5551</v>
      </c>
      <c r="V5319" s="15" t="s">
        <v>13967</v>
      </c>
      <c r="W5319" s="15" t="s">
        <v>144</v>
      </c>
    </row>
    <row r="5320" spans="21:23" x14ac:dyDescent="0.25">
      <c r="U5320" s="15" t="s">
        <v>5554</v>
      </c>
      <c r="V5320" s="15" t="s">
        <v>13968</v>
      </c>
      <c r="W5320" s="15" t="s">
        <v>144</v>
      </c>
    </row>
    <row r="5321" spans="21:23" x14ac:dyDescent="0.25">
      <c r="U5321" s="15" t="s">
        <v>5555</v>
      </c>
      <c r="V5321" s="15" t="s">
        <v>13969</v>
      </c>
      <c r="W5321" s="15" t="s">
        <v>166</v>
      </c>
    </row>
    <row r="5322" spans="21:23" x14ac:dyDescent="0.25">
      <c r="U5322" s="15" t="s">
        <v>5556</v>
      </c>
      <c r="V5322" s="15" t="s">
        <v>13970</v>
      </c>
      <c r="W5322" s="15" t="s">
        <v>73</v>
      </c>
    </row>
    <row r="5323" spans="21:23" x14ac:dyDescent="0.25">
      <c r="U5323" s="15" t="s">
        <v>5557</v>
      </c>
      <c r="V5323" s="15" t="s">
        <v>13971</v>
      </c>
      <c r="W5323" s="15" t="s">
        <v>159</v>
      </c>
    </row>
    <row r="5324" spans="21:23" x14ac:dyDescent="0.25">
      <c r="U5324" s="15" t="s">
        <v>5559</v>
      </c>
      <c r="V5324" s="15" t="s">
        <v>13972</v>
      </c>
      <c r="W5324" s="15" t="s">
        <v>76</v>
      </c>
    </row>
    <row r="5325" spans="21:23" x14ac:dyDescent="0.25">
      <c r="U5325" s="15" t="s">
        <v>5558</v>
      </c>
      <c r="V5325" s="15" t="s">
        <v>13973</v>
      </c>
      <c r="W5325" s="15" t="s">
        <v>200</v>
      </c>
    </row>
    <row r="5326" spans="21:23" x14ac:dyDescent="0.25">
      <c r="U5326" s="15" t="s">
        <v>5560</v>
      </c>
      <c r="V5326" s="15" t="s">
        <v>13974</v>
      </c>
      <c r="W5326" s="15" t="s">
        <v>150</v>
      </c>
    </row>
    <row r="5327" spans="21:23" x14ac:dyDescent="0.25">
      <c r="U5327" s="15" t="s">
        <v>5561</v>
      </c>
      <c r="V5327" s="15" t="s">
        <v>13975</v>
      </c>
      <c r="W5327" s="15" t="s">
        <v>200</v>
      </c>
    </row>
    <row r="5328" spans="21:23" x14ac:dyDescent="0.25">
      <c r="U5328" s="15" t="s">
        <v>5562</v>
      </c>
      <c r="V5328" s="15" t="s">
        <v>13976</v>
      </c>
      <c r="W5328" s="15" t="s">
        <v>94</v>
      </c>
    </row>
    <row r="5329" spans="21:23" x14ac:dyDescent="0.25">
      <c r="U5329" s="15" t="s">
        <v>5563</v>
      </c>
      <c r="V5329" s="15" t="s">
        <v>13977</v>
      </c>
      <c r="W5329" s="15" t="s">
        <v>330</v>
      </c>
    </row>
    <row r="5330" spans="21:23" x14ac:dyDescent="0.25">
      <c r="U5330" s="15" t="s">
        <v>5564</v>
      </c>
      <c r="V5330" s="15" t="s">
        <v>13978</v>
      </c>
      <c r="W5330" s="15" t="s">
        <v>74</v>
      </c>
    </row>
    <row r="5331" spans="21:23" x14ac:dyDescent="0.25">
      <c r="U5331" s="15" t="s">
        <v>5592</v>
      </c>
      <c r="V5331" s="15" t="s">
        <v>13979</v>
      </c>
      <c r="W5331" s="15" t="s">
        <v>1308</v>
      </c>
    </row>
    <row r="5332" spans="21:23" x14ac:dyDescent="0.25">
      <c r="U5332" s="15" t="s">
        <v>5565</v>
      </c>
      <c r="V5332" s="15" t="s">
        <v>13980</v>
      </c>
      <c r="W5332" s="15" t="s">
        <v>115</v>
      </c>
    </row>
    <row r="5333" spans="21:23" x14ac:dyDescent="0.25">
      <c r="U5333" s="15" t="s">
        <v>5566</v>
      </c>
      <c r="V5333" s="15" t="s">
        <v>13981</v>
      </c>
      <c r="W5333" s="15" t="s">
        <v>103</v>
      </c>
    </row>
    <row r="5334" spans="21:23" x14ac:dyDescent="0.25">
      <c r="U5334" s="15" t="s">
        <v>5567</v>
      </c>
      <c r="V5334" s="15" t="s">
        <v>13982</v>
      </c>
      <c r="W5334" s="15" t="s">
        <v>117</v>
      </c>
    </row>
    <row r="5335" spans="21:23" x14ac:dyDescent="0.25">
      <c r="U5335" s="15" t="s">
        <v>5568</v>
      </c>
      <c r="V5335" s="15" t="s">
        <v>13983</v>
      </c>
      <c r="W5335" s="15" t="s">
        <v>74</v>
      </c>
    </row>
    <row r="5336" spans="21:23" x14ac:dyDescent="0.25">
      <c r="U5336" s="15" t="s">
        <v>5569</v>
      </c>
      <c r="V5336" s="15" t="s">
        <v>13984</v>
      </c>
      <c r="W5336" s="15" t="s">
        <v>74</v>
      </c>
    </row>
    <row r="5337" spans="21:23" x14ac:dyDescent="0.25">
      <c r="U5337" s="15" t="s">
        <v>5570</v>
      </c>
      <c r="V5337" s="15" t="s">
        <v>13985</v>
      </c>
      <c r="W5337" s="15" t="s">
        <v>1308</v>
      </c>
    </row>
    <row r="5338" spans="21:23" x14ac:dyDescent="0.25">
      <c r="U5338" s="15" t="s">
        <v>5571</v>
      </c>
      <c r="V5338" s="15" t="s">
        <v>13986</v>
      </c>
      <c r="W5338" s="15" t="s">
        <v>391</v>
      </c>
    </row>
    <row r="5339" spans="21:23" x14ac:dyDescent="0.25">
      <c r="U5339" s="15" t="s">
        <v>5572</v>
      </c>
      <c r="V5339" s="15" t="s">
        <v>13987</v>
      </c>
      <c r="W5339" s="15" t="s">
        <v>74</v>
      </c>
    </row>
    <row r="5340" spans="21:23" x14ac:dyDescent="0.25">
      <c r="U5340" s="15" t="s">
        <v>5573</v>
      </c>
      <c r="V5340" s="15" t="s">
        <v>13988</v>
      </c>
      <c r="W5340" s="15" t="s">
        <v>332</v>
      </c>
    </row>
    <row r="5341" spans="21:23" x14ac:dyDescent="0.25">
      <c r="U5341" s="15" t="s">
        <v>5574</v>
      </c>
      <c r="V5341" s="15" t="s">
        <v>13989</v>
      </c>
      <c r="W5341" s="15" t="s">
        <v>74</v>
      </c>
    </row>
    <row r="5342" spans="21:23" x14ac:dyDescent="0.25">
      <c r="U5342" s="15" t="s">
        <v>5575</v>
      </c>
      <c r="V5342" s="15" t="s">
        <v>13990</v>
      </c>
      <c r="W5342" s="15" t="s">
        <v>144</v>
      </c>
    </row>
    <row r="5343" spans="21:23" x14ac:dyDescent="0.25">
      <c r="U5343" s="15" t="s">
        <v>5576</v>
      </c>
      <c r="V5343" s="15" t="s">
        <v>13991</v>
      </c>
      <c r="W5343" s="15" t="s">
        <v>74</v>
      </c>
    </row>
    <row r="5344" spans="21:23" x14ac:dyDescent="0.25">
      <c r="U5344" s="15" t="s">
        <v>5580</v>
      </c>
      <c r="V5344" s="15" t="s">
        <v>13992</v>
      </c>
      <c r="W5344" s="15" t="s">
        <v>92</v>
      </c>
    </row>
    <row r="5345" spans="21:23" x14ac:dyDescent="0.25">
      <c r="U5345" s="15" t="s">
        <v>5581</v>
      </c>
      <c r="V5345" s="15" t="s">
        <v>13993</v>
      </c>
      <c r="W5345" s="15" t="s">
        <v>105</v>
      </c>
    </row>
    <row r="5346" spans="21:23" x14ac:dyDescent="0.25">
      <c r="U5346" s="15" t="s">
        <v>5578</v>
      </c>
      <c r="V5346" s="15" t="s">
        <v>13994</v>
      </c>
      <c r="W5346" s="15" t="s">
        <v>97</v>
      </c>
    </row>
    <row r="5347" spans="21:23" x14ac:dyDescent="0.25">
      <c r="U5347" s="15" t="s">
        <v>5577</v>
      </c>
      <c r="V5347" s="15" t="s">
        <v>13995</v>
      </c>
      <c r="W5347" s="15" t="s">
        <v>235</v>
      </c>
    </row>
    <row r="5348" spans="21:23" x14ac:dyDescent="0.25">
      <c r="U5348" s="15" t="s">
        <v>5579</v>
      </c>
      <c r="V5348" s="15" t="s">
        <v>13996</v>
      </c>
      <c r="W5348" s="15" t="s">
        <v>7545</v>
      </c>
    </row>
    <row r="5349" spans="21:23" x14ac:dyDescent="0.25">
      <c r="U5349" s="15" t="s">
        <v>5582</v>
      </c>
      <c r="V5349" s="15" t="s">
        <v>13997</v>
      </c>
      <c r="W5349" s="15" t="s">
        <v>105</v>
      </c>
    </row>
    <row r="5350" spans="21:23" x14ac:dyDescent="0.25">
      <c r="U5350" s="15" t="s">
        <v>5583</v>
      </c>
      <c r="V5350" s="15" t="s">
        <v>13998</v>
      </c>
      <c r="W5350" s="15" t="s">
        <v>74</v>
      </c>
    </row>
    <row r="5351" spans="21:23" x14ac:dyDescent="0.25">
      <c r="U5351" s="15" t="s">
        <v>5584</v>
      </c>
      <c r="V5351" s="15" t="s">
        <v>13999</v>
      </c>
      <c r="W5351" s="15" t="s">
        <v>9899</v>
      </c>
    </row>
    <row r="5352" spans="21:23" x14ac:dyDescent="0.25">
      <c r="U5352" s="15" t="s">
        <v>5587</v>
      </c>
      <c r="V5352" s="15" t="s">
        <v>14000</v>
      </c>
      <c r="W5352" s="15" t="s">
        <v>8</v>
      </c>
    </row>
    <row r="5353" spans="21:23" x14ac:dyDescent="0.25">
      <c r="U5353" s="15" t="s">
        <v>5586</v>
      </c>
      <c r="V5353" s="15" t="s">
        <v>14001</v>
      </c>
      <c r="W5353" s="15" t="s">
        <v>200</v>
      </c>
    </row>
    <row r="5354" spans="21:23" x14ac:dyDescent="0.25">
      <c r="U5354" s="15" t="s">
        <v>5585</v>
      </c>
      <c r="V5354" s="15" t="s">
        <v>14002</v>
      </c>
      <c r="W5354" s="15" t="s">
        <v>270</v>
      </c>
    </row>
    <row r="5355" spans="21:23" x14ac:dyDescent="0.25">
      <c r="U5355" s="15" t="s">
        <v>5589</v>
      </c>
      <c r="V5355" s="15" t="s">
        <v>14003</v>
      </c>
      <c r="W5355" s="15" t="s">
        <v>92</v>
      </c>
    </row>
    <row r="5356" spans="21:23" x14ac:dyDescent="0.25">
      <c r="U5356" s="15" t="s">
        <v>5588</v>
      </c>
      <c r="V5356" s="15" t="s">
        <v>14004</v>
      </c>
      <c r="W5356" s="15" t="s">
        <v>97</v>
      </c>
    </row>
    <row r="5357" spans="21:23" x14ac:dyDescent="0.25">
      <c r="U5357" s="15" t="s">
        <v>5591</v>
      </c>
      <c r="V5357" s="15" t="s">
        <v>14005</v>
      </c>
      <c r="W5357" s="15" t="s">
        <v>7545</v>
      </c>
    </row>
    <row r="5358" spans="21:23" x14ac:dyDescent="0.25">
      <c r="U5358" s="15" t="s">
        <v>5593</v>
      </c>
      <c r="V5358" s="15" t="s">
        <v>14006</v>
      </c>
      <c r="W5358" s="15" t="s">
        <v>94</v>
      </c>
    </row>
    <row r="5359" spans="21:23" x14ac:dyDescent="0.25">
      <c r="U5359" s="15" t="s">
        <v>5595</v>
      </c>
      <c r="V5359" s="15" t="s">
        <v>14007</v>
      </c>
      <c r="W5359" s="15" t="s">
        <v>161</v>
      </c>
    </row>
    <row r="5360" spans="21:23" x14ac:dyDescent="0.25">
      <c r="U5360" s="15" t="s">
        <v>5596</v>
      </c>
      <c r="V5360" s="15" t="s">
        <v>14008</v>
      </c>
      <c r="W5360" s="15" t="s">
        <v>200</v>
      </c>
    </row>
    <row r="5361" spans="21:23" x14ac:dyDescent="0.25">
      <c r="U5361" s="15" t="s">
        <v>5597</v>
      </c>
      <c r="V5361" s="15" t="s">
        <v>14009</v>
      </c>
      <c r="W5361" s="15" t="s">
        <v>132</v>
      </c>
    </row>
    <row r="5362" spans="21:23" x14ac:dyDescent="0.25">
      <c r="U5362" s="15" t="s">
        <v>5599</v>
      </c>
      <c r="V5362" s="15" t="s">
        <v>14010</v>
      </c>
      <c r="W5362" s="15" t="s">
        <v>9114</v>
      </c>
    </row>
    <row r="5363" spans="21:23" x14ac:dyDescent="0.25">
      <c r="U5363" s="15" t="s">
        <v>5600</v>
      </c>
      <c r="V5363" s="15" t="s">
        <v>14011</v>
      </c>
      <c r="W5363" s="15" t="s">
        <v>100</v>
      </c>
    </row>
    <row r="5364" spans="21:23" x14ac:dyDescent="0.25">
      <c r="U5364" s="15" t="s">
        <v>5601</v>
      </c>
      <c r="V5364" s="15" t="s">
        <v>14012</v>
      </c>
      <c r="W5364" s="15" t="s">
        <v>270</v>
      </c>
    </row>
    <row r="5365" spans="21:23" x14ac:dyDescent="0.25">
      <c r="U5365" s="15" t="s">
        <v>5602</v>
      </c>
      <c r="V5365" s="15" t="s">
        <v>14013</v>
      </c>
      <c r="W5365" s="15" t="s">
        <v>150</v>
      </c>
    </row>
    <row r="5366" spans="21:23" x14ac:dyDescent="0.25">
      <c r="U5366" s="15" t="s">
        <v>5603</v>
      </c>
      <c r="V5366" s="15" t="s">
        <v>14014</v>
      </c>
      <c r="W5366" s="15" t="s">
        <v>144</v>
      </c>
    </row>
    <row r="5367" spans="21:23" x14ac:dyDescent="0.25">
      <c r="U5367" s="15" t="s">
        <v>5604</v>
      </c>
      <c r="V5367" s="15" t="s">
        <v>14015</v>
      </c>
      <c r="W5367" s="15" t="s">
        <v>327</v>
      </c>
    </row>
    <row r="5368" spans="21:23" x14ac:dyDescent="0.25">
      <c r="U5368" s="15" t="s">
        <v>5605</v>
      </c>
      <c r="V5368" s="15" t="s">
        <v>14016</v>
      </c>
      <c r="W5368" s="15" t="s">
        <v>76</v>
      </c>
    </row>
    <row r="5369" spans="21:23" x14ac:dyDescent="0.25">
      <c r="U5369" s="15" t="s">
        <v>5606</v>
      </c>
      <c r="V5369" s="15" t="s">
        <v>14017</v>
      </c>
      <c r="W5369" s="15" t="s">
        <v>210</v>
      </c>
    </row>
    <row r="5370" spans="21:23" x14ac:dyDescent="0.25">
      <c r="U5370" s="15" t="s">
        <v>5607</v>
      </c>
      <c r="V5370" s="15" t="s">
        <v>14018</v>
      </c>
      <c r="W5370" s="15" t="s">
        <v>3539</v>
      </c>
    </row>
    <row r="5371" spans="21:23" x14ac:dyDescent="0.25">
      <c r="U5371" s="15" t="s">
        <v>5608</v>
      </c>
      <c r="V5371" s="15" t="s">
        <v>14019</v>
      </c>
      <c r="W5371" s="15" t="s">
        <v>200</v>
      </c>
    </row>
    <row r="5372" spans="21:23" x14ac:dyDescent="0.25">
      <c r="U5372" s="15" t="s">
        <v>5609</v>
      </c>
      <c r="V5372" s="15" t="s">
        <v>14020</v>
      </c>
      <c r="W5372" s="15" t="s">
        <v>978</v>
      </c>
    </row>
    <row r="5373" spans="21:23" x14ac:dyDescent="0.25">
      <c r="U5373" s="15" t="s">
        <v>5610</v>
      </c>
      <c r="V5373" s="15" t="s">
        <v>14021</v>
      </c>
      <c r="W5373" s="15" t="s">
        <v>978</v>
      </c>
    </row>
    <row r="5374" spans="21:23" x14ac:dyDescent="0.25">
      <c r="U5374" s="15" t="s">
        <v>5611</v>
      </c>
      <c r="V5374" s="15" t="s">
        <v>14022</v>
      </c>
      <c r="W5374" s="15" t="s">
        <v>9114</v>
      </c>
    </row>
    <row r="5375" spans="21:23" x14ac:dyDescent="0.25">
      <c r="U5375" s="15" t="s">
        <v>5612</v>
      </c>
      <c r="V5375" s="15" t="s">
        <v>14023</v>
      </c>
      <c r="W5375" s="15" t="s">
        <v>150</v>
      </c>
    </row>
    <row r="5376" spans="21:23" x14ac:dyDescent="0.25">
      <c r="U5376" s="15" t="s">
        <v>5613</v>
      </c>
      <c r="V5376" s="15" t="s">
        <v>14024</v>
      </c>
      <c r="W5376" s="15" t="s">
        <v>978</v>
      </c>
    </row>
    <row r="5377" spans="21:23" x14ac:dyDescent="0.25">
      <c r="U5377" s="15" t="s">
        <v>5614</v>
      </c>
      <c r="V5377" s="15" t="s">
        <v>14025</v>
      </c>
      <c r="W5377" s="15" t="s">
        <v>200</v>
      </c>
    </row>
    <row r="5378" spans="21:23" x14ac:dyDescent="0.25">
      <c r="U5378" s="15" t="s">
        <v>5615</v>
      </c>
      <c r="V5378" s="15" t="s">
        <v>14026</v>
      </c>
      <c r="W5378" s="15" t="s">
        <v>200</v>
      </c>
    </row>
    <row r="5379" spans="21:23" x14ac:dyDescent="0.25">
      <c r="U5379" s="15" t="s">
        <v>5594</v>
      </c>
      <c r="V5379" s="15" t="s">
        <v>14027</v>
      </c>
      <c r="W5379" s="15" t="s">
        <v>192</v>
      </c>
    </row>
    <row r="5380" spans="21:23" x14ac:dyDescent="0.25">
      <c r="U5380" s="15" t="s">
        <v>5616</v>
      </c>
      <c r="V5380" s="15" t="s">
        <v>14028</v>
      </c>
      <c r="W5380" s="15" t="s">
        <v>117</v>
      </c>
    </row>
    <row r="5381" spans="21:23" x14ac:dyDescent="0.25">
      <c r="U5381" s="15" t="s">
        <v>5617</v>
      </c>
      <c r="V5381" s="15" t="s">
        <v>14029</v>
      </c>
      <c r="W5381" s="15" t="s">
        <v>105</v>
      </c>
    </row>
    <row r="5382" spans="21:23" x14ac:dyDescent="0.25">
      <c r="U5382" s="15" t="s">
        <v>5618</v>
      </c>
      <c r="V5382" s="15" t="s">
        <v>14030</v>
      </c>
      <c r="W5382" s="15" t="s">
        <v>150</v>
      </c>
    </row>
    <row r="5383" spans="21:23" x14ac:dyDescent="0.25">
      <c r="U5383" s="15" t="s">
        <v>5619</v>
      </c>
      <c r="V5383" s="15" t="s">
        <v>14031</v>
      </c>
      <c r="W5383" s="15" t="s">
        <v>156</v>
      </c>
    </row>
    <row r="5384" spans="21:23" x14ac:dyDescent="0.25">
      <c r="U5384" s="15" t="s">
        <v>5620</v>
      </c>
      <c r="V5384" s="15" t="s">
        <v>14032</v>
      </c>
      <c r="W5384" s="15" t="s">
        <v>83</v>
      </c>
    </row>
    <row r="5385" spans="21:23" x14ac:dyDescent="0.25">
      <c r="U5385" s="15" t="s">
        <v>5621</v>
      </c>
      <c r="V5385" s="15" t="s">
        <v>14033</v>
      </c>
      <c r="W5385" s="15" t="s">
        <v>117</v>
      </c>
    </row>
    <row r="5386" spans="21:23" x14ac:dyDescent="0.25">
      <c r="U5386" s="15" t="s">
        <v>5622</v>
      </c>
      <c r="V5386" s="15" t="s">
        <v>14034</v>
      </c>
      <c r="W5386" s="15" t="s">
        <v>97</v>
      </c>
    </row>
    <row r="5387" spans="21:23" x14ac:dyDescent="0.25">
      <c r="U5387" s="15" t="s">
        <v>5623</v>
      </c>
      <c r="V5387" s="15" t="s">
        <v>14035</v>
      </c>
      <c r="W5387" s="15" t="s">
        <v>94</v>
      </c>
    </row>
    <row r="5388" spans="21:23" x14ac:dyDescent="0.25">
      <c r="U5388" s="15" t="s">
        <v>5625</v>
      </c>
      <c r="V5388" s="15" t="s">
        <v>14036</v>
      </c>
      <c r="W5388" s="15" t="s">
        <v>726</v>
      </c>
    </row>
    <row r="5389" spans="21:23" x14ac:dyDescent="0.25">
      <c r="U5389" s="15" t="s">
        <v>5624</v>
      </c>
      <c r="V5389" s="15" t="s">
        <v>14037</v>
      </c>
      <c r="W5389" s="15" t="s">
        <v>103</v>
      </c>
    </row>
    <row r="5390" spans="21:23" x14ac:dyDescent="0.25">
      <c r="U5390" s="15" t="s">
        <v>5626</v>
      </c>
      <c r="V5390" s="15" t="s">
        <v>14038</v>
      </c>
      <c r="W5390" s="15" t="s">
        <v>3539</v>
      </c>
    </row>
    <row r="5391" spans="21:23" x14ac:dyDescent="0.25">
      <c r="U5391" s="15" t="s">
        <v>5628</v>
      </c>
      <c r="V5391" s="15" t="s">
        <v>14039</v>
      </c>
      <c r="W5391" s="15" t="s">
        <v>94</v>
      </c>
    </row>
    <row r="5392" spans="21:23" x14ac:dyDescent="0.25">
      <c r="U5392" s="15" t="s">
        <v>5629</v>
      </c>
      <c r="V5392" s="15" t="s">
        <v>14040</v>
      </c>
      <c r="W5392" s="15" t="s">
        <v>94</v>
      </c>
    </row>
    <row r="5393" spans="21:23" x14ac:dyDescent="0.25">
      <c r="U5393" s="15" t="s">
        <v>5631</v>
      </c>
      <c r="V5393" s="15" t="s">
        <v>14041</v>
      </c>
      <c r="W5393" s="15" t="s">
        <v>288</v>
      </c>
    </row>
    <row r="5394" spans="21:23" x14ac:dyDescent="0.25">
      <c r="U5394" s="15" t="s">
        <v>5632</v>
      </c>
      <c r="V5394" s="15" t="s">
        <v>14042</v>
      </c>
      <c r="W5394" s="15" t="s">
        <v>8678</v>
      </c>
    </row>
    <row r="5395" spans="21:23" x14ac:dyDescent="0.25">
      <c r="U5395" s="15" t="s">
        <v>5633</v>
      </c>
      <c r="V5395" s="15" t="s">
        <v>14043</v>
      </c>
      <c r="W5395" s="15" t="s">
        <v>159</v>
      </c>
    </row>
    <row r="5396" spans="21:23" x14ac:dyDescent="0.25">
      <c r="U5396" s="15" t="s">
        <v>5634</v>
      </c>
      <c r="V5396" s="15" t="s">
        <v>14044</v>
      </c>
      <c r="W5396" s="15" t="s">
        <v>222</v>
      </c>
    </row>
    <row r="5397" spans="21:23" x14ac:dyDescent="0.25">
      <c r="U5397" s="15" t="s">
        <v>5635</v>
      </c>
      <c r="V5397" s="15" t="s">
        <v>14045</v>
      </c>
      <c r="W5397" s="15" t="s">
        <v>78</v>
      </c>
    </row>
    <row r="5398" spans="21:23" x14ac:dyDescent="0.25">
      <c r="U5398" s="15" t="s">
        <v>5636</v>
      </c>
      <c r="V5398" s="15" t="s">
        <v>14046</v>
      </c>
      <c r="W5398" s="15" t="s">
        <v>424</v>
      </c>
    </row>
    <row r="5399" spans="21:23" x14ac:dyDescent="0.25">
      <c r="U5399" s="15" t="s">
        <v>5637</v>
      </c>
      <c r="V5399" s="15" t="s">
        <v>14047</v>
      </c>
      <c r="W5399" s="15" t="s">
        <v>117</v>
      </c>
    </row>
    <row r="5400" spans="21:23" x14ac:dyDescent="0.25">
      <c r="U5400" s="15" t="s">
        <v>5638</v>
      </c>
      <c r="V5400" s="15" t="s">
        <v>14048</v>
      </c>
      <c r="W5400" s="15" t="s">
        <v>117</v>
      </c>
    </row>
    <row r="5401" spans="21:23" x14ac:dyDescent="0.25">
      <c r="U5401" s="15" t="s">
        <v>5639</v>
      </c>
      <c r="V5401" s="15" t="s">
        <v>14049</v>
      </c>
      <c r="W5401" s="15" t="s">
        <v>270</v>
      </c>
    </row>
    <row r="5402" spans="21:23" x14ac:dyDescent="0.25">
      <c r="U5402" s="15" t="s">
        <v>5640</v>
      </c>
      <c r="V5402" s="15" t="s">
        <v>14050</v>
      </c>
      <c r="W5402" s="15" t="s">
        <v>134</v>
      </c>
    </row>
    <row r="5403" spans="21:23" x14ac:dyDescent="0.25">
      <c r="U5403" s="15" t="s">
        <v>5641</v>
      </c>
      <c r="V5403" s="15" t="s">
        <v>14051</v>
      </c>
      <c r="W5403" s="15" t="s">
        <v>94</v>
      </c>
    </row>
    <row r="5404" spans="21:23" x14ac:dyDescent="0.25">
      <c r="U5404" s="15" t="s">
        <v>5642</v>
      </c>
      <c r="V5404" s="15" t="s">
        <v>14052</v>
      </c>
      <c r="W5404" s="15" t="s">
        <v>117</v>
      </c>
    </row>
    <row r="5405" spans="21:23" x14ac:dyDescent="0.25">
      <c r="U5405" s="15" t="s">
        <v>5643</v>
      </c>
      <c r="V5405" s="15" t="s">
        <v>14053</v>
      </c>
      <c r="W5405" s="15" t="s">
        <v>208</v>
      </c>
    </row>
    <row r="5406" spans="21:23" x14ac:dyDescent="0.25">
      <c r="U5406" s="15" t="s">
        <v>5644</v>
      </c>
      <c r="V5406" s="15" t="s">
        <v>14054</v>
      </c>
      <c r="W5406" s="15" t="s">
        <v>81</v>
      </c>
    </row>
    <row r="5407" spans="21:23" x14ac:dyDescent="0.25">
      <c r="U5407" s="15" t="s">
        <v>5645</v>
      </c>
      <c r="V5407" s="15" t="s">
        <v>14055</v>
      </c>
      <c r="W5407" s="15" t="s">
        <v>200</v>
      </c>
    </row>
    <row r="5408" spans="21:23" x14ac:dyDescent="0.25">
      <c r="U5408" s="15" t="s">
        <v>5646</v>
      </c>
      <c r="V5408" s="15" t="s">
        <v>14056</v>
      </c>
      <c r="W5408" s="15" t="s">
        <v>6247</v>
      </c>
    </row>
    <row r="5409" spans="21:23" x14ac:dyDescent="0.25">
      <c r="U5409" s="15" t="s">
        <v>5647</v>
      </c>
      <c r="V5409" s="15" t="s">
        <v>14057</v>
      </c>
      <c r="W5409" s="15" t="s">
        <v>150</v>
      </c>
    </row>
    <row r="5410" spans="21:23" x14ac:dyDescent="0.25">
      <c r="U5410" s="15" t="s">
        <v>5648</v>
      </c>
      <c r="V5410" s="15" t="s">
        <v>14058</v>
      </c>
      <c r="W5410" s="15" t="s">
        <v>78</v>
      </c>
    </row>
    <row r="5411" spans="21:23" x14ac:dyDescent="0.25">
      <c r="U5411" s="15" t="s">
        <v>5649</v>
      </c>
      <c r="V5411" s="15" t="s">
        <v>14059</v>
      </c>
      <c r="W5411" s="15" t="s">
        <v>166</v>
      </c>
    </row>
    <row r="5412" spans="21:23" x14ac:dyDescent="0.25">
      <c r="U5412" s="15" t="s">
        <v>5650</v>
      </c>
      <c r="V5412" s="15" t="s">
        <v>14060</v>
      </c>
      <c r="W5412" s="15" t="s">
        <v>136</v>
      </c>
    </row>
    <row r="5413" spans="21:23" x14ac:dyDescent="0.25">
      <c r="U5413" s="15" t="s">
        <v>5651</v>
      </c>
      <c r="V5413" s="15" t="s">
        <v>14061</v>
      </c>
      <c r="W5413" s="15" t="s">
        <v>92</v>
      </c>
    </row>
    <row r="5414" spans="21:23" x14ac:dyDescent="0.25">
      <c r="U5414" s="15" t="s">
        <v>5652</v>
      </c>
      <c r="V5414" s="15" t="s">
        <v>14062</v>
      </c>
      <c r="W5414" s="15" t="s">
        <v>83</v>
      </c>
    </row>
    <row r="5415" spans="21:23" x14ac:dyDescent="0.25">
      <c r="U5415" s="15" t="s">
        <v>5653</v>
      </c>
      <c r="V5415" s="15" t="s">
        <v>14063</v>
      </c>
      <c r="W5415" s="15" t="s">
        <v>74</v>
      </c>
    </row>
    <row r="5416" spans="21:23" x14ac:dyDescent="0.25">
      <c r="U5416" s="15" t="s">
        <v>5654</v>
      </c>
      <c r="V5416" s="15" t="s">
        <v>14064</v>
      </c>
      <c r="W5416" s="15" t="s">
        <v>159</v>
      </c>
    </row>
    <row r="5417" spans="21:23" x14ac:dyDescent="0.25">
      <c r="U5417" s="15" t="s">
        <v>5655</v>
      </c>
      <c r="V5417" s="15" t="s">
        <v>14065</v>
      </c>
      <c r="W5417" s="15" t="s">
        <v>3354</v>
      </c>
    </row>
    <row r="5418" spans="21:23" x14ac:dyDescent="0.25">
      <c r="U5418" s="15" t="s">
        <v>5657</v>
      </c>
      <c r="V5418" s="15" t="s">
        <v>14066</v>
      </c>
      <c r="W5418" s="15" t="s">
        <v>144</v>
      </c>
    </row>
    <row r="5419" spans="21:23" x14ac:dyDescent="0.25">
      <c r="U5419" s="15" t="s">
        <v>5658</v>
      </c>
      <c r="V5419" s="15" t="s">
        <v>14067</v>
      </c>
      <c r="W5419" s="15" t="s">
        <v>978</v>
      </c>
    </row>
    <row r="5420" spans="21:23" x14ac:dyDescent="0.25">
      <c r="U5420" s="15" t="s">
        <v>5659</v>
      </c>
      <c r="V5420" s="15" t="s">
        <v>14068</v>
      </c>
      <c r="W5420" s="15" t="s">
        <v>978</v>
      </c>
    </row>
    <row r="5421" spans="21:23" x14ac:dyDescent="0.25">
      <c r="U5421" s="15" t="s">
        <v>5660</v>
      </c>
      <c r="V5421" s="15" t="s">
        <v>14069</v>
      </c>
      <c r="W5421" s="15" t="s">
        <v>332</v>
      </c>
    </row>
    <row r="5422" spans="21:23" x14ac:dyDescent="0.25">
      <c r="U5422" s="15" t="s">
        <v>5661</v>
      </c>
      <c r="V5422" s="15" t="s">
        <v>14070</v>
      </c>
      <c r="W5422" s="15" t="s">
        <v>85</v>
      </c>
    </row>
    <row r="5423" spans="21:23" x14ac:dyDescent="0.25">
      <c r="U5423" s="15" t="s">
        <v>5662</v>
      </c>
      <c r="V5423" s="15" t="s">
        <v>14071</v>
      </c>
      <c r="W5423" s="15" t="s">
        <v>192</v>
      </c>
    </row>
    <row r="5424" spans="21:23" x14ac:dyDescent="0.25">
      <c r="U5424" s="15" t="s">
        <v>5663</v>
      </c>
      <c r="V5424" s="15" t="s">
        <v>14072</v>
      </c>
      <c r="W5424" s="15" t="s">
        <v>159</v>
      </c>
    </row>
    <row r="5425" spans="21:23" x14ac:dyDescent="0.25">
      <c r="U5425" s="15" t="s">
        <v>5664</v>
      </c>
      <c r="V5425" s="15" t="s">
        <v>14073</v>
      </c>
      <c r="W5425" s="15" t="s">
        <v>391</v>
      </c>
    </row>
    <row r="5426" spans="21:23" x14ac:dyDescent="0.25">
      <c r="U5426" s="15" t="s">
        <v>5665</v>
      </c>
      <c r="V5426" s="15" t="s">
        <v>14074</v>
      </c>
      <c r="W5426" s="15" t="s">
        <v>81</v>
      </c>
    </row>
    <row r="5427" spans="21:23" x14ac:dyDescent="0.25">
      <c r="U5427" s="15" t="s">
        <v>5666</v>
      </c>
      <c r="V5427" s="15" t="s">
        <v>14075</v>
      </c>
      <c r="W5427" s="15" t="s">
        <v>81</v>
      </c>
    </row>
    <row r="5428" spans="21:23" x14ac:dyDescent="0.25">
      <c r="U5428" s="15" t="s">
        <v>5667</v>
      </c>
      <c r="V5428" s="15" t="s">
        <v>14076</v>
      </c>
      <c r="W5428" s="15" t="s">
        <v>74</v>
      </c>
    </row>
    <row r="5429" spans="21:23" x14ac:dyDescent="0.25">
      <c r="U5429" s="15" t="s">
        <v>5668</v>
      </c>
      <c r="V5429" s="15" t="s">
        <v>14077</v>
      </c>
      <c r="W5429" s="15" t="s">
        <v>144</v>
      </c>
    </row>
    <row r="5430" spans="21:23" x14ac:dyDescent="0.25">
      <c r="U5430" s="15" t="s">
        <v>5669</v>
      </c>
      <c r="V5430" s="15" t="s">
        <v>14078</v>
      </c>
      <c r="W5430" s="15" t="s">
        <v>255</v>
      </c>
    </row>
    <row r="5431" spans="21:23" x14ac:dyDescent="0.25">
      <c r="U5431" s="15" t="s">
        <v>5670</v>
      </c>
      <c r="V5431" s="15" t="s">
        <v>14079</v>
      </c>
      <c r="W5431" s="15" t="s">
        <v>944</v>
      </c>
    </row>
    <row r="5432" spans="21:23" x14ac:dyDescent="0.25">
      <c r="U5432" s="15" t="s">
        <v>5671</v>
      </c>
      <c r="V5432" s="15" t="s">
        <v>14080</v>
      </c>
      <c r="W5432" s="15" t="s">
        <v>74</v>
      </c>
    </row>
    <row r="5433" spans="21:23" x14ac:dyDescent="0.25">
      <c r="U5433" s="15" t="s">
        <v>5672</v>
      </c>
      <c r="V5433" s="15" t="s">
        <v>14081</v>
      </c>
      <c r="W5433" s="15" t="s">
        <v>92</v>
      </c>
    </row>
    <row r="5434" spans="21:23" x14ac:dyDescent="0.25">
      <c r="U5434" s="15" t="s">
        <v>5673</v>
      </c>
      <c r="V5434" s="15" t="s">
        <v>14082</v>
      </c>
      <c r="W5434" s="15" t="s">
        <v>122</v>
      </c>
    </row>
    <row r="5435" spans="21:23" x14ac:dyDescent="0.25">
      <c r="U5435" s="15" t="s">
        <v>5674</v>
      </c>
      <c r="V5435" s="15" t="s">
        <v>14083</v>
      </c>
      <c r="W5435" s="15" t="s">
        <v>120</v>
      </c>
    </row>
    <row r="5436" spans="21:23" x14ac:dyDescent="0.25">
      <c r="U5436" s="15" t="s">
        <v>5675</v>
      </c>
      <c r="V5436" s="15" t="s">
        <v>14084</v>
      </c>
      <c r="W5436" s="15" t="s">
        <v>327</v>
      </c>
    </row>
    <row r="5437" spans="21:23" x14ac:dyDescent="0.25">
      <c r="U5437" s="15" t="s">
        <v>5676</v>
      </c>
      <c r="V5437" s="15" t="s">
        <v>14085</v>
      </c>
      <c r="W5437" s="15" t="s">
        <v>332</v>
      </c>
    </row>
    <row r="5438" spans="21:23" x14ac:dyDescent="0.25">
      <c r="U5438" s="15" t="s">
        <v>5677</v>
      </c>
      <c r="V5438" s="15" t="s">
        <v>14086</v>
      </c>
      <c r="W5438" s="15" t="s">
        <v>190</v>
      </c>
    </row>
    <row r="5439" spans="21:23" x14ac:dyDescent="0.25">
      <c r="U5439" s="15" t="s">
        <v>5678</v>
      </c>
      <c r="V5439" s="15" t="s">
        <v>14087</v>
      </c>
      <c r="W5439" s="15" t="s">
        <v>117</v>
      </c>
    </row>
    <row r="5440" spans="21:23" x14ac:dyDescent="0.25">
      <c r="U5440" s="15" t="s">
        <v>5679</v>
      </c>
      <c r="V5440" s="15" t="s">
        <v>14088</v>
      </c>
      <c r="W5440" s="15" t="s">
        <v>122</v>
      </c>
    </row>
    <row r="5441" spans="21:23" x14ac:dyDescent="0.25">
      <c r="U5441" s="15" t="s">
        <v>5680</v>
      </c>
      <c r="V5441" s="15" t="s">
        <v>14089</v>
      </c>
      <c r="W5441" s="15" t="s">
        <v>100</v>
      </c>
    </row>
    <row r="5442" spans="21:23" x14ac:dyDescent="0.25">
      <c r="U5442" s="15" t="s">
        <v>5681</v>
      </c>
      <c r="V5442" s="15" t="s">
        <v>14090</v>
      </c>
      <c r="W5442" s="15" t="s">
        <v>126</v>
      </c>
    </row>
    <row r="5443" spans="21:23" x14ac:dyDescent="0.25">
      <c r="U5443" s="15" t="s">
        <v>5682</v>
      </c>
      <c r="V5443" s="15" t="s">
        <v>14091</v>
      </c>
      <c r="W5443" s="15" t="s">
        <v>185</v>
      </c>
    </row>
    <row r="5444" spans="21:23" x14ac:dyDescent="0.25">
      <c r="U5444" s="15" t="s">
        <v>5683</v>
      </c>
      <c r="V5444" s="15" t="s">
        <v>14092</v>
      </c>
      <c r="W5444" s="15" t="s">
        <v>94</v>
      </c>
    </row>
    <row r="5445" spans="21:23" x14ac:dyDescent="0.25">
      <c r="U5445" s="15" t="s">
        <v>5684</v>
      </c>
      <c r="V5445" s="15" t="s">
        <v>14093</v>
      </c>
      <c r="W5445" s="15" t="s">
        <v>142</v>
      </c>
    </row>
    <row r="5446" spans="21:23" x14ac:dyDescent="0.25">
      <c r="U5446" s="15" t="s">
        <v>5685</v>
      </c>
      <c r="V5446" s="15" t="s">
        <v>14094</v>
      </c>
      <c r="W5446" s="15" t="s">
        <v>270</v>
      </c>
    </row>
    <row r="5447" spans="21:23" x14ac:dyDescent="0.25">
      <c r="U5447" s="15" t="s">
        <v>5686</v>
      </c>
      <c r="V5447" s="15" t="s">
        <v>14095</v>
      </c>
      <c r="W5447" s="15" t="s">
        <v>25</v>
      </c>
    </row>
    <row r="5448" spans="21:23" x14ac:dyDescent="0.25">
      <c r="U5448" s="15" t="s">
        <v>5687</v>
      </c>
      <c r="V5448" s="15" t="s">
        <v>14096</v>
      </c>
      <c r="W5448" s="15" t="s">
        <v>107</v>
      </c>
    </row>
    <row r="5449" spans="21:23" x14ac:dyDescent="0.25">
      <c r="U5449" s="15" t="s">
        <v>5688</v>
      </c>
      <c r="V5449" s="15" t="s">
        <v>14097</v>
      </c>
      <c r="W5449" s="15" t="s">
        <v>25</v>
      </c>
    </row>
    <row r="5450" spans="21:23" x14ac:dyDescent="0.25">
      <c r="U5450" s="15" t="s">
        <v>5689</v>
      </c>
      <c r="V5450" s="15" t="s">
        <v>14098</v>
      </c>
      <c r="W5450" s="15" t="s">
        <v>25</v>
      </c>
    </row>
    <row r="5451" spans="21:23" x14ac:dyDescent="0.25">
      <c r="U5451" s="15" t="s">
        <v>5690</v>
      </c>
      <c r="V5451" s="15" t="s">
        <v>14099</v>
      </c>
      <c r="W5451" s="15" t="s">
        <v>185</v>
      </c>
    </row>
    <row r="5452" spans="21:23" x14ac:dyDescent="0.25">
      <c r="U5452" s="15" t="s">
        <v>5692</v>
      </c>
      <c r="V5452" s="15" t="s">
        <v>14100</v>
      </c>
      <c r="W5452" s="15" t="s">
        <v>200</v>
      </c>
    </row>
    <row r="5453" spans="21:23" x14ac:dyDescent="0.25">
      <c r="U5453" s="15" t="s">
        <v>5693</v>
      </c>
      <c r="V5453" s="15" t="s">
        <v>14101</v>
      </c>
      <c r="W5453" s="15" t="s">
        <v>90</v>
      </c>
    </row>
    <row r="5454" spans="21:23" x14ac:dyDescent="0.25">
      <c r="U5454" s="15" t="s">
        <v>6058</v>
      </c>
      <c r="V5454" s="15" t="s">
        <v>14102</v>
      </c>
      <c r="W5454" s="15" t="s">
        <v>105</v>
      </c>
    </row>
    <row r="5455" spans="21:23" x14ac:dyDescent="0.25">
      <c r="U5455" s="15" t="s">
        <v>5694</v>
      </c>
      <c r="V5455" s="15" t="s">
        <v>14103</v>
      </c>
      <c r="W5455" s="15" t="s">
        <v>97</v>
      </c>
    </row>
    <row r="5456" spans="21:23" x14ac:dyDescent="0.25">
      <c r="U5456" s="15" t="s">
        <v>5695</v>
      </c>
      <c r="V5456" s="15" t="s">
        <v>14104</v>
      </c>
      <c r="W5456" s="15" t="s">
        <v>107</v>
      </c>
    </row>
    <row r="5457" spans="21:23" x14ac:dyDescent="0.25">
      <c r="U5457" s="15" t="s">
        <v>5696</v>
      </c>
      <c r="V5457" s="15" t="s">
        <v>14105</v>
      </c>
      <c r="W5457" s="15" t="s">
        <v>882</v>
      </c>
    </row>
    <row r="5458" spans="21:23" x14ac:dyDescent="0.25">
      <c r="U5458" s="15" t="s">
        <v>5697</v>
      </c>
      <c r="V5458" s="15" t="s">
        <v>14106</v>
      </c>
      <c r="W5458" s="15" t="s">
        <v>882</v>
      </c>
    </row>
    <row r="5459" spans="21:23" x14ac:dyDescent="0.25">
      <c r="U5459" s="15" t="s">
        <v>5698</v>
      </c>
      <c r="V5459" s="15" t="s">
        <v>14107</v>
      </c>
      <c r="W5459" s="15" t="s">
        <v>107</v>
      </c>
    </row>
    <row r="5460" spans="21:23" x14ac:dyDescent="0.25">
      <c r="U5460" s="15" t="s">
        <v>5699</v>
      </c>
      <c r="V5460" s="15" t="s">
        <v>14108</v>
      </c>
      <c r="W5460" s="15" t="s">
        <v>150</v>
      </c>
    </row>
    <row r="5461" spans="21:23" x14ac:dyDescent="0.25">
      <c r="U5461" s="15" t="s">
        <v>5700</v>
      </c>
      <c r="V5461" s="15" t="s">
        <v>14109</v>
      </c>
      <c r="W5461" s="15" t="s">
        <v>150</v>
      </c>
    </row>
    <row r="5462" spans="21:23" x14ac:dyDescent="0.25">
      <c r="U5462" s="15" t="s">
        <v>5701</v>
      </c>
      <c r="V5462" s="15" t="s">
        <v>14110</v>
      </c>
      <c r="W5462" s="15" t="s">
        <v>210</v>
      </c>
    </row>
    <row r="5463" spans="21:23" x14ac:dyDescent="0.25">
      <c r="U5463" s="15" t="s">
        <v>5702</v>
      </c>
      <c r="V5463" s="15" t="s">
        <v>14111</v>
      </c>
      <c r="W5463" s="15" t="s">
        <v>8838</v>
      </c>
    </row>
    <row r="5464" spans="21:23" x14ac:dyDescent="0.25">
      <c r="U5464" s="15" t="s">
        <v>5703</v>
      </c>
      <c r="V5464" s="15" t="s">
        <v>14112</v>
      </c>
      <c r="W5464" s="15" t="s">
        <v>222</v>
      </c>
    </row>
    <row r="5465" spans="21:23" x14ac:dyDescent="0.25">
      <c r="U5465" s="15" t="s">
        <v>5704</v>
      </c>
      <c r="V5465" s="15" t="s">
        <v>14113</v>
      </c>
      <c r="W5465" s="15" t="s">
        <v>83</v>
      </c>
    </row>
    <row r="5466" spans="21:23" x14ac:dyDescent="0.25">
      <c r="U5466" s="15" t="s">
        <v>5705</v>
      </c>
      <c r="V5466" s="15" t="s">
        <v>14114</v>
      </c>
      <c r="W5466" s="15" t="s">
        <v>25</v>
      </c>
    </row>
    <row r="5467" spans="21:23" x14ac:dyDescent="0.25">
      <c r="U5467" s="15" t="s">
        <v>5706</v>
      </c>
      <c r="V5467" s="15" t="s">
        <v>14115</v>
      </c>
      <c r="W5467" s="15" t="s">
        <v>88</v>
      </c>
    </row>
    <row r="5468" spans="21:23" x14ac:dyDescent="0.25">
      <c r="U5468" s="15" t="s">
        <v>5707</v>
      </c>
      <c r="V5468" s="15" t="s">
        <v>14116</v>
      </c>
      <c r="W5468" s="15" t="s">
        <v>88</v>
      </c>
    </row>
    <row r="5469" spans="21:23" x14ac:dyDescent="0.25">
      <c r="U5469" s="15" t="s">
        <v>5708</v>
      </c>
      <c r="V5469" s="15" t="s">
        <v>14117</v>
      </c>
      <c r="W5469" s="15" t="s">
        <v>332</v>
      </c>
    </row>
    <row r="5470" spans="21:23" x14ac:dyDescent="0.25">
      <c r="U5470" s="15" t="s">
        <v>5709</v>
      </c>
      <c r="V5470" s="15" t="s">
        <v>14118</v>
      </c>
      <c r="W5470" s="15" t="s">
        <v>270</v>
      </c>
    </row>
    <row r="5471" spans="21:23" x14ac:dyDescent="0.25">
      <c r="U5471" s="15" t="s">
        <v>5710</v>
      </c>
      <c r="V5471" s="15" t="s">
        <v>14119</v>
      </c>
      <c r="W5471" s="15" t="s">
        <v>235</v>
      </c>
    </row>
    <row r="5472" spans="21:23" x14ac:dyDescent="0.25">
      <c r="U5472" s="15" t="s">
        <v>5711</v>
      </c>
      <c r="V5472" s="15" t="s">
        <v>14120</v>
      </c>
      <c r="W5472" s="15" t="s">
        <v>185</v>
      </c>
    </row>
    <row r="5473" spans="21:23" x14ac:dyDescent="0.25">
      <c r="U5473" s="15" t="s">
        <v>5712</v>
      </c>
      <c r="V5473" s="15" t="s">
        <v>14121</v>
      </c>
      <c r="W5473" s="15" t="s">
        <v>726</v>
      </c>
    </row>
    <row r="5474" spans="21:23" x14ac:dyDescent="0.25">
      <c r="U5474" s="15" t="s">
        <v>5713</v>
      </c>
      <c r="V5474" s="15" t="s">
        <v>14122</v>
      </c>
      <c r="W5474" s="15" t="s">
        <v>200</v>
      </c>
    </row>
    <row r="5475" spans="21:23" x14ac:dyDescent="0.25">
      <c r="U5475" s="15" t="s">
        <v>5714</v>
      </c>
      <c r="V5475" s="15" t="s">
        <v>14123</v>
      </c>
      <c r="W5475" s="15" t="s">
        <v>103</v>
      </c>
    </row>
    <row r="5476" spans="21:23" x14ac:dyDescent="0.25">
      <c r="U5476" s="15" t="s">
        <v>5715</v>
      </c>
      <c r="V5476" s="15" t="s">
        <v>14124</v>
      </c>
      <c r="W5476" s="15" t="s">
        <v>282</v>
      </c>
    </row>
    <row r="5477" spans="21:23" x14ac:dyDescent="0.25">
      <c r="U5477" s="15" t="s">
        <v>5716</v>
      </c>
      <c r="V5477" s="15" t="s">
        <v>14125</v>
      </c>
      <c r="W5477" s="15" t="s">
        <v>200</v>
      </c>
    </row>
    <row r="5478" spans="21:23" x14ac:dyDescent="0.25">
      <c r="U5478" s="15" t="s">
        <v>5717</v>
      </c>
      <c r="V5478" s="15" t="s">
        <v>14126</v>
      </c>
      <c r="W5478" s="15" t="s">
        <v>105</v>
      </c>
    </row>
    <row r="5479" spans="21:23" x14ac:dyDescent="0.25">
      <c r="U5479" s="15" t="s">
        <v>5718</v>
      </c>
      <c r="V5479" s="15" t="s">
        <v>14127</v>
      </c>
      <c r="W5479" s="15" t="s">
        <v>978</v>
      </c>
    </row>
    <row r="5480" spans="21:23" x14ac:dyDescent="0.25">
      <c r="U5480" s="15" t="s">
        <v>5719</v>
      </c>
      <c r="V5480" s="15" t="s">
        <v>14128</v>
      </c>
      <c r="W5480" s="15" t="s">
        <v>217</v>
      </c>
    </row>
    <row r="5481" spans="21:23" x14ac:dyDescent="0.25">
      <c r="U5481" s="15" t="s">
        <v>5720</v>
      </c>
      <c r="V5481" s="15" t="s">
        <v>14129</v>
      </c>
      <c r="W5481" s="15" t="s">
        <v>185</v>
      </c>
    </row>
    <row r="5482" spans="21:23" x14ac:dyDescent="0.25">
      <c r="U5482" s="15" t="s">
        <v>5721</v>
      </c>
      <c r="V5482" s="15" t="s">
        <v>14130</v>
      </c>
      <c r="W5482" s="15" t="s">
        <v>200</v>
      </c>
    </row>
    <row r="5483" spans="21:23" x14ac:dyDescent="0.25">
      <c r="U5483" s="15" t="s">
        <v>5722</v>
      </c>
      <c r="V5483" s="15" t="s">
        <v>14131</v>
      </c>
      <c r="W5483" s="15" t="s">
        <v>74</v>
      </c>
    </row>
    <row r="5484" spans="21:23" x14ac:dyDescent="0.25">
      <c r="U5484" s="15" t="s">
        <v>5723</v>
      </c>
      <c r="V5484" s="15" t="s">
        <v>14132</v>
      </c>
      <c r="W5484" s="15" t="s">
        <v>105</v>
      </c>
    </row>
    <row r="5485" spans="21:23" x14ac:dyDescent="0.25">
      <c r="U5485" s="15" t="s">
        <v>5724</v>
      </c>
      <c r="V5485" s="15" t="s">
        <v>14133</v>
      </c>
      <c r="W5485" s="15" t="s">
        <v>112</v>
      </c>
    </row>
    <row r="5486" spans="21:23" x14ac:dyDescent="0.25">
      <c r="U5486" s="15" t="s">
        <v>5725</v>
      </c>
      <c r="V5486" s="15" t="s">
        <v>14134</v>
      </c>
      <c r="W5486" s="15" t="s">
        <v>222</v>
      </c>
    </row>
    <row r="5487" spans="21:23" x14ac:dyDescent="0.25">
      <c r="U5487" s="15" t="s">
        <v>5726</v>
      </c>
      <c r="V5487" s="15" t="s">
        <v>14135</v>
      </c>
      <c r="W5487" s="15" t="s">
        <v>8</v>
      </c>
    </row>
    <row r="5488" spans="21:23" x14ac:dyDescent="0.25">
      <c r="U5488" s="15" t="s">
        <v>5727</v>
      </c>
      <c r="V5488" s="15" t="s">
        <v>14136</v>
      </c>
      <c r="W5488" s="15" t="s">
        <v>190</v>
      </c>
    </row>
    <row r="5489" spans="21:23" x14ac:dyDescent="0.25">
      <c r="U5489" s="15" t="s">
        <v>5728</v>
      </c>
      <c r="V5489" s="15" t="s">
        <v>14137</v>
      </c>
      <c r="W5489" s="15" t="s">
        <v>217</v>
      </c>
    </row>
    <row r="5490" spans="21:23" x14ac:dyDescent="0.25">
      <c r="U5490" s="15" t="s">
        <v>5729</v>
      </c>
      <c r="V5490" s="15" t="s">
        <v>14138</v>
      </c>
      <c r="W5490" s="15" t="s">
        <v>122</v>
      </c>
    </row>
    <row r="5491" spans="21:23" x14ac:dyDescent="0.25">
      <c r="U5491" s="15" t="s">
        <v>5730</v>
      </c>
      <c r="V5491" s="15" t="s">
        <v>14139</v>
      </c>
      <c r="W5491" s="15" t="s">
        <v>3354</v>
      </c>
    </row>
    <row r="5492" spans="21:23" x14ac:dyDescent="0.25">
      <c r="U5492" s="15" t="s">
        <v>5731</v>
      </c>
      <c r="V5492" s="15" t="s">
        <v>14140</v>
      </c>
      <c r="W5492" s="15" t="s">
        <v>327</v>
      </c>
    </row>
    <row r="5493" spans="21:23" x14ac:dyDescent="0.25">
      <c r="U5493" s="15" t="s">
        <v>5732</v>
      </c>
      <c r="V5493" s="15" t="s">
        <v>14141</v>
      </c>
      <c r="W5493" s="15" t="s">
        <v>8708</v>
      </c>
    </row>
    <row r="5494" spans="21:23" x14ac:dyDescent="0.25">
      <c r="U5494" s="15" t="s">
        <v>5733</v>
      </c>
      <c r="V5494" s="15" t="s">
        <v>14142</v>
      </c>
      <c r="W5494" s="15" t="s">
        <v>169</v>
      </c>
    </row>
    <row r="5495" spans="21:23" x14ac:dyDescent="0.25">
      <c r="U5495" s="15" t="s">
        <v>5735</v>
      </c>
      <c r="V5495" s="15" t="s">
        <v>14143</v>
      </c>
      <c r="W5495" s="15" t="s">
        <v>255</v>
      </c>
    </row>
    <row r="5496" spans="21:23" x14ac:dyDescent="0.25">
      <c r="U5496" s="15" t="s">
        <v>5734</v>
      </c>
      <c r="V5496" s="15" t="s">
        <v>14144</v>
      </c>
      <c r="W5496" s="15" t="s">
        <v>161</v>
      </c>
    </row>
    <row r="5497" spans="21:23" x14ac:dyDescent="0.25">
      <c r="U5497" s="15" t="s">
        <v>5736</v>
      </c>
      <c r="V5497" s="15" t="s">
        <v>14145</v>
      </c>
      <c r="W5497" s="15" t="s">
        <v>255</v>
      </c>
    </row>
    <row r="5498" spans="21:23" x14ac:dyDescent="0.25">
      <c r="U5498" s="15" t="s">
        <v>5737</v>
      </c>
      <c r="V5498" s="15" t="s">
        <v>14146</v>
      </c>
      <c r="W5498" s="15" t="s">
        <v>208</v>
      </c>
    </row>
    <row r="5499" spans="21:23" x14ac:dyDescent="0.25">
      <c r="U5499" s="15" t="s">
        <v>5738</v>
      </c>
      <c r="V5499" s="15" t="s">
        <v>14147</v>
      </c>
      <c r="W5499" s="15" t="s">
        <v>142</v>
      </c>
    </row>
    <row r="5500" spans="21:23" x14ac:dyDescent="0.25">
      <c r="U5500" s="15" t="s">
        <v>5739</v>
      </c>
      <c r="V5500" s="15" t="s">
        <v>14148</v>
      </c>
      <c r="W5500" s="15" t="s">
        <v>200</v>
      </c>
    </row>
    <row r="5501" spans="21:23" x14ac:dyDescent="0.25">
      <c r="U5501" s="15" t="s">
        <v>5740</v>
      </c>
      <c r="V5501" s="15" t="s">
        <v>14149</v>
      </c>
      <c r="W5501" s="15" t="s">
        <v>117</v>
      </c>
    </row>
    <row r="5502" spans="21:23" x14ac:dyDescent="0.25">
      <c r="U5502" s="15" t="s">
        <v>5741</v>
      </c>
      <c r="V5502" s="15" t="s">
        <v>14150</v>
      </c>
      <c r="W5502" s="15" t="s">
        <v>8722</v>
      </c>
    </row>
    <row r="5503" spans="21:23" x14ac:dyDescent="0.25">
      <c r="U5503" s="15" t="s">
        <v>5742</v>
      </c>
      <c r="V5503" s="15" t="s">
        <v>14151</v>
      </c>
      <c r="W5503" s="15" t="s">
        <v>115</v>
      </c>
    </row>
    <row r="5504" spans="21:23" x14ac:dyDescent="0.25">
      <c r="U5504" s="15" t="s">
        <v>5743</v>
      </c>
      <c r="V5504" s="15" t="s">
        <v>14152</v>
      </c>
      <c r="W5504" s="15" t="s">
        <v>270</v>
      </c>
    </row>
    <row r="5505" spans="21:23" x14ac:dyDescent="0.25">
      <c r="U5505" s="15" t="s">
        <v>5744</v>
      </c>
      <c r="V5505" s="15" t="s">
        <v>14153</v>
      </c>
      <c r="W5505" s="15" t="s">
        <v>327</v>
      </c>
    </row>
    <row r="5506" spans="21:23" x14ac:dyDescent="0.25">
      <c r="U5506" s="15" t="s">
        <v>5745</v>
      </c>
      <c r="V5506" s="15" t="s">
        <v>14154</v>
      </c>
      <c r="W5506" s="15" t="s">
        <v>76</v>
      </c>
    </row>
    <row r="5507" spans="21:23" x14ac:dyDescent="0.25">
      <c r="U5507" s="15" t="s">
        <v>5746</v>
      </c>
      <c r="V5507" s="15" t="s">
        <v>14155</v>
      </c>
      <c r="W5507" s="15" t="s">
        <v>200</v>
      </c>
    </row>
    <row r="5508" spans="21:23" x14ac:dyDescent="0.25">
      <c r="U5508" s="15" t="s">
        <v>2773</v>
      </c>
      <c r="V5508" s="15" t="s">
        <v>14156</v>
      </c>
      <c r="W5508" s="15" t="s">
        <v>159</v>
      </c>
    </row>
    <row r="5509" spans="21:23" x14ac:dyDescent="0.25">
      <c r="U5509" s="15" t="s">
        <v>5747</v>
      </c>
      <c r="V5509" s="15" t="s">
        <v>14157</v>
      </c>
      <c r="W5509" s="15" t="s">
        <v>200</v>
      </c>
    </row>
    <row r="5510" spans="21:23" x14ac:dyDescent="0.25">
      <c r="U5510" s="15" t="s">
        <v>5748</v>
      </c>
      <c r="V5510" s="15" t="s">
        <v>14158</v>
      </c>
      <c r="W5510" s="15" t="s">
        <v>140</v>
      </c>
    </row>
    <row r="5511" spans="21:23" x14ac:dyDescent="0.25">
      <c r="U5511" s="15" t="s">
        <v>5749</v>
      </c>
      <c r="V5511" s="15" t="s">
        <v>14159</v>
      </c>
      <c r="W5511" s="15" t="s">
        <v>217</v>
      </c>
    </row>
    <row r="5512" spans="21:23" x14ac:dyDescent="0.25">
      <c r="U5512" s="15" t="s">
        <v>5750</v>
      </c>
      <c r="V5512" s="15" t="s">
        <v>14160</v>
      </c>
      <c r="W5512" s="15" t="s">
        <v>94</v>
      </c>
    </row>
    <row r="5513" spans="21:23" x14ac:dyDescent="0.25">
      <c r="U5513" s="15" t="s">
        <v>5751</v>
      </c>
      <c r="V5513" s="15" t="s">
        <v>14161</v>
      </c>
      <c r="W5513" s="15" t="s">
        <v>3354</v>
      </c>
    </row>
    <row r="5514" spans="21:23" x14ac:dyDescent="0.25">
      <c r="U5514" s="15" t="s">
        <v>5752</v>
      </c>
      <c r="V5514" s="15" t="s">
        <v>14162</v>
      </c>
      <c r="W5514" s="15" t="s">
        <v>327</v>
      </c>
    </row>
    <row r="5515" spans="21:23" x14ac:dyDescent="0.25">
      <c r="U5515" s="15" t="s">
        <v>5753</v>
      </c>
      <c r="V5515" s="15" t="s">
        <v>14163</v>
      </c>
      <c r="W5515" s="15" t="s">
        <v>78</v>
      </c>
    </row>
    <row r="5516" spans="21:23" x14ac:dyDescent="0.25">
      <c r="U5516" s="15" t="s">
        <v>5754</v>
      </c>
      <c r="V5516" s="15" t="s">
        <v>14164</v>
      </c>
      <c r="W5516" s="15" t="s">
        <v>117</v>
      </c>
    </row>
    <row r="5517" spans="21:23" x14ac:dyDescent="0.25">
      <c r="U5517" s="15" t="s">
        <v>5755</v>
      </c>
      <c r="V5517" s="15" t="s">
        <v>14165</v>
      </c>
      <c r="W5517" s="15" t="s">
        <v>210</v>
      </c>
    </row>
    <row r="5518" spans="21:23" x14ac:dyDescent="0.25">
      <c r="U5518" s="15" t="s">
        <v>5757</v>
      </c>
      <c r="V5518" s="15" t="s">
        <v>14166</v>
      </c>
      <c r="W5518" s="15" t="s">
        <v>222</v>
      </c>
    </row>
    <row r="5519" spans="21:23" x14ac:dyDescent="0.25">
      <c r="U5519" s="15" t="s">
        <v>5756</v>
      </c>
      <c r="V5519" s="15" t="s">
        <v>14167</v>
      </c>
      <c r="W5519" s="15" t="s">
        <v>78</v>
      </c>
    </row>
    <row r="5520" spans="21:23" x14ac:dyDescent="0.25">
      <c r="U5520" s="15" t="s">
        <v>5758</v>
      </c>
      <c r="V5520" s="15" t="s">
        <v>14168</v>
      </c>
      <c r="W5520" s="15" t="s">
        <v>192</v>
      </c>
    </row>
    <row r="5521" spans="21:23" x14ac:dyDescent="0.25">
      <c r="U5521" s="15" t="s">
        <v>5759</v>
      </c>
      <c r="V5521" s="15" t="s">
        <v>14169</v>
      </c>
      <c r="W5521" s="15" t="s">
        <v>192</v>
      </c>
    </row>
    <row r="5522" spans="21:23" x14ac:dyDescent="0.25">
      <c r="U5522" s="15" t="s">
        <v>5760</v>
      </c>
      <c r="V5522" s="15" t="s">
        <v>14170</v>
      </c>
      <c r="W5522" s="15" t="s">
        <v>76</v>
      </c>
    </row>
    <row r="5523" spans="21:23" x14ac:dyDescent="0.25">
      <c r="U5523" s="15" t="s">
        <v>5761</v>
      </c>
      <c r="V5523" s="15" t="s">
        <v>14171</v>
      </c>
      <c r="W5523" s="15" t="s">
        <v>161</v>
      </c>
    </row>
    <row r="5524" spans="21:23" x14ac:dyDescent="0.25">
      <c r="U5524" s="15" t="s">
        <v>5762</v>
      </c>
      <c r="V5524" s="15" t="s">
        <v>14172</v>
      </c>
      <c r="W5524" s="15" t="s">
        <v>944</v>
      </c>
    </row>
    <row r="5525" spans="21:23" x14ac:dyDescent="0.25">
      <c r="U5525" s="15" t="s">
        <v>5763</v>
      </c>
      <c r="V5525" s="15" t="s">
        <v>14173</v>
      </c>
      <c r="W5525" s="15" t="s">
        <v>124</v>
      </c>
    </row>
    <row r="5526" spans="21:23" x14ac:dyDescent="0.25">
      <c r="U5526" s="15" t="s">
        <v>5764</v>
      </c>
      <c r="V5526" s="15" t="s">
        <v>14174</v>
      </c>
      <c r="W5526" s="15" t="s">
        <v>105</v>
      </c>
    </row>
    <row r="5527" spans="21:23" x14ac:dyDescent="0.25">
      <c r="U5527" s="15" t="s">
        <v>5765</v>
      </c>
      <c r="V5527" s="15" t="s">
        <v>14175</v>
      </c>
      <c r="W5527" s="15" t="s">
        <v>185</v>
      </c>
    </row>
    <row r="5528" spans="21:23" x14ac:dyDescent="0.25">
      <c r="U5528" s="15" t="s">
        <v>5766</v>
      </c>
      <c r="V5528" s="15" t="s">
        <v>14176</v>
      </c>
      <c r="W5528" s="15" t="s">
        <v>74</v>
      </c>
    </row>
    <row r="5529" spans="21:23" x14ac:dyDescent="0.25">
      <c r="U5529" s="15" t="s">
        <v>5767</v>
      </c>
      <c r="V5529" s="15" t="s">
        <v>14177</v>
      </c>
      <c r="W5529" s="15" t="s">
        <v>8681</v>
      </c>
    </row>
    <row r="5530" spans="21:23" x14ac:dyDescent="0.25">
      <c r="U5530" s="15" t="s">
        <v>5768</v>
      </c>
      <c r="V5530" s="15" t="s">
        <v>14178</v>
      </c>
      <c r="W5530" s="15" t="s">
        <v>144</v>
      </c>
    </row>
    <row r="5531" spans="21:23" x14ac:dyDescent="0.25">
      <c r="U5531" s="15" t="s">
        <v>5769</v>
      </c>
      <c r="V5531" s="15" t="s">
        <v>14179</v>
      </c>
      <c r="W5531" s="15" t="s">
        <v>134</v>
      </c>
    </row>
    <row r="5532" spans="21:23" x14ac:dyDescent="0.25">
      <c r="U5532" s="15" t="s">
        <v>5770</v>
      </c>
      <c r="V5532" s="15" t="s">
        <v>14180</v>
      </c>
      <c r="W5532" s="15" t="s">
        <v>4507</v>
      </c>
    </row>
    <row r="5533" spans="21:23" x14ac:dyDescent="0.25">
      <c r="U5533" s="15" t="s">
        <v>5771</v>
      </c>
      <c r="V5533" s="15" t="s">
        <v>14181</v>
      </c>
      <c r="W5533" s="15" t="s">
        <v>3534</v>
      </c>
    </row>
    <row r="5534" spans="21:23" x14ac:dyDescent="0.25">
      <c r="U5534" s="15" t="s">
        <v>5772</v>
      </c>
      <c r="V5534" s="15" t="s">
        <v>14182</v>
      </c>
      <c r="W5534" s="15" t="s">
        <v>120</v>
      </c>
    </row>
    <row r="5535" spans="21:23" x14ac:dyDescent="0.25">
      <c r="U5535" s="15" t="s">
        <v>5773</v>
      </c>
      <c r="V5535" s="15" t="s">
        <v>14183</v>
      </c>
      <c r="W5535" s="15" t="s">
        <v>103</v>
      </c>
    </row>
    <row r="5536" spans="21:23" x14ac:dyDescent="0.25">
      <c r="U5536" s="15" t="s">
        <v>5774</v>
      </c>
      <c r="V5536" s="15" t="s">
        <v>14184</v>
      </c>
      <c r="W5536" s="15" t="s">
        <v>327</v>
      </c>
    </row>
    <row r="5537" spans="21:23" x14ac:dyDescent="0.25">
      <c r="U5537" s="15" t="s">
        <v>5775</v>
      </c>
      <c r="V5537" s="15" t="s">
        <v>14185</v>
      </c>
      <c r="W5537" s="15" t="s">
        <v>140</v>
      </c>
    </row>
    <row r="5538" spans="21:23" x14ac:dyDescent="0.25">
      <c r="U5538" s="15" t="s">
        <v>5776</v>
      </c>
      <c r="V5538" s="15" t="s">
        <v>14186</v>
      </c>
      <c r="W5538" s="15" t="s">
        <v>2358</v>
      </c>
    </row>
    <row r="5539" spans="21:23" x14ac:dyDescent="0.25">
      <c r="U5539" s="15" t="s">
        <v>5777</v>
      </c>
      <c r="V5539" s="15" t="s">
        <v>14187</v>
      </c>
      <c r="W5539" s="15" t="s">
        <v>270</v>
      </c>
    </row>
    <row r="5540" spans="21:23" x14ac:dyDescent="0.25">
      <c r="U5540" s="15" t="s">
        <v>5778</v>
      </c>
      <c r="V5540" s="15" t="s">
        <v>14188</v>
      </c>
      <c r="W5540" s="15" t="s">
        <v>94</v>
      </c>
    </row>
    <row r="5541" spans="21:23" x14ac:dyDescent="0.25">
      <c r="U5541" s="15" t="s">
        <v>5781</v>
      </c>
      <c r="V5541" s="15" t="s">
        <v>14189</v>
      </c>
      <c r="W5541" s="15" t="s">
        <v>169</v>
      </c>
    </row>
    <row r="5542" spans="21:23" x14ac:dyDescent="0.25">
      <c r="U5542" s="15" t="s">
        <v>5780</v>
      </c>
      <c r="V5542" s="15" t="s">
        <v>14190</v>
      </c>
      <c r="W5542" s="15" t="s">
        <v>245</v>
      </c>
    </row>
    <row r="5543" spans="21:23" x14ac:dyDescent="0.25">
      <c r="U5543" s="15" t="s">
        <v>5779</v>
      </c>
      <c r="V5543" s="15" t="s">
        <v>14191</v>
      </c>
      <c r="W5543" s="15" t="s">
        <v>124</v>
      </c>
    </row>
    <row r="5544" spans="21:23" x14ac:dyDescent="0.25">
      <c r="U5544" s="15" t="s">
        <v>5782</v>
      </c>
      <c r="V5544" s="15" t="s">
        <v>14192</v>
      </c>
      <c r="W5544" s="15" t="s">
        <v>200</v>
      </c>
    </row>
    <row r="5545" spans="21:23" x14ac:dyDescent="0.25">
      <c r="U5545" s="15" t="s">
        <v>5783</v>
      </c>
      <c r="V5545" s="15" t="s">
        <v>14193</v>
      </c>
      <c r="W5545" s="15" t="s">
        <v>332</v>
      </c>
    </row>
    <row r="5546" spans="21:23" x14ac:dyDescent="0.25">
      <c r="U5546" s="15" t="s">
        <v>5784</v>
      </c>
      <c r="V5546" s="15" t="s">
        <v>14194</v>
      </c>
      <c r="W5546" s="15" t="s">
        <v>4507</v>
      </c>
    </row>
    <row r="5547" spans="21:23" x14ac:dyDescent="0.25">
      <c r="U5547" s="15" t="s">
        <v>5787</v>
      </c>
      <c r="V5547" s="15" t="s">
        <v>14195</v>
      </c>
      <c r="W5547" s="15" t="s">
        <v>255</v>
      </c>
    </row>
    <row r="5548" spans="21:23" x14ac:dyDescent="0.25">
      <c r="U5548" s="15" t="s">
        <v>5786</v>
      </c>
      <c r="V5548" s="15" t="s">
        <v>14196</v>
      </c>
      <c r="W5548" s="15" t="s">
        <v>270</v>
      </c>
    </row>
    <row r="5549" spans="21:23" x14ac:dyDescent="0.25">
      <c r="U5549" s="15" t="s">
        <v>5788</v>
      </c>
      <c r="V5549" s="15" t="s">
        <v>14197</v>
      </c>
      <c r="W5549" s="15" t="s">
        <v>124</v>
      </c>
    </row>
    <row r="5550" spans="21:23" x14ac:dyDescent="0.25">
      <c r="U5550" s="15" t="s">
        <v>5789</v>
      </c>
      <c r="V5550" s="15" t="s">
        <v>14198</v>
      </c>
      <c r="W5550" s="15" t="s">
        <v>4817</v>
      </c>
    </row>
    <row r="5551" spans="21:23" x14ac:dyDescent="0.25">
      <c r="U5551" s="15" t="s">
        <v>5790</v>
      </c>
      <c r="V5551" s="15" t="s">
        <v>14199</v>
      </c>
      <c r="W5551" s="15" t="s">
        <v>282</v>
      </c>
    </row>
    <row r="5552" spans="21:23" x14ac:dyDescent="0.25">
      <c r="U5552" s="15" t="s">
        <v>5791</v>
      </c>
      <c r="V5552" s="15" t="s">
        <v>14200</v>
      </c>
      <c r="W5552" s="15" t="s">
        <v>726</v>
      </c>
    </row>
    <row r="5553" spans="21:23" x14ac:dyDescent="0.25">
      <c r="U5553" s="15" t="s">
        <v>5792</v>
      </c>
      <c r="V5553" s="15" t="s">
        <v>14201</v>
      </c>
      <c r="W5553" s="15" t="s">
        <v>3534</v>
      </c>
    </row>
    <row r="5554" spans="21:23" x14ac:dyDescent="0.25">
      <c r="U5554" s="15" t="s">
        <v>5793</v>
      </c>
      <c r="V5554" s="15" t="s">
        <v>14202</v>
      </c>
      <c r="W5554" s="15" t="s">
        <v>88</v>
      </c>
    </row>
    <row r="5555" spans="21:23" x14ac:dyDescent="0.25">
      <c r="U5555" s="15" t="s">
        <v>5794</v>
      </c>
      <c r="V5555" s="15" t="s">
        <v>14203</v>
      </c>
      <c r="W5555" s="15" t="s">
        <v>8689</v>
      </c>
    </row>
    <row r="5556" spans="21:23" x14ac:dyDescent="0.25">
      <c r="U5556" s="15" t="s">
        <v>5796</v>
      </c>
      <c r="V5556" s="15" t="s">
        <v>14204</v>
      </c>
      <c r="W5556" s="15" t="s">
        <v>134</v>
      </c>
    </row>
    <row r="5557" spans="21:23" x14ac:dyDescent="0.25">
      <c r="U5557" s="15" t="s">
        <v>5797</v>
      </c>
      <c r="V5557" s="15" t="s">
        <v>14205</v>
      </c>
      <c r="W5557" s="15" t="s">
        <v>88</v>
      </c>
    </row>
    <row r="5558" spans="21:23" x14ac:dyDescent="0.25">
      <c r="U5558" s="15" t="s">
        <v>5798</v>
      </c>
      <c r="V5558" s="15" t="s">
        <v>14206</v>
      </c>
      <c r="W5558" s="15" t="s">
        <v>134</v>
      </c>
    </row>
    <row r="5559" spans="21:23" x14ac:dyDescent="0.25">
      <c r="U5559" s="15" t="s">
        <v>5799</v>
      </c>
      <c r="V5559" s="15" t="s">
        <v>14207</v>
      </c>
      <c r="W5559" s="15" t="s">
        <v>120</v>
      </c>
    </row>
    <row r="5560" spans="21:23" x14ac:dyDescent="0.25">
      <c r="U5560" s="15" t="s">
        <v>5800</v>
      </c>
      <c r="V5560" s="15" t="s">
        <v>14208</v>
      </c>
      <c r="W5560" s="15" t="s">
        <v>120</v>
      </c>
    </row>
    <row r="5561" spans="21:23" x14ac:dyDescent="0.25">
      <c r="U5561" s="15" t="s">
        <v>5801</v>
      </c>
      <c r="V5561" s="15" t="s">
        <v>14209</v>
      </c>
      <c r="W5561" s="15" t="s">
        <v>120</v>
      </c>
    </row>
    <row r="5562" spans="21:23" x14ac:dyDescent="0.25">
      <c r="U5562" s="15" t="s">
        <v>5802</v>
      </c>
      <c r="V5562" s="15" t="s">
        <v>14210</v>
      </c>
      <c r="W5562" s="15" t="s">
        <v>606</v>
      </c>
    </row>
    <row r="5563" spans="21:23" x14ac:dyDescent="0.25">
      <c r="U5563" s="15" t="s">
        <v>5795</v>
      </c>
      <c r="V5563" s="15" t="s">
        <v>14211</v>
      </c>
      <c r="W5563" s="15" t="s">
        <v>83</v>
      </c>
    </row>
    <row r="5564" spans="21:23" x14ac:dyDescent="0.25">
      <c r="U5564" s="15" t="s">
        <v>5803</v>
      </c>
      <c r="V5564" s="15" t="s">
        <v>14212</v>
      </c>
      <c r="W5564" s="15" t="s">
        <v>130</v>
      </c>
    </row>
    <row r="5565" spans="21:23" x14ac:dyDescent="0.25">
      <c r="U5565" s="15" t="s">
        <v>5804</v>
      </c>
      <c r="V5565" s="15" t="s">
        <v>14213</v>
      </c>
      <c r="W5565" s="15" t="s">
        <v>112</v>
      </c>
    </row>
    <row r="5566" spans="21:23" x14ac:dyDescent="0.25">
      <c r="U5566" s="15" t="s">
        <v>5805</v>
      </c>
      <c r="V5566" s="15" t="s">
        <v>14214</v>
      </c>
      <c r="W5566" s="15" t="s">
        <v>3133</v>
      </c>
    </row>
    <row r="5567" spans="21:23" x14ac:dyDescent="0.25">
      <c r="U5567" s="15" t="s">
        <v>5806</v>
      </c>
      <c r="V5567" s="15" t="s">
        <v>14215</v>
      </c>
      <c r="W5567" s="15" t="s">
        <v>107</v>
      </c>
    </row>
    <row r="5568" spans="21:23" x14ac:dyDescent="0.25">
      <c r="U5568" s="15" t="s">
        <v>5807</v>
      </c>
      <c r="V5568" s="15" t="s">
        <v>14216</v>
      </c>
      <c r="W5568" s="15" t="s">
        <v>94</v>
      </c>
    </row>
    <row r="5569" spans="21:23" x14ac:dyDescent="0.25">
      <c r="U5569" s="15" t="s">
        <v>5816</v>
      </c>
      <c r="V5569" s="15" t="s">
        <v>14217</v>
      </c>
      <c r="W5569" s="15" t="s">
        <v>179</v>
      </c>
    </row>
    <row r="5570" spans="21:23" x14ac:dyDescent="0.25">
      <c r="U5570" s="15" t="s">
        <v>5811</v>
      </c>
      <c r="V5570" s="15" t="s">
        <v>14218</v>
      </c>
      <c r="W5570" s="15" t="s">
        <v>210</v>
      </c>
    </row>
    <row r="5571" spans="21:23" x14ac:dyDescent="0.25">
      <c r="U5571" s="15" t="s">
        <v>5808</v>
      </c>
      <c r="V5571" s="15" t="s">
        <v>14219</v>
      </c>
      <c r="W5571" s="15" t="s">
        <v>100</v>
      </c>
    </row>
    <row r="5572" spans="21:23" x14ac:dyDescent="0.25">
      <c r="U5572" s="15" t="s">
        <v>5810</v>
      </c>
      <c r="V5572" s="15" t="s">
        <v>14220</v>
      </c>
      <c r="W5572" s="15" t="s">
        <v>150</v>
      </c>
    </row>
    <row r="5573" spans="21:23" x14ac:dyDescent="0.25">
      <c r="U5573" s="15" t="s">
        <v>5813</v>
      </c>
      <c r="V5573" s="15" t="s">
        <v>14221</v>
      </c>
      <c r="W5573" s="15" t="s">
        <v>74</v>
      </c>
    </row>
    <row r="5574" spans="21:23" x14ac:dyDescent="0.25">
      <c r="U5574" s="15" t="s">
        <v>5814</v>
      </c>
      <c r="V5574" s="15" t="s">
        <v>14222</v>
      </c>
      <c r="W5574" s="15" t="s">
        <v>144</v>
      </c>
    </row>
    <row r="5575" spans="21:23" x14ac:dyDescent="0.25">
      <c r="U5575" s="15" t="s">
        <v>5815</v>
      </c>
      <c r="V5575" s="15" t="s">
        <v>14223</v>
      </c>
      <c r="W5575" s="15" t="s">
        <v>74</v>
      </c>
    </row>
    <row r="5576" spans="21:23" x14ac:dyDescent="0.25">
      <c r="U5576" s="15" t="s">
        <v>5817</v>
      </c>
      <c r="V5576" s="15" t="s">
        <v>14224</v>
      </c>
      <c r="W5576" s="15" t="s">
        <v>217</v>
      </c>
    </row>
    <row r="5577" spans="21:23" x14ac:dyDescent="0.25">
      <c r="U5577" s="15" t="s">
        <v>5812</v>
      </c>
      <c r="V5577" s="15" t="s">
        <v>14225</v>
      </c>
      <c r="W5577" s="15" t="s">
        <v>74</v>
      </c>
    </row>
    <row r="5578" spans="21:23" x14ac:dyDescent="0.25">
      <c r="U5578" s="15" t="s">
        <v>5818</v>
      </c>
      <c r="V5578" s="15" t="s">
        <v>14226</v>
      </c>
      <c r="W5578" s="15" t="s">
        <v>74</v>
      </c>
    </row>
    <row r="5579" spans="21:23" x14ac:dyDescent="0.25">
      <c r="U5579" s="15" t="s">
        <v>5819</v>
      </c>
      <c r="V5579" s="15" t="s">
        <v>14227</v>
      </c>
      <c r="W5579" s="15" t="s">
        <v>74</v>
      </c>
    </row>
    <row r="5580" spans="21:23" x14ac:dyDescent="0.25">
      <c r="U5580" s="15" t="s">
        <v>5820</v>
      </c>
      <c r="V5580" s="15" t="s">
        <v>14228</v>
      </c>
      <c r="W5580" s="15" t="s">
        <v>120</v>
      </c>
    </row>
    <row r="5581" spans="21:23" x14ac:dyDescent="0.25">
      <c r="U5581" s="15" t="s">
        <v>5821</v>
      </c>
      <c r="V5581" s="15" t="s">
        <v>14229</v>
      </c>
      <c r="W5581" s="15" t="s">
        <v>122</v>
      </c>
    </row>
    <row r="5582" spans="21:23" x14ac:dyDescent="0.25">
      <c r="U5582" s="15" t="s">
        <v>5822</v>
      </c>
      <c r="V5582" s="15" t="s">
        <v>14230</v>
      </c>
      <c r="W5582" s="15" t="s">
        <v>144</v>
      </c>
    </row>
    <row r="5583" spans="21:23" x14ac:dyDescent="0.25">
      <c r="U5583" s="15" t="s">
        <v>5823</v>
      </c>
      <c r="V5583" s="15" t="s">
        <v>14231</v>
      </c>
      <c r="W5583" s="15" t="s">
        <v>74</v>
      </c>
    </row>
    <row r="5584" spans="21:23" x14ac:dyDescent="0.25">
      <c r="U5584" s="15" t="s">
        <v>5824</v>
      </c>
      <c r="V5584" s="15" t="s">
        <v>14232</v>
      </c>
      <c r="W5584" s="15" t="s">
        <v>332</v>
      </c>
    </row>
    <row r="5585" spans="21:23" x14ac:dyDescent="0.25">
      <c r="U5585" s="15" t="s">
        <v>5825</v>
      </c>
      <c r="V5585" s="15" t="s">
        <v>14233</v>
      </c>
      <c r="W5585" s="15" t="s">
        <v>200</v>
      </c>
    </row>
    <row r="5586" spans="21:23" x14ac:dyDescent="0.25">
      <c r="U5586" s="15" t="s">
        <v>5826</v>
      </c>
      <c r="V5586" s="15" t="s">
        <v>14234</v>
      </c>
      <c r="W5586" s="15" t="s">
        <v>88</v>
      </c>
    </row>
    <row r="5587" spans="21:23" x14ac:dyDescent="0.25">
      <c r="U5587" s="15" t="s">
        <v>5827</v>
      </c>
      <c r="V5587" s="15" t="s">
        <v>14235</v>
      </c>
      <c r="W5587" s="15" t="s">
        <v>163</v>
      </c>
    </row>
    <row r="5588" spans="21:23" x14ac:dyDescent="0.25">
      <c r="U5588" s="15" t="s">
        <v>5829</v>
      </c>
      <c r="V5588" s="15" t="s">
        <v>14236</v>
      </c>
      <c r="W5588" s="15" t="s">
        <v>97</v>
      </c>
    </row>
    <row r="5589" spans="21:23" x14ac:dyDescent="0.25">
      <c r="U5589" s="15" t="s">
        <v>5830</v>
      </c>
      <c r="V5589" s="15" t="s">
        <v>14237</v>
      </c>
      <c r="W5589" s="15" t="s">
        <v>2358</v>
      </c>
    </row>
    <row r="5590" spans="21:23" x14ac:dyDescent="0.25">
      <c r="U5590" s="15" t="s">
        <v>5831</v>
      </c>
      <c r="V5590" s="15" t="s">
        <v>14238</v>
      </c>
      <c r="W5590" s="15" t="s">
        <v>74</v>
      </c>
    </row>
    <row r="5591" spans="21:23" x14ac:dyDescent="0.25">
      <c r="U5591" s="15" t="s">
        <v>5832</v>
      </c>
      <c r="V5591" s="15" t="s">
        <v>14239</v>
      </c>
      <c r="W5591" s="15" t="s">
        <v>156</v>
      </c>
    </row>
    <row r="5592" spans="21:23" x14ac:dyDescent="0.25">
      <c r="U5592" s="15" t="s">
        <v>5833</v>
      </c>
      <c r="V5592" s="15" t="s">
        <v>14240</v>
      </c>
      <c r="W5592" s="15" t="s">
        <v>120</v>
      </c>
    </row>
    <row r="5593" spans="21:23" x14ac:dyDescent="0.25">
      <c r="U5593" s="15" t="s">
        <v>5834</v>
      </c>
      <c r="V5593" s="15" t="s">
        <v>14241</v>
      </c>
      <c r="W5593" s="15" t="s">
        <v>161</v>
      </c>
    </row>
    <row r="5594" spans="21:23" x14ac:dyDescent="0.25">
      <c r="U5594" s="15" t="s">
        <v>5835</v>
      </c>
      <c r="V5594" s="15" t="s">
        <v>14242</v>
      </c>
      <c r="W5594" s="15" t="s">
        <v>190</v>
      </c>
    </row>
    <row r="5595" spans="21:23" x14ac:dyDescent="0.25">
      <c r="U5595" s="15" t="s">
        <v>5836</v>
      </c>
      <c r="V5595" s="15" t="s">
        <v>14243</v>
      </c>
      <c r="W5595" s="15" t="s">
        <v>94</v>
      </c>
    </row>
    <row r="5596" spans="21:23" x14ac:dyDescent="0.25">
      <c r="U5596" s="15" t="s">
        <v>5837</v>
      </c>
      <c r="V5596" s="15" t="s">
        <v>14244</v>
      </c>
      <c r="W5596" s="15" t="s">
        <v>94</v>
      </c>
    </row>
    <row r="5597" spans="21:23" x14ac:dyDescent="0.25">
      <c r="U5597" s="15" t="s">
        <v>5838</v>
      </c>
      <c r="V5597" s="15" t="s">
        <v>14245</v>
      </c>
      <c r="W5597" s="15" t="s">
        <v>332</v>
      </c>
    </row>
    <row r="5598" spans="21:23" x14ac:dyDescent="0.25">
      <c r="U5598" s="15" t="s">
        <v>5839</v>
      </c>
      <c r="V5598" s="15" t="s">
        <v>14246</v>
      </c>
      <c r="W5598" s="15" t="s">
        <v>332</v>
      </c>
    </row>
    <row r="5599" spans="21:23" x14ac:dyDescent="0.25">
      <c r="U5599" s="15" t="s">
        <v>5840</v>
      </c>
      <c r="V5599" s="15" t="s">
        <v>14247</v>
      </c>
      <c r="W5599" s="15" t="s">
        <v>3354</v>
      </c>
    </row>
    <row r="5600" spans="21:23" x14ac:dyDescent="0.25">
      <c r="U5600" s="15" t="s">
        <v>5841</v>
      </c>
      <c r="V5600" s="15" t="s">
        <v>14248</v>
      </c>
      <c r="W5600" s="15" t="s">
        <v>74</v>
      </c>
    </row>
    <row r="5601" spans="21:23" x14ac:dyDescent="0.25">
      <c r="U5601" s="15" t="s">
        <v>5842</v>
      </c>
      <c r="V5601" s="15" t="s">
        <v>14249</v>
      </c>
      <c r="W5601" s="15" t="s">
        <v>217</v>
      </c>
    </row>
    <row r="5602" spans="21:23" x14ac:dyDescent="0.25">
      <c r="U5602" s="15" t="s">
        <v>5843</v>
      </c>
      <c r="V5602" s="15" t="s">
        <v>14250</v>
      </c>
      <c r="W5602" s="15" t="s">
        <v>76</v>
      </c>
    </row>
    <row r="5603" spans="21:23" x14ac:dyDescent="0.25">
      <c r="U5603" s="15" t="s">
        <v>5844</v>
      </c>
      <c r="V5603" s="15" t="s">
        <v>14251</v>
      </c>
      <c r="W5603" s="15" t="s">
        <v>120</v>
      </c>
    </row>
    <row r="5604" spans="21:23" x14ac:dyDescent="0.25">
      <c r="U5604" s="15" t="s">
        <v>5846</v>
      </c>
      <c r="V5604" s="15" t="s">
        <v>14252</v>
      </c>
      <c r="W5604" s="15" t="s">
        <v>76</v>
      </c>
    </row>
    <row r="5605" spans="21:23" x14ac:dyDescent="0.25">
      <c r="U5605" s="15" t="s">
        <v>5845</v>
      </c>
      <c r="V5605" s="15" t="s">
        <v>14253</v>
      </c>
      <c r="W5605" s="15" t="s">
        <v>217</v>
      </c>
    </row>
    <row r="5606" spans="21:23" x14ac:dyDescent="0.25">
      <c r="U5606" s="15" t="s">
        <v>5847</v>
      </c>
      <c r="V5606" s="15" t="s">
        <v>14254</v>
      </c>
      <c r="W5606" s="15" t="s">
        <v>3354</v>
      </c>
    </row>
    <row r="5607" spans="21:23" x14ac:dyDescent="0.25">
      <c r="U5607" s="15" t="s">
        <v>5848</v>
      </c>
      <c r="V5607" s="15" t="s">
        <v>14255</v>
      </c>
      <c r="W5607" s="15" t="s">
        <v>94</v>
      </c>
    </row>
    <row r="5608" spans="21:23" x14ac:dyDescent="0.25">
      <c r="U5608" s="15" t="s">
        <v>5849</v>
      </c>
      <c r="V5608" s="15" t="s">
        <v>14256</v>
      </c>
      <c r="W5608" s="15" t="s">
        <v>94</v>
      </c>
    </row>
    <row r="5609" spans="21:23" x14ac:dyDescent="0.25">
      <c r="U5609" s="15" t="s">
        <v>5868</v>
      </c>
      <c r="V5609" s="15" t="s">
        <v>14257</v>
      </c>
      <c r="W5609" s="15" t="s">
        <v>179</v>
      </c>
    </row>
    <row r="5610" spans="21:23" x14ac:dyDescent="0.25">
      <c r="U5610" s="15" t="s">
        <v>5914</v>
      </c>
      <c r="V5610" s="15" t="s">
        <v>14258</v>
      </c>
      <c r="W5610" s="15" t="s">
        <v>142</v>
      </c>
    </row>
    <row r="5611" spans="21:23" x14ac:dyDescent="0.25">
      <c r="U5611" s="15" t="s">
        <v>5877</v>
      </c>
      <c r="V5611" s="15" t="s">
        <v>14259</v>
      </c>
      <c r="W5611" s="15" t="s">
        <v>92</v>
      </c>
    </row>
    <row r="5612" spans="21:23" x14ac:dyDescent="0.25">
      <c r="U5612" s="15" t="s">
        <v>5878</v>
      </c>
      <c r="V5612" s="15" t="s">
        <v>14260</v>
      </c>
      <c r="W5612" s="15" t="s">
        <v>9276</v>
      </c>
    </row>
    <row r="5613" spans="21:23" x14ac:dyDescent="0.25">
      <c r="U5613" s="15" t="s">
        <v>5879</v>
      </c>
      <c r="V5613" s="15" t="s">
        <v>14261</v>
      </c>
      <c r="W5613" s="15" t="s">
        <v>237</v>
      </c>
    </row>
    <row r="5614" spans="21:23" x14ac:dyDescent="0.25">
      <c r="U5614" s="15" t="s">
        <v>5880</v>
      </c>
      <c r="V5614" s="15" t="s">
        <v>14262</v>
      </c>
      <c r="W5614" s="15" t="s">
        <v>94</v>
      </c>
    </row>
    <row r="5615" spans="21:23" x14ac:dyDescent="0.25">
      <c r="U5615" s="15" t="s">
        <v>5850</v>
      </c>
      <c r="V5615" s="15" t="s">
        <v>14263</v>
      </c>
      <c r="W5615" s="15" t="s">
        <v>74</v>
      </c>
    </row>
    <row r="5616" spans="21:23" x14ac:dyDescent="0.25">
      <c r="U5616" s="15" t="s">
        <v>5851</v>
      </c>
      <c r="V5616" s="15" t="s">
        <v>14264</v>
      </c>
      <c r="W5616" s="15" t="s">
        <v>124</v>
      </c>
    </row>
    <row r="5617" spans="21:23" x14ac:dyDescent="0.25">
      <c r="U5617" s="15" t="s">
        <v>5881</v>
      </c>
      <c r="V5617" s="15" t="s">
        <v>14265</v>
      </c>
      <c r="W5617" s="15" t="s">
        <v>97</v>
      </c>
    </row>
    <row r="5618" spans="21:23" x14ac:dyDescent="0.25">
      <c r="U5618" s="15" t="s">
        <v>5884</v>
      </c>
      <c r="V5618" s="15" t="s">
        <v>14266</v>
      </c>
      <c r="W5618" s="15" t="s">
        <v>130</v>
      </c>
    </row>
    <row r="5619" spans="21:23" x14ac:dyDescent="0.25">
      <c r="U5619" s="15" t="s">
        <v>5852</v>
      </c>
      <c r="V5619" s="15" t="s">
        <v>14267</v>
      </c>
      <c r="W5619" s="15" t="s">
        <v>94</v>
      </c>
    </row>
    <row r="5620" spans="21:23" x14ac:dyDescent="0.25">
      <c r="U5620" s="15" t="s">
        <v>5853</v>
      </c>
      <c r="V5620" s="15" t="s">
        <v>14268</v>
      </c>
      <c r="W5620" s="15" t="s">
        <v>3354</v>
      </c>
    </row>
    <row r="5621" spans="21:23" x14ac:dyDescent="0.25">
      <c r="U5621" s="15" t="s">
        <v>5854</v>
      </c>
      <c r="V5621" s="15" t="s">
        <v>14269</v>
      </c>
      <c r="W5621" s="15" t="s">
        <v>3133</v>
      </c>
    </row>
    <row r="5622" spans="21:23" x14ac:dyDescent="0.25">
      <c r="U5622" s="15" t="s">
        <v>5882</v>
      </c>
      <c r="V5622" s="15" t="s">
        <v>14270</v>
      </c>
      <c r="W5622" s="15" t="s">
        <v>103</v>
      </c>
    </row>
    <row r="5623" spans="21:23" x14ac:dyDescent="0.25">
      <c r="U5623" s="15" t="s">
        <v>5855</v>
      </c>
      <c r="V5623" s="15" t="s">
        <v>14271</v>
      </c>
      <c r="W5623" s="15" t="s">
        <v>94</v>
      </c>
    </row>
    <row r="5624" spans="21:23" x14ac:dyDescent="0.25">
      <c r="U5624" s="15" t="s">
        <v>5856</v>
      </c>
      <c r="V5624" s="15" t="s">
        <v>14272</v>
      </c>
      <c r="W5624" s="15" t="s">
        <v>217</v>
      </c>
    </row>
    <row r="5625" spans="21:23" x14ac:dyDescent="0.25">
      <c r="U5625" s="15" t="s">
        <v>5857</v>
      </c>
      <c r="V5625" s="15" t="s">
        <v>14273</v>
      </c>
      <c r="W5625" s="15" t="s">
        <v>105</v>
      </c>
    </row>
    <row r="5626" spans="21:23" x14ac:dyDescent="0.25">
      <c r="U5626" s="15" t="s">
        <v>5858</v>
      </c>
      <c r="V5626" s="15" t="s">
        <v>14274</v>
      </c>
      <c r="W5626" s="15" t="s">
        <v>97</v>
      </c>
    </row>
    <row r="5627" spans="21:23" x14ac:dyDescent="0.25">
      <c r="U5627" s="15" t="s">
        <v>5859</v>
      </c>
      <c r="V5627" s="15" t="s">
        <v>14275</v>
      </c>
      <c r="W5627" s="15" t="s">
        <v>97</v>
      </c>
    </row>
    <row r="5628" spans="21:23" x14ac:dyDescent="0.25">
      <c r="U5628" s="15" t="s">
        <v>5860</v>
      </c>
      <c r="V5628" s="15" t="s">
        <v>14276</v>
      </c>
      <c r="W5628" s="15" t="s">
        <v>124</v>
      </c>
    </row>
    <row r="5629" spans="21:23" x14ac:dyDescent="0.25">
      <c r="U5629" s="15" t="s">
        <v>5861</v>
      </c>
      <c r="V5629" s="15" t="s">
        <v>14277</v>
      </c>
      <c r="W5629" s="15" t="s">
        <v>97</v>
      </c>
    </row>
    <row r="5630" spans="21:23" x14ac:dyDescent="0.25">
      <c r="U5630" s="15" t="s">
        <v>5862</v>
      </c>
      <c r="V5630" s="15" t="s">
        <v>14278</v>
      </c>
      <c r="W5630" s="15" t="s">
        <v>9276</v>
      </c>
    </row>
    <row r="5631" spans="21:23" x14ac:dyDescent="0.25">
      <c r="U5631" s="15" t="s">
        <v>5863</v>
      </c>
      <c r="V5631" s="15" t="s">
        <v>14279</v>
      </c>
      <c r="W5631" s="15" t="s">
        <v>124</v>
      </c>
    </row>
    <row r="5632" spans="21:23" x14ac:dyDescent="0.25">
      <c r="U5632" s="15" t="s">
        <v>5883</v>
      </c>
      <c r="V5632" s="15" t="s">
        <v>14280</v>
      </c>
      <c r="W5632" s="15" t="s">
        <v>142</v>
      </c>
    </row>
    <row r="5633" spans="21:23" x14ac:dyDescent="0.25">
      <c r="U5633" s="15" t="s">
        <v>5886</v>
      </c>
      <c r="V5633" s="15" t="s">
        <v>14281</v>
      </c>
      <c r="W5633" s="15" t="s">
        <v>144</v>
      </c>
    </row>
    <row r="5634" spans="21:23" x14ac:dyDescent="0.25">
      <c r="U5634" s="15" t="s">
        <v>5887</v>
      </c>
      <c r="V5634" s="15" t="s">
        <v>14282</v>
      </c>
      <c r="W5634" s="15" t="s">
        <v>94</v>
      </c>
    </row>
    <row r="5635" spans="21:23" x14ac:dyDescent="0.25">
      <c r="U5635" s="15" t="s">
        <v>5885</v>
      </c>
      <c r="V5635" s="15" t="s">
        <v>14283</v>
      </c>
      <c r="W5635" s="15" t="s">
        <v>161</v>
      </c>
    </row>
    <row r="5636" spans="21:23" x14ac:dyDescent="0.25">
      <c r="U5636" s="15" t="s">
        <v>5888</v>
      </c>
      <c r="V5636" s="15" t="s">
        <v>14284</v>
      </c>
      <c r="W5636" s="15" t="s">
        <v>6247</v>
      </c>
    </row>
    <row r="5637" spans="21:23" x14ac:dyDescent="0.25">
      <c r="U5637" s="15" t="s">
        <v>5889</v>
      </c>
      <c r="V5637" s="15" t="s">
        <v>14285</v>
      </c>
      <c r="W5637" s="15" t="s">
        <v>117</v>
      </c>
    </row>
    <row r="5638" spans="21:23" x14ac:dyDescent="0.25">
      <c r="U5638" s="15" t="s">
        <v>5890</v>
      </c>
      <c r="V5638" s="15" t="s">
        <v>14286</v>
      </c>
      <c r="W5638" s="15" t="s">
        <v>124</v>
      </c>
    </row>
    <row r="5639" spans="21:23" x14ac:dyDescent="0.25">
      <c r="U5639" s="15" t="s">
        <v>5891</v>
      </c>
      <c r="V5639" s="15" t="s">
        <v>14287</v>
      </c>
      <c r="W5639" s="15" t="s">
        <v>103</v>
      </c>
    </row>
    <row r="5640" spans="21:23" x14ac:dyDescent="0.25">
      <c r="U5640" s="15" t="s">
        <v>5892</v>
      </c>
      <c r="V5640" s="15" t="s">
        <v>14288</v>
      </c>
      <c r="W5640" s="15" t="s">
        <v>424</v>
      </c>
    </row>
    <row r="5641" spans="21:23" x14ac:dyDescent="0.25">
      <c r="U5641" s="15" t="s">
        <v>5864</v>
      </c>
      <c r="V5641" s="15" t="s">
        <v>14289</v>
      </c>
      <c r="W5641" s="15" t="s">
        <v>144</v>
      </c>
    </row>
    <row r="5642" spans="21:23" x14ac:dyDescent="0.25">
      <c r="U5642" s="15" t="s">
        <v>5865</v>
      </c>
      <c r="V5642" s="15" t="s">
        <v>14290</v>
      </c>
      <c r="W5642" s="15" t="s">
        <v>115</v>
      </c>
    </row>
    <row r="5643" spans="21:23" x14ac:dyDescent="0.25">
      <c r="U5643" s="15" t="s">
        <v>5893</v>
      </c>
      <c r="V5643" s="15" t="s">
        <v>14291</v>
      </c>
      <c r="W5643" s="15" t="s">
        <v>447</v>
      </c>
    </row>
    <row r="5644" spans="21:23" x14ac:dyDescent="0.25">
      <c r="U5644" s="15" t="s">
        <v>5894</v>
      </c>
      <c r="V5644" s="15" t="s">
        <v>14292</v>
      </c>
      <c r="W5644" s="15" t="s">
        <v>142</v>
      </c>
    </row>
    <row r="5645" spans="21:23" x14ac:dyDescent="0.25">
      <c r="U5645" s="15" t="s">
        <v>5895</v>
      </c>
      <c r="V5645" s="15" t="s">
        <v>14293</v>
      </c>
      <c r="W5645" s="15" t="s">
        <v>8689</v>
      </c>
    </row>
    <row r="5646" spans="21:23" x14ac:dyDescent="0.25">
      <c r="U5646" s="15" t="s">
        <v>5866</v>
      </c>
      <c r="V5646" s="15" t="s">
        <v>14294</v>
      </c>
      <c r="W5646" s="15" t="s">
        <v>424</v>
      </c>
    </row>
    <row r="5647" spans="21:23" x14ac:dyDescent="0.25">
      <c r="U5647" s="15" t="s">
        <v>5896</v>
      </c>
      <c r="V5647" s="15" t="s">
        <v>14295</v>
      </c>
      <c r="W5647" s="15" t="s">
        <v>288</v>
      </c>
    </row>
    <row r="5648" spans="21:23" x14ac:dyDescent="0.25">
      <c r="U5648" s="15" t="s">
        <v>5897</v>
      </c>
      <c r="V5648" s="15" t="s">
        <v>14296</v>
      </c>
      <c r="W5648" s="15" t="s">
        <v>105</v>
      </c>
    </row>
    <row r="5649" spans="21:23" x14ac:dyDescent="0.25">
      <c r="U5649" s="15" t="s">
        <v>5898</v>
      </c>
      <c r="V5649" s="15" t="s">
        <v>14297</v>
      </c>
      <c r="W5649" s="15" t="s">
        <v>83</v>
      </c>
    </row>
    <row r="5650" spans="21:23" x14ac:dyDescent="0.25">
      <c r="U5650" s="15" t="s">
        <v>5899</v>
      </c>
      <c r="V5650" s="15" t="s">
        <v>14298</v>
      </c>
      <c r="W5650" s="15" t="s">
        <v>6711</v>
      </c>
    </row>
    <row r="5651" spans="21:23" x14ac:dyDescent="0.25">
      <c r="U5651" s="15" t="s">
        <v>5900</v>
      </c>
      <c r="V5651" s="15" t="s">
        <v>14299</v>
      </c>
      <c r="W5651" s="15" t="s">
        <v>88</v>
      </c>
    </row>
    <row r="5652" spans="21:23" x14ac:dyDescent="0.25">
      <c r="U5652" s="15" t="s">
        <v>5901</v>
      </c>
      <c r="V5652" s="15" t="s">
        <v>14300</v>
      </c>
      <c r="W5652" s="15" t="s">
        <v>2358</v>
      </c>
    </row>
    <row r="5653" spans="21:23" x14ac:dyDescent="0.25">
      <c r="U5653" s="15" t="s">
        <v>5902</v>
      </c>
      <c r="V5653" s="15" t="s">
        <v>14301</v>
      </c>
      <c r="W5653" s="15" t="s">
        <v>288</v>
      </c>
    </row>
    <row r="5654" spans="21:23" x14ac:dyDescent="0.25">
      <c r="U5654" s="15" t="s">
        <v>5867</v>
      </c>
      <c r="V5654" s="15" t="s">
        <v>14302</v>
      </c>
      <c r="W5654" s="15" t="s">
        <v>97</v>
      </c>
    </row>
    <row r="5655" spans="21:23" x14ac:dyDescent="0.25">
      <c r="U5655" s="15" t="s">
        <v>5903</v>
      </c>
      <c r="V5655" s="15" t="s">
        <v>14303</v>
      </c>
      <c r="W5655" s="15" t="s">
        <v>103</v>
      </c>
    </row>
    <row r="5656" spans="21:23" x14ac:dyDescent="0.25">
      <c r="U5656" s="15" t="s">
        <v>5869</v>
      </c>
      <c r="V5656" s="15" t="s">
        <v>14304</v>
      </c>
      <c r="W5656" s="15" t="s">
        <v>124</v>
      </c>
    </row>
    <row r="5657" spans="21:23" x14ac:dyDescent="0.25">
      <c r="U5657" s="15" t="s">
        <v>5904</v>
      </c>
      <c r="V5657" s="15" t="s">
        <v>14305</v>
      </c>
      <c r="W5657" s="15" t="s">
        <v>159</v>
      </c>
    </row>
    <row r="5658" spans="21:23" x14ac:dyDescent="0.25">
      <c r="U5658" s="15" t="s">
        <v>5905</v>
      </c>
      <c r="V5658" s="15" t="s">
        <v>14306</v>
      </c>
      <c r="W5658" s="15" t="s">
        <v>97</v>
      </c>
    </row>
    <row r="5659" spans="21:23" x14ac:dyDescent="0.25">
      <c r="U5659" s="15" t="s">
        <v>5906</v>
      </c>
      <c r="V5659" s="15" t="s">
        <v>14307</v>
      </c>
      <c r="W5659" s="15" t="s">
        <v>105</v>
      </c>
    </row>
    <row r="5660" spans="21:23" x14ac:dyDescent="0.25">
      <c r="U5660" s="15" t="s">
        <v>5870</v>
      </c>
      <c r="V5660" s="15" t="s">
        <v>14308</v>
      </c>
      <c r="W5660" s="15" t="s">
        <v>9114</v>
      </c>
    </row>
    <row r="5661" spans="21:23" x14ac:dyDescent="0.25">
      <c r="U5661" s="15" t="s">
        <v>5871</v>
      </c>
      <c r="V5661" s="15" t="s">
        <v>14309</v>
      </c>
      <c r="W5661" s="15" t="s">
        <v>92</v>
      </c>
    </row>
    <row r="5662" spans="21:23" x14ac:dyDescent="0.25">
      <c r="U5662" s="15" t="s">
        <v>5872</v>
      </c>
      <c r="V5662" s="15" t="s">
        <v>14310</v>
      </c>
      <c r="W5662" s="15" t="s">
        <v>83</v>
      </c>
    </row>
    <row r="5663" spans="21:23" x14ac:dyDescent="0.25">
      <c r="U5663" s="15" t="s">
        <v>5873</v>
      </c>
      <c r="V5663" s="15" t="s">
        <v>14311</v>
      </c>
      <c r="W5663" s="15" t="s">
        <v>220</v>
      </c>
    </row>
    <row r="5664" spans="21:23" x14ac:dyDescent="0.25">
      <c r="U5664" s="15" t="s">
        <v>5874</v>
      </c>
      <c r="V5664" s="15" t="s">
        <v>14312</v>
      </c>
      <c r="W5664" s="15" t="s">
        <v>124</v>
      </c>
    </row>
    <row r="5665" spans="21:23" x14ac:dyDescent="0.25">
      <c r="U5665" s="15" t="s">
        <v>5907</v>
      </c>
      <c r="V5665" s="15" t="s">
        <v>14313</v>
      </c>
      <c r="W5665" s="15" t="s">
        <v>83</v>
      </c>
    </row>
    <row r="5666" spans="21:23" x14ac:dyDescent="0.25">
      <c r="U5666" s="15" t="s">
        <v>5908</v>
      </c>
      <c r="V5666" s="15" t="s">
        <v>14314</v>
      </c>
      <c r="W5666" s="15" t="s">
        <v>3133</v>
      </c>
    </row>
    <row r="5667" spans="21:23" x14ac:dyDescent="0.25">
      <c r="U5667" s="15" t="s">
        <v>5909</v>
      </c>
      <c r="V5667" s="15" t="s">
        <v>14315</v>
      </c>
      <c r="W5667" s="15" t="s">
        <v>424</v>
      </c>
    </row>
    <row r="5668" spans="21:23" x14ac:dyDescent="0.25">
      <c r="U5668" s="15" t="s">
        <v>5910</v>
      </c>
      <c r="V5668" s="15" t="s">
        <v>14316</v>
      </c>
      <c r="W5668" s="15" t="s">
        <v>8689</v>
      </c>
    </row>
    <row r="5669" spans="21:23" x14ac:dyDescent="0.25">
      <c r="U5669" s="15" t="s">
        <v>5875</v>
      </c>
      <c r="V5669" s="15" t="s">
        <v>14317</v>
      </c>
      <c r="W5669" s="15" t="s">
        <v>2358</v>
      </c>
    </row>
    <row r="5670" spans="21:23" x14ac:dyDescent="0.25">
      <c r="U5670" s="15" t="s">
        <v>5911</v>
      </c>
      <c r="V5670" s="15" t="s">
        <v>14318</v>
      </c>
      <c r="W5670" s="15" t="s">
        <v>94</v>
      </c>
    </row>
    <row r="5671" spans="21:23" x14ac:dyDescent="0.25">
      <c r="U5671" s="15" t="s">
        <v>5912</v>
      </c>
      <c r="V5671" s="15" t="s">
        <v>14319</v>
      </c>
      <c r="W5671" s="15" t="s">
        <v>83</v>
      </c>
    </row>
    <row r="5672" spans="21:23" x14ac:dyDescent="0.25">
      <c r="U5672" s="15" t="s">
        <v>5913</v>
      </c>
      <c r="V5672" s="15" t="s">
        <v>14320</v>
      </c>
      <c r="W5672" s="15" t="s">
        <v>447</v>
      </c>
    </row>
    <row r="5673" spans="21:23" x14ac:dyDescent="0.25">
      <c r="U5673" s="15" t="s">
        <v>5876</v>
      </c>
      <c r="V5673" s="15" t="s">
        <v>14321</v>
      </c>
      <c r="W5673" s="15" t="s">
        <v>217</v>
      </c>
    </row>
    <row r="5674" spans="21:23" x14ac:dyDescent="0.25">
      <c r="U5674" s="15" t="s">
        <v>5915</v>
      </c>
      <c r="V5674" s="15" t="s">
        <v>14322</v>
      </c>
      <c r="W5674" s="15" t="s">
        <v>3354</v>
      </c>
    </row>
    <row r="5675" spans="21:23" x14ac:dyDescent="0.25">
      <c r="U5675" s="15" t="s">
        <v>5916</v>
      </c>
      <c r="V5675" s="15" t="s">
        <v>14323</v>
      </c>
      <c r="W5675" s="15" t="s">
        <v>944</v>
      </c>
    </row>
    <row r="5676" spans="21:23" x14ac:dyDescent="0.25">
      <c r="U5676" s="15" t="s">
        <v>5917</v>
      </c>
      <c r="V5676" s="15" t="s">
        <v>14324</v>
      </c>
      <c r="W5676" s="15" t="s">
        <v>94</v>
      </c>
    </row>
    <row r="5677" spans="21:23" x14ac:dyDescent="0.25">
      <c r="U5677" s="15" t="s">
        <v>5918</v>
      </c>
      <c r="V5677" s="15" t="s">
        <v>14325</v>
      </c>
      <c r="W5677" s="15" t="s">
        <v>134</v>
      </c>
    </row>
    <row r="5678" spans="21:23" x14ac:dyDescent="0.25">
      <c r="U5678" s="15" t="s">
        <v>5920</v>
      </c>
      <c r="V5678" s="15" t="s">
        <v>14326</v>
      </c>
      <c r="W5678" s="15" t="s">
        <v>142</v>
      </c>
    </row>
    <row r="5679" spans="21:23" x14ac:dyDescent="0.25">
      <c r="U5679" s="15" t="s">
        <v>5919</v>
      </c>
      <c r="V5679" s="15" t="s">
        <v>14327</v>
      </c>
      <c r="W5679" s="15" t="s">
        <v>161</v>
      </c>
    </row>
    <row r="5680" spans="21:23" x14ac:dyDescent="0.25">
      <c r="U5680" s="15" t="s">
        <v>5921</v>
      </c>
      <c r="V5680" s="15" t="s">
        <v>14328</v>
      </c>
      <c r="W5680" s="15" t="s">
        <v>8689</v>
      </c>
    </row>
    <row r="5681" spans="21:23" x14ac:dyDescent="0.25">
      <c r="U5681" s="15" t="s">
        <v>5924</v>
      </c>
      <c r="V5681" s="15" t="s">
        <v>14329</v>
      </c>
      <c r="W5681" s="15" t="s">
        <v>105</v>
      </c>
    </row>
    <row r="5682" spans="21:23" x14ac:dyDescent="0.25">
      <c r="U5682" s="15" t="s">
        <v>5926</v>
      </c>
      <c r="V5682" s="15" t="s">
        <v>14330</v>
      </c>
      <c r="W5682" s="15" t="s">
        <v>210</v>
      </c>
    </row>
    <row r="5683" spans="21:23" x14ac:dyDescent="0.25">
      <c r="U5683" s="15" t="s">
        <v>5923</v>
      </c>
      <c r="V5683" s="15" t="s">
        <v>14331</v>
      </c>
      <c r="W5683" s="15" t="s">
        <v>3534</v>
      </c>
    </row>
    <row r="5684" spans="21:23" x14ac:dyDescent="0.25">
      <c r="U5684" s="15" t="s">
        <v>5922</v>
      </c>
      <c r="V5684" s="15" t="s">
        <v>14332</v>
      </c>
      <c r="W5684" s="15" t="s">
        <v>94</v>
      </c>
    </row>
    <row r="5685" spans="21:23" x14ac:dyDescent="0.25">
      <c r="U5685" s="15" t="s">
        <v>5925</v>
      </c>
      <c r="V5685" s="15" t="s">
        <v>14333</v>
      </c>
      <c r="W5685" s="15" t="s">
        <v>144</v>
      </c>
    </row>
    <row r="5686" spans="21:23" x14ac:dyDescent="0.25">
      <c r="U5686" s="15" t="s">
        <v>5927</v>
      </c>
      <c r="V5686" s="15" t="s">
        <v>14334</v>
      </c>
      <c r="W5686" s="15" t="s">
        <v>3354</v>
      </c>
    </row>
    <row r="5687" spans="21:23" x14ac:dyDescent="0.25">
      <c r="U5687" s="15" t="s">
        <v>5928</v>
      </c>
      <c r="V5687" s="15" t="s">
        <v>14335</v>
      </c>
      <c r="W5687" s="15" t="s">
        <v>245</v>
      </c>
    </row>
    <row r="5688" spans="21:23" x14ac:dyDescent="0.25">
      <c r="U5688" s="15" t="s">
        <v>5929</v>
      </c>
      <c r="V5688" s="15" t="s">
        <v>14336</v>
      </c>
      <c r="W5688" s="15" t="s">
        <v>3354</v>
      </c>
    </row>
    <row r="5689" spans="21:23" x14ac:dyDescent="0.25">
      <c r="U5689" s="15" t="s">
        <v>5930</v>
      </c>
      <c r="V5689" s="15" t="s">
        <v>14337</v>
      </c>
      <c r="W5689" s="15" t="s">
        <v>76</v>
      </c>
    </row>
    <row r="5690" spans="21:23" x14ac:dyDescent="0.25">
      <c r="U5690" s="15" t="s">
        <v>5931</v>
      </c>
      <c r="V5690" s="15" t="s">
        <v>14338</v>
      </c>
      <c r="W5690" s="15" t="s">
        <v>94</v>
      </c>
    </row>
    <row r="5691" spans="21:23" x14ac:dyDescent="0.25">
      <c r="U5691" s="15" t="s">
        <v>5932</v>
      </c>
      <c r="V5691" s="15" t="s">
        <v>14339</v>
      </c>
      <c r="W5691" s="15" t="s">
        <v>94</v>
      </c>
    </row>
    <row r="5692" spans="21:23" x14ac:dyDescent="0.25">
      <c r="U5692" s="15" t="s">
        <v>5933</v>
      </c>
      <c r="V5692" s="15" t="s">
        <v>14340</v>
      </c>
      <c r="W5692" s="15" t="s">
        <v>94</v>
      </c>
    </row>
    <row r="5693" spans="21:23" x14ac:dyDescent="0.25">
      <c r="U5693" s="15" t="s">
        <v>5934</v>
      </c>
      <c r="V5693" s="15" t="s">
        <v>14341</v>
      </c>
      <c r="W5693" s="15" t="s">
        <v>270</v>
      </c>
    </row>
    <row r="5694" spans="21:23" x14ac:dyDescent="0.25">
      <c r="U5694" s="15" t="s">
        <v>5935</v>
      </c>
      <c r="V5694" s="15" t="s">
        <v>14342</v>
      </c>
      <c r="W5694" s="15" t="s">
        <v>117</v>
      </c>
    </row>
    <row r="5695" spans="21:23" x14ac:dyDescent="0.25">
      <c r="U5695" s="15" t="s">
        <v>5936</v>
      </c>
      <c r="V5695" s="15" t="s">
        <v>14343</v>
      </c>
      <c r="W5695" s="15" t="s">
        <v>78</v>
      </c>
    </row>
    <row r="5696" spans="21:23" x14ac:dyDescent="0.25">
      <c r="U5696" s="15" t="s">
        <v>5937</v>
      </c>
      <c r="V5696" s="15" t="s">
        <v>14344</v>
      </c>
      <c r="W5696" s="15" t="s">
        <v>142</v>
      </c>
    </row>
    <row r="5697" spans="21:23" x14ac:dyDescent="0.25">
      <c r="U5697" s="15" t="s">
        <v>5938</v>
      </c>
      <c r="V5697" s="15" t="s">
        <v>14345</v>
      </c>
      <c r="W5697" s="15" t="s">
        <v>245</v>
      </c>
    </row>
    <row r="5698" spans="21:23" x14ac:dyDescent="0.25">
      <c r="U5698" s="15" t="s">
        <v>5939</v>
      </c>
      <c r="V5698" s="15" t="s">
        <v>14346</v>
      </c>
      <c r="W5698" s="15" t="s">
        <v>122</v>
      </c>
    </row>
    <row r="5699" spans="21:23" x14ac:dyDescent="0.25">
      <c r="U5699" s="15" t="s">
        <v>5940</v>
      </c>
      <c r="V5699" s="15" t="s">
        <v>14347</v>
      </c>
      <c r="W5699" s="15" t="s">
        <v>117</v>
      </c>
    </row>
    <row r="5700" spans="21:23" x14ac:dyDescent="0.25">
      <c r="U5700" s="15" t="s">
        <v>5941</v>
      </c>
      <c r="V5700" s="15" t="s">
        <v>14348</v>
      </c>
      <c r="W5700" s="15" t="s">
        <v>103</v>
      </c>
    </row>
    <row r="5701" spans="21:23" x14ac:dyDescent="0.25">
      <c r="U5701" s="15" t="s">
        <v>5942</v>
      </c>
      <c r="V5701" s="15" t="s">
        <v>14349</v>
      </c>
      <c r="W5701" s="15" t="s">
        <v>3539</v>
      </c>
    </row>
    <row r="5702" spans="21:23" x14ac:dyDescent="0.25">
      <c r="U5702" s="15" t="s">
        <v>5943</v>
      </c>
      <c r="V5702" s="15" t="s">
        <v>14350</v>
      </c>
      <c r="W5702" s="15" t="s">
        <v>115</v>
      </c>
    </row>
    <row r="5703" spans="21:23" x14ac:dyDescent="0.25">
      <c r="U5703" s="15" t="s">
        <v>5944</v>
      </c>
      <c r="V5703" s="15" t="s">
        <v>14351</v>
      </c>
      <c r="W5703" s="15" t="s">
        <v>161</v>
      </c>
    </row>
    <row r="5704" spans="21:23" x14ac:dyDescent="0.25">
      <c r="U5704" s="15" t="s">
        <v>5945</v>
      </c>
      <c r="V5704" s="15" t="s">
        <v>14352</v>
      </c>
      <c r="W5704" s="15" t="s">
        <v>115</v>
      </c>
    </row>
    <row r="5705" spans="21:23" x14ac:dyDescent="0.25">
      <c r="U5705" s="15" t="s">
        <v>5946</v>
      </c>
      <c r="V5705" s="15" t="s">
        <v>14353</v>
      </c>
      <c r="W5705" s="15" t="s">
        <v>217</v>
      </c>
    </row>
    <row r="5706" spans="21:23" x14ac:dyDescent="0.25">
      <c r="U5706" s="15" t="s">
        <v>5947</v>
      </c>
      <c r="V5706" s="15" t="s">
        <v>14354</v>
      </c>
      <c r="W5706" s="15" t="s">
        <v>150</v>
      </c>
    </row>
    <row r="5707" spans="21:23" x14ac:dyDescent="0.25">
      <c r="U5707" s="15" t="s">
        <v>5948</v>
      </c>
      <c r="V5707" s="15" t="s">
        <v>14355</v>
      </c>
      <c r="W5707" s="15" t="s">
        <v>235</v>
      </c>
    </row>
    <row r="5708" spans="21:23" x14ac:dyDescent="0.25">
      <c r="U5708" s="15" t="s">
        <v>5949</v>
      </c>
      <c r="V5708" s="15" t="s">
        <v>14356</v>
      </c>
      <c r="W5708" s="15" t="s">
        <v>124</v>
      </c>
    </row>
    <row r="5709" spans="21:23" x14ac:dyDescent="0.25">
      <c r="U5709" s="15" t="s">
        <v>5950</v>
      </c>
      <c r="V5709" s="15" t="s">
        <v>14357</v>
      </c>
      <c r="W5709" s="15" t="s">
        <v>83</v>
      </c>
    </row>
    <row r="5710" spans="21:23" x14ac:dyDescent="0.25">
      <c r="U5710" s="15" t="s">
        <v>5951</v>
      </c>
      <c r="V5710" s="15" t="s">
        <v>14358</v>
      </c>
      <c r="W5710" s="15" t="s">
        <v>192</v>
      </c>
    </row>
    <row r="5711" spans="21:23" x14ac:dyDescent="0.25">
      <c r="U5711" s="15" t="s">
        <v>5952</v>
      </c>
      <c r="V5711" s="15" t="s">
        <v>14359</v>
      </c>
      <c r="W5711" s="15" t="s">
        <v>74</v>
      </c>
    </row>
    <row r="5712" spans="21:23" x14ac:dyDescent="0.25">
      <c r="U5712" s="15" t="s">
        <v>5953</v>
      </c>
      <c r="V5712" s="15" t="s">
        <v>14360</v>
      </c>
      <c r="W5712" s="15" t="s">
        <v>255</v>
      </c>
    </row>
    <row r="5713" spans="21:23" x14ac:dyDescent="0.25">
      <c r="U5713" s="15" t="s">
        <v>5954</v>
      </c>
      <c r="V5713" s="15" t="s">
        <v>14361</v>
      </c>
      <c r="W5713" s="15" t="s">
        <v>124</v>
      </c>
    </row>
    <row r="5714" spans="21:23" x14ac:dyDescent="0.25">
      <c r="U5714" s="15" t="s">
        <v>5956</v>
      </c>
      <c r="V5714" s="15" t="s">
        <v>14362</v>
      </c>
      <c r="W5714" s="15" t="s">
        <v>8</v>
      </c>
    </row>
    <row r="5715" spans="21:23" x14ac:dyDescent="0.25">
      <c r="U5715" s="15" t="s">
        <v>5955</v>
      </c>
      <c r="V5715" s="15" t="s">
        <v>14363</v>
      </c>
      <c r="W5715" s="15" t="s">
        <v>103</v>
      </c>
    </row>
    <row r="5716" spans="21:23" x14ac:dyDescent="0.25">
      <c r="U5716" s="15" t="s">
        <v>5957</v>
      </c>
      <c r="V5716" s="15" t="s">
        <v>14364</v>
      </c>
      <c r="W5716" s="15" t="s">
        <v>217</v>
      </c>
    </row>
    <row r="5717" spans="21:23" x14ac:dyDescent="0.25">
      <c r="U5717" s="15" t="s">
        <v>5958</v>
      </c>
      <c r="V5717" s="15" t="s">
        <v>14365</v>
      </c>
      <c r="W5717" s="15" t="s">
        <v>166</v>
      </c>
    </row>
    <row r="5718" spans="21:23" x14ac:dyDescent="0.25">
      <c r="U5718" s="15" t="s">
        <v>5959</v>
      </c>
      <c r="V5718" s="15" t="s">
        <v>14366</v>
      </c>
      <c r="W5718" s="15" t="s">
        <v>120</v>
      </c>
    </row>
    <row r="5719" spans="21:23" x14ac:dyDescent="0.25">
      <c r="U5719" s="15" t="s">
        <v>5962</v>
      </c>
      <c r="V5719" s="15" t="s">
        <v>14367</v>
      </c>
      <c r="W5719" s="15" t="s">
        <v>150</v>
      </c>
    </row>
    <row r="5720" spans="21:23" x14ac:dyDescent="0.25">
      <c r="U5720" s="15" t="s">
        <v>5960</v>
      </c>
      <c r="V5720" s="15" t="s">
        <v>14368</v>
      </c>
      <c r="W5720" s="15" t="s">
        <v>74</v>
      </c>
    </row>
    <row r="5721" spans="21:23" x14ac:dyDescent="0.25">
      <c r="U5721" s="15" t="s">
        <v>5961</v>
      </c>
      <c r="V5721" s="15" t="s">
        <v>14369</v>
      </c>
      <c r="W5721" s="15" t="s">
        <v>190</v>
      </c>
    </row>
    <row r="5722" spans="21:23" x14ac:dyDescent="0.25">
      <c r="U5722" s="15" t="s">
        <v>5963</v>
      </c>
      <c r="V5722" s="15" t="s">
        <v>14370</v>
      </c>
      <c r="W5722" s="15" t="s">
        <v>193</v>
      </c>
    </row>
    <row r="5723" spans="21:23" x14ac:dyDescent="0.25">
      <c r="U5723" s="15" t="s">
        <v>5964</v>
      </c>
      <c r="V5723" s="15" t="s">
        <v>14371</v>
      </c>
      <c r="W5723" s="15" t="s">
        <v>8681</v>
      </c>
    </row>
    <row r="5724" spans="21:23" x14ac:dyDescent="0.25">
      <c r="U5724" s="15" t="s">
        <v>5965</v>
      </c>
      <c r="V5724" s="15" t="s">
        <v>14372</v>
      </c>
      <c r="W5724" s="15" t="s">
        <v>100</v>
      </c>
    </row>
    <row r="5725" spans="21:23" x14ac:dyDescent="0.25">
      <c r="U5725" s="15" t="s">
        <v>5966</v>
      </c>
      <c r="V5725" s="15" t="s">
        <v>14373</v>
      </c>
      <c r="W5725" s="15" t="s">
        <v>8</v>
      </c>
    </row>
    <row r="5726" spans="21:23" x14ac:dyDescent="0.25">
      <c r="U5726" s="15" t="s">
        <v>5967</v>
      </c>
      <c r="V5726" s="15" t="s">
        <v>14374</v>
      </c>
      <c r="W5726" s="15" t="s">
        <v>142</v>
      </c>
    </row>
    <row r="5727" spans="21:23" x14ac:dyDescent="0.25">
      <c r="U5727" s="15" t="s">
        <v>5968</v>
      </c>
      <c r="V5727" s="15" t="s">
        <v>14375</v>
      </c>
      <c r="W5727" s="15" t="s">
        <v>156</v>
      </c>
    </row>
    <row r="5728" spans="21:23" x14ac:dyDescent="0.25">
      <c r="U5728" s="15" t="s">
        <v>5969</v>
      </c>
      <c r="V5728" s="15" t="s">
        <v>14376</v>
      </c>
      <c r="W5728" s="15" t="s">
        <v>327</v>
      </c>
    </row>
    <row r="5729" spans="21:23" x14ac:dyDescent="0.25">
      <c r="U5729" s="15" t="s">
        <v>5970</v>
      </c>
      <c r="V5729" s="15" t="s">
        <v>14377</v>
      </c>
      <c r="W5729" s="15" t="s">
        <v>117</v>
      </c>
    </row>
    <row r="5730" spans="21:23" x14ac:dyDescent="0.25">
      <c r="U5730" s="15" t="s">
        <v>5971</v>
      </c>
      <c r="V5730" s="15" t="s">
        <v>14378</v>
      </c>
      <c r="W5730" s="15" t="s">
        <v>217</v>
      </c>
    </row>
    <row r="5731" spans="21:23" x14ac:dyDescent="0.25">
      <c r="U5731" s="15" t="s">
        <v>5972</v>
      </c>
      <c r="V5731" s="15" t="s">
        <v>14379</v>
      </c>
      <c r="W5731" s="15" t="s">
        <v>100</v>
      </c>
    </row>
    <row r="5732" spans="21:23" x14ac:dyDescent="0.25">
      <c r="U5732" s="15" t="s">
        <v>5973</v>
      </c>
      <c r="V5732" s="15" t="s">
        <v>14380</v>
      </c>
      <c r="W5732" s="15" t="s">
        <v>8722</v>
      </c>
    </row>
    <row r="5733" spans="21:23" x14ac:dyDescent="0.25">
      <c r="U5733" s="15" t="s">
        <v>5975</v>
      </c>
      <c r="V5733" s="15" t="s">
        <v>14381</v>
      </c>
      <c r="W5733" s="15" t="s">
        <v>193</v>
      </c>
    </row>
    <row r="5734" spans="21:23" x14ac:dyDescent="0.25">
      <c r="U5734" s="15" t="s">
        <v>5974</v>
      </c>
      <c r="V5734" s="15" t="s">
        <v>14382</v>
      </c>
      <c r="W5734" s="15" t="s">
        <v>100</v>
      </c>
    </row>
    <row r="5735" spans="21:23" x14ac:dyDescent="0.25">
      <c r="U5735" s="15" t="s">
        <v>5976</v>
      </c>
      <c r="V5735" s="15" t="s">
        <v>14383</v>
      </c>
      <c r="W5735" s="15" t="s">
        <v>200</v>
      </c>
    </row>
    <row r="5736" spans="21:23" x14ac:dyDescent="0.25">
      <c r="U5736" s="15" t="s">
        <v>5977</v>
      </c>
      <c r="V5736" s="15" t="s">
        <v>14384</v>
      </c>
      <c r="W5736" s="15" t="s">
        <v>8678</v>
      </c>
    </row>
    <row r="5737" spans="21:23" x14ac:dyDescent="0.25">
      <c r="U5737" s="15" t="s">
        <v>5983</v>
      </c>
      <c r="V5737" s="15" t="s">
        <v>14385</v>
      </c>
      <c r="W5737" s="15" t="s">
        <v>150</v>
      </c>
    </row>
    <row r="5738" spans="21:23" x14ac:dyDescent="0.25">
      <c r="U5738" s="15" t="s">
        <v>5982</v>
      </c>
      <c r="V5738" s="15" t="s">
        <v>14386</v>
      </c>
      <c r="W5738" s="15" t="s">
        <v>222</v>
      </c>
    </row>
    <row r="5739" spans="21:23" x14ac:dyDescent="0.25">
      <c r="U5739" s="15" t="s">
        <v>5980</v>
      </c>
      <c r="V5739" s="15" t="s">
        <v>14387</v>
      </c>
      <c r="W5739" s="15" t="s">
        <v>8722</v>
      </c>
    </row>
    <row r="5740" spans="21:23" x14ac:dyDescent="0.25">
      <c r="U5740" s="15" t="s">
        <v>5979</v>
      </c>
      <c r="V5740" s="15" t="s">
        <v>14388</v>
      </c>
      <c r="W5740" s="15" t="s">
        <v>1308</v>
      </c>
    </row>
    <row r="5741" spans="21:23" x14ac:dyDescent="0.25">
      <c r="U5741" s="15" t="s">
        <v>5981</v>
      </c>
      <c r="V5741" s="15" t="s">
        <v>14389</v>
      </c>
      <c r="W5741" s="15" t="s">
        <v>74</v>
      </c>
    </row>
    <row r="5742" spans="21:23" x14ac:dyDescent="0.25">
      <c r="U5742" s="15" t="s">
        <v>5978</v>
      </c>
      <c r="V5742" s="15" t="s">
        <v>14390</v>
      </c>
      <c r="W5742" s="15" t="s">
        <v>156</v>
      </c>
    </row>
    <row r="5743" spans="21:23" x14ac:dyDescent="0.25">
      <c r="U5743" s="15" t="s">
        <v>5984</v>
      </c>
      <c r="V5743" s="15" t="s">
        <v>14391</v>
      </c>
      <c r="W5743" s="15" t="s">
        <v>122</v>
      </c>
    </row>
    <row r="5744" spans="21:23" x14ac:dyDescent="0.25">
      <c r="U5744" s="15" t="s">
        <v>5985</v>
      </c>
      <c r="V5744" s="15" t="s">
        <v>14392</v>
      </c>
      <c r="W5744" s="15" t="s">
        <v>9114</v>
      </c>
    </row>
    <row r="5745" spans="21:23" x14ac:dyDescent="0.25">
      <c r="U5745" s="15" t="s">
        <v>5986</v>
      </c>
      <c r="V5745" s="15" t="s">
        <v>14393</v>
      </c>
      <c r="W5745" s="15" t="s">
        <v>150</v>
      </c>
    </row>
    <row r="5746" spans="21:23" x14ac:dyDescent="0.25">
      <c r="U5746" s="15" t="s">
        <v>5987</v>
      </c>
      <c r="V5746" s="15" t="s">
        <v>14394</v>
      </c>
      <c r="W5746" s="15" t="s">
        <v>222</v>
      </c>
    </row>
    <row r="5747" spans="21:23" x14ac:dyDescent="0.25">
      <c r="U5747" s="15" t="s">
        <v>5988</v>
      </c>
      <c r="V5747" s="15" t="s">
        <v>14395</v>
      </c>
      <c r="W5747" s="15" t="s">
        <v>74</v>
      </c>
    </row>
    <row r="5748" spans="21:23" x14ac:dyDescent="0.25">
      <c r="U5748" s="15" t="s">
        <v>5989</v>
      </c>
      <c r="V5748" s="15" t="s">
        <v>14396</v>
      </c>
      <c r="W5748" s="15" t="s">
        <v>332</v>
      </c>
    </row>
    <row r="5749" spans="21:23" x14ac:dyDescent="0.25">
      <c r="U5749" s="15" t="s">
        <v>5991</v>
      </c>
      <c r="V5749" s="15" t="s">
        <v>14397</v>
      </c>
      <c r="W5749" s="15" t="s">
        <v>100</v>
      </c>
    </row>
    <row r="5750" spans="21:23" x14ac:dyDescent="0.25">
      <c r="U5750" s="15" t="s">
        <v>5992</v>
      </c>
      <c r="V5750" s="15" t="s">
        <v>14398</v>
      </c>
      <c r="W5750" s="15" t="s">
        <v>1308</v>
      </c>
    </row>
    <row r="5751" spans="21:23" x14ac:dyDescent="0.25">
      <c r="U5751" s="15" t="s">
        <v>5993</v>
      </c>
      <c r="V5751" s="15" t="s">
        <v>14399</v>
      </c>
      <c r="W5751" s="15" t="s">
        <v>74</v>
      </c>
    </row>
    <row r="5752" spans="21:23" x14ac:dyDescent="0.25">
      <c r="U5752" s="15" t="s">
        <v>5994</v>
      </c>
      <c r="V5752" s="15" t="s">
        <v>14400</v>
      </c>
      <c r="W5752" s="15" t="s">
        <v>74</v>
      </c>
    </row>
    <row r="5753" spans="21:23" x14ac:dyDescent="0.25">
      <c r="U5753" s="15" t="s">
        <v>5995</v>
      </c>
      <c r="V5753" s="15" t="s">
        <v>14401</v>
      </c>
      <c r="W5753" s="15" t="s">
        <v>190</v>
      </c>
    </row>
    <row r="5754" spans="21:23" x14ac:dyDescent="0.25">
      <c r="U5754" s="15" t="s">
        <v>5996</v>
      </c>
      <c r="V5754" s="15" t="s">
        <v>14402</v>
      </c>
      <c r="W5754" s="15" t="s">
        <v>161</v>
      </c>
    </row>
    <row r="5755" spans="21:23" x14ac:dyDescent="0.25">
      <c r="U5755" s="15" t="s">
        <v>5997</v>
      </c>
      <c r="V5755" s="15" t="s">
        <v>14403</v>
      </c>
      <c r="W5755" s="15" t="s">
        <v>217</v>
      </c>
    </row>
    <row r="5756" spans="21:23" x14ac:dyDescent="0.25">
      <c r="U5756" s="15" t="s">
        <v>5998</v>
      </c>
      <c r="V5756" s="15" t="s">
        <v>14404</v>
      </c>
      <c r="W5756" s="15" t="s">
        <v>76</v>
      </c>
    </row>
    <row r="5757" spans="21:23" x14ac:dyDescent="0.25">
      <c r="U5757" s="15" t="s">
        <v>5999</v>
      </c>
      <c r="V5757" s="15" t="s">
        <v>14405</v>
      </c>
      <c r="W5757" s="15" t="s">
        <v>1308</v>
      </c>
    </row>
    <row r="5758" spans="21:23" x14ac:dyDescent="0.25">
      <c r="U5758" s="15" t="s">
        <v>6000</v>
      </c>
      <c r="V5758" s="15" t="s">
        <v>14406</v>
      </c>
      <c r="W5758" s="15" t="s">
        <v>6711</v>
      </c>
    </row>
    <row r="5759" spans="21:23" x14ac:dyDescent="0.25">
      <c r="U5759" s="15" t="s">
        <v>6001</v>
      </c>
      <c r="V5759" s="15" t="s">
        <v>14407</v>
      </c>
      <c r="W5759" s="15" t="s">
        <v>103</v>
      </c>
    </row>
    <row r="5760" spans="21:23" x14ac:dyDescent="0.25">
      <c r="U5760" s="15" t="s">
        <v>6002</v>
      </c>
      <c r="V5760" s="15" t="s">
        <v>14408</v>
      </c>
      <c r="W5760" s="15" t="s">
        <v>115</v>
      </c>
    </row>
    <row r="5761" spans="21:23" x14ac:dyDescent="0.25">
      <c r="U5761" s="15" t="s">
        <v>6003</v>
      </c>
      <c r="V5761" s="15" t="s">
        <v>14409</v>
      </c>
      <c r="W5761" s="15" t="s">
        <v>83</v>
      </c>
    </row>
    <row r="5762" spans="21:23" x14ac:dyDescent="0.25">
      <c r="U5762" s="15" t="s">
        <v>6005</v>
      </c>
      <c r="V5762" s="15" t="s">
        <v>14410</v>
      </c>
      <c r="W5762" s="15" t="s">
        <v>245</v>
      </c>
    </row>
    <row r="5763" spans="21:23" x14ac:dyDescent="0.25">
      <c r="U5763" s="15" t="s">
        <v>6007</v>
      </c>
      <c r="V5763" s="15" t="s">
        <v>14411</v>
      </c>
      <c r="W5763" s="15" t="s">
        <v>144</v>
      </c>
    </row>
    <row r="5764" spans="21:23" x14ac:dyDescent="0.25">
      <c r="U5764" s="15" t="s">
        <v>6006</v>
      </c>
      <c r="V5764" s="15" t="s">
        <v>14412</v>
      </c>
      <c r="W5764" s="15" t="s">
        <v>1321</v>
      </c>
    </row>
    <row r="5765" spans="21:23" x14ac:dyDescent="0.25">
      <c r="U5765" s="15" t="s">
        <v>6004</v>
      </c>
      <c r="V5765" s="15" t="s">
        <v>14413</v>
      </c>
      <c r="W5765" s="15" t="s">
        <v>115</v>
      </c>
    </row>
    <row r="5766" spans="21:23" x14ac:dyDescent="0.25">
      <c r="U5766" s="15" t="s">
        <v>6008</v>
      </c>
      <c r="V5766" s="15" t="s">
        <v>14414</v>
      </c>
      <c r="W5766" s="15" t="s">
        <v>153</v>
      </c>
    </row>
    <row r="5767" spans="21:23" x14ac:dyDescent="0.25">
      <c r="U5767" s="15" t="s">
        <v>6009</v>
      </c>
      <c r="V5767" s="15" t="s">
        <v>14415</v>
      </c>
      <c r="W5767" s="15" t="s">
        <v>552</v>
      </c>
    </row>
    <row r="5768" spans="21:23" x14ac:dyDescent="0.25">
      <c r="U5768" s="15" t="s">
        <v>6010</v>
      </c>
      <c r="V5768" s="15" t="s">
        <v>14416</v>
      </c>
      <c r="W5768" s="15" t="s">
        <v>188</v>
      </c>
    </row>
    <row r="5769" spans="21:23" x14ac:dyDescent="0.25">
      <c r="U5769" s="15" t="s">
        <v>6011</v>
      </c>
      <c r="V5769" s="15" t="s">
        <v>14417</v>
      </c>
      <c r="W5769" s="15" t="s">
        <v>332</v>
      </c>
    </row>
    <row r="5770" spans="21:23" x14ac:dyDescent="0.25">
      <c r="U5770" s="15" t="s">
        <v>6012</v>
      </c>
      <c r="V5770" s="15" t="s">
        <v>14418</v>
      </c>
      <c r="W5770" s="15" t="s">
        <v>94</v>
      </c>
    </row>
    <row r="5771" spans="21:23" x14ac:dyDescent="0.25">
      <c r="U5771" s="15" t="s">
        <v>6013</v>
      </c>
      <c r="V5771" s="15" t="s">
        <v>14419</v>
      </c>
      <c r="W5771" s="15" t="s">
        <v>190</v>
      </c>
    </row>
    <row r="5772" spans="21:23" x14ac:dyDescent="0.25">
      <c r="U5772" s="15" t="s">
        <v>6014</v>
      </c>
      <c r="V5772" s="15" t="s">
        <v>14420</v>
      </c>
      <c r="W5772" s="15" t="s">
        <v>222</v>
      </c>
    </row>
    <row r="5773" spans="21:23" x14ac:dyDescent="0.25">
      <c r="U5773" s="15" t="s">
        <v>6015</v>
      </c>
      <c r="V5773" s="15" t="s">
        <v>14421</v>
      </c>
      <c r="W5773" s="15" t="s">
        <v>74</v>
      </c>
    </row>
    <row r="5774" spans="21:23" x14ac:dyDescent="0.25">
      <c r="U5774" s="15" t="s">
        <v>6016</v>
      </c>
      <c r="V5774" s="15" t="s">
        <v>14422</v>
      </c>
      <c r="W5774" s="15" t="s">
        <v>150</v>
      </c>
    </row>
    <row r="5775" spans="21:23" x14ac:dyDescent="0.25">
      <c r="U5775" s="15" t="s">
        <v>6017</v>
      </c>
      <c r="V5775" s="15" t="s">
        <v>14423</v>
      </c>
      <c r="W5775" s="15" t="s">
        <v>115</v>
      </c>
    </row>
    <row r="5776" spans="21:23" x14ac:dyDescent="0.25">
      <c r="U5776" s="15" t="s">
        <v>6018</v>
      </c>
      <c r="V5776" s="15" t="s">
        <v>14424</v>
      </c>
      <c r="W5776" s="15" t="s">
        <v>130</v>
      </c>
    </row>
    <row r="5777" spans="21:23" x14ac:dyDescent="0.25">
      <c r="U5777" s="15" t="s">
        <v>6019</v>
      </c>
      <c r="V5777" s="15" t="s">
        <v>14425</v>
      </c>
      <c r="W5777" s="15" t="s">
        <v>134</v>
      </c>
    </row>
    <row r="5778" spans="21:23" x14ac:dyDescent="0.25">
      <c r="U5778" s="15" t="s">
        <v>6020</v>
      </c>
      <c r="V5778" s="15" t="s">
        <v>14426</v>
      </c>
      <c r="W5778" s="15" t="s">
        <v>88</v>
      </c>
    </row>
    <row r="5779" spans="21:23" x14ac:dyDescent="0.25">
      <c r="U5779" s="15" t="s">
        <v>6021</v>
      </c>
      <c r="V5779" s="15" t="s">
        <v>14427</v>
      </c>
      <c r="W5779" s="15" t="s">
        <v>5409</v>
      </c>
    </row>
    <row r="5780" spans="21:23" x14ac:dyDescent="0.25">
      <c r="U5780" s="15" t="s">
        <v>6022</v>
      </c>
      <c r="V5780" s="15" t="s">
        <v>14428</v>
      </c>
      <c r="W5780" s="15" t="s">
        <v>92</v>
      </c>
    </row>
    <row r="5781" spans="21:23" x14ac:dyDescent="0.25">
      <c r="U5781" s="15" t="s">
        <v>6023</v>
      </c>
      <c r="V5781" s="15" t="s">
        <v>14429</v>
      </c>
      <c r="W5781" s="15" t="s">
        <v>163</v>
      </c>
    </row>
    <row r="5782" spans="21:23" x14ac:dyDescent="0.25">
      <c r="U5782" s="15" t="s">
        <v>6024</v>
      </c>
      <c r="V5782" s="15" t="s">
        <v>14430</v>
      </c>
      <c r="W5782" s="15" t="s">
        <v>190</v>
      </c>
    </row>
    <row r="5783" spans="21:23" x14ac:dyDescent="0.25">
      <c r="U5783" s="15" t="s">
        <v>6025</v>
      </c>
      <c r="V5783" s="15" t="s">
        <v>14431</v>
      </c>
      <c r="W5783" s="15" t="s">
        <v>117</v>
      </c>
    </row>
    <row r="5784" spans="21:23" x14ac:dyDescent="0.25">
      <c r="U5784" s="15" t="s">
        <v>6026</v>
      </c>
      <c r="V5784" s="15" t="s">
        <v>14432</v>
      </c>
      <c r="W5784" s="15" t="s">
        <v>222</v>
      </c>
    </row>
    <row r="5785" spans="21:23" x14ac:dyDescent="0.25">
      <c r="U5785" s="15" t="s">
        <v>6027</v>
      </c>
      <c r="V5785" s="15" t="s">
        <v>14433</v>
      </c>
      <c r="W5785" s="15" t="s">
        <v>78</v>
      </c>
    </row>
    <row r="5786" spans="21:23" x14ac:dyDescent="0.25">
      <c r="U5786" s="15" t="s">
        <v>6028</v>
      </c>
      <c r="V5786" s="15" t="s">
        <v>14434</v>
      </c>
      <c r="W5786" s="15" t="s">
        <v>78</v>
      </c>
    </row>
    <row r="5787" spans="21:23" x14ac:dyDescent="0.25">
      <c r="U5787" s="15" t="s">
        <v>6029</v>
      </c>
      <c r="V5787" s="15" t="s">
        <v>14435</v>
      </c>
      <c r="W5787" s="15" t="s">
        <v>122</v>
      </c>
    </row>
    <row r="5788" spans="21:23" x14ac:dyDescent="0.25">
      <c r="U5788" s="15" t="s">
        <v>6030</v>
      </c>
      <c r="V5788" s="15" t="s">
        <v>14436</v>
      </c>
      <c r="W5788" s="15" t="s">
        <v>156</v>
      </c>
    </row>
    <row r="5789" spans="21:23" x14ac:dyDescent="0.25">
      <c r="U5789" s="15" t="s">
        <v>6031</v>
      </c>
      <c r="V5789" s="15" t="s">
        <v>14437</v>
      </c>
      <c r="W5789" s="15" t="s">
        <v>100</v>
      </c>
    </row>
    <row r="5790" spans="21:23" x14ac:dyDescent="0.25">
      <c r="U5790" s="15" t="s">
        <v>6032</v>
      </c>
      <c r="V5790" s="15" t="s">
        <v>14438</v>
      </c>
      <c r="W5790" s="15" t="s">
        <v>156</v>
      </c>
    </row>
    <row r="5791" spans="21:23" x14ac:dyDescent="0.25">
      <c r="U5791" s="15" t="s">
        <v>6034</v>
      </c>
      <c r="V5791" s="15" t="s">
        <v>14439</v>
      </c>
      <c r="W5791" s="15" t="s">
        <v>7545</v>
      </c>
    </row>
    <row r="5792" spans="21:23" x14ac:dyDescent="0.25">
      <c r="U5792" s="15" t="s">
        <v>6033</v>
      </c>
      <c r="V5792" s="15" t="s">
        <v>14440</v>
      </c>
      <c r="W5792" s="15" t="s">
        <v>156</v>
      </c>
    </row>
    <row r="5793" spans="21:23" x14ac:dyDescent="0.25">
      <c r="U5793" s="15" t="s">
        <v>6035</v>
      </c>
      <c r="V5793" s="15" t="s">
        <v>14441</v>
      </c>
      <c r="W5793" s="15" t="s">
        <v>100</v>
      </c>
    </row>
    <row r="5794" spans="21:23" x14ac:dyDescent="0.25">
      <c r="U5794" s="15" t="s">
        <v>6036</v>
      </c>
      <c r="V5794" s="15" t="s">
        <v>14442</v>
      </c>
      <c r="W5794" s="15" t="s">
        <v>217</v>
      </c>
    </row>
    <row r="5795" spans="21:23" x14ac:dyDescent="0.25">
      <c r="U5795" s="15" t="s">
        <v>6037</v>
      </c>
      <c r="V5795" s="15" t="s">
        <v>14443</v>
      </c>
      <c r="W5795" s="15" t="s">
        <v>150</v>
      </c>
    </row>
    <row r="5796" spans="21:23" x14ac:dyDescent="0.25">
      <c r="U5796" s="15" t="s">
        <v>6038</v>
      </c>
      <c r="V5796" s="15" t="s">
        <v>14444</v>
      </c>
      <c r="W5796" s="15" t="s">
        <v>124</v>
      </c>
    </row>
    <row r="5797" spans="21:23" x14ac:dyDescent="0.25">
      <c r="U5797" s="15" t="s">
        <v>6039</v>
      </c>
      <c r="V5797" s="15" t="s">
        <v>14445</v>
      </c>
      <c r="W5797" s="15" t="s">
        <v>153</v>
      </c>
    </row>
    <row r="5798" spans="21:23" x14ac:dyDescent="0.25">
      <c r="U5798" s="15" t="s">
        <v>6040</v>
      </c>
      <c r="V5798" s="15" t="s">
        <v>14446</v>
      </c>
      <c r="W5798" s="15" t="s">
        <v>115</v>
      </c>
    </row>
    <row r="5799" spans="21:23" x14ac:dyDescent="0.25">
      <c r="U5799" s="15" t="s">
        <v>6041</v>
      </c>
      <c r="V5799" s="15" t="s">
        <v>14447</v>
      </c>
      <c r="W5799" s="15" t="s">
        <v>73</v>
      </c>
    </row>
    <row r="5800" spans="21:23" x14ac:dyDescent="0.25">
      <c r="U5800" s="15" t="s">
        <v>6042</v>
      </c>
      <c r="V5800" s="15" t="s">
        <v>14448</v>
      </c>
      <c r="W5800" s="15" t="s">
        <v>76</v>
      </c>
    </row>
    <row r="5801" spans="21:23" x14ac:dyDescent="0.25">
      <c r="U5801" s="15" t="s">
        <v>6043</v>
      </c>
      <c r="V5801" s="15" t="s">
        <v>14449</v>
      </c>
      <c r="W5801" s="15" t="s">
        <v>73</v>
      </c>
    </row>
    <row r="5802" spans="21:23" x14ac:dyDescent="0.25">
      <c r="U5802" s="15" t="s">
        <v>6044</v>
      </c>
      <c r="V5802" s="15" t="s">
        <v>14450</v>
      </c>
      <c r="W5802" s="15" t="s">
        <v>74</v>
      </c>
    </row>
    <row r="5803" spans="21:23" x14ac:dyDescent="0.25">
      <c r="U5803" s="15" t="s">
        <v>6045</v>
      </c>
      <c r="V5803" s="15" t="s">
        <v>14451</v>
      </c>
      <c r="W5803" s="15" t="s">
        <v>255</v>
      </c>
    </row>
    <row r="5804" spans="21:23" x14ac:dyDescent="0.25">
      <c r="U5804" s="15" t="s">
        <v>6046</v>
      </c>
      <c r="V5804" s="15" t="s">
        <v>14452</v>
      </c>
      <c r="W5804" s="15" t="s">
        <v>200</v>
      </c>
    </row>
    <row r="5805" spans="21:23" x14ac:dyDescent="0.25">
      <c r="U5805" s="15" t="s">
        <v>6047</v>
      </c>
      <c r="V5805" s="15" t="s">
        <v>14453</v>
      </c>
      <c r="W5805" s="15" t="s">
        <v>117</v>
      </c>
    </row>
    <row r="5806" spans="21:23" x14ac:dyDescent="0.25">
      <c r="U5806" s="15" t="s">
        <v>6048</v>
      </c>
      <c r="V5806" s="15" t="s">
        <v>14454</v>
      </c>
      <c r="W5806" s="15" t="s">
        <v>74</v>
      </c>
    </row>
    <row r="5807" spans="21:23" x14ac:dyDescent="0.25">
      <c r="U5807" s="15" t="s">
        <v>6049</v>
      </c>
      <c r="V5807" s="15" t="s">
        <v>14455</v>
      </c>
      <c r="W5807" s="15" t="s">
        <v>126</v>
      </c>
    </row>
    <row r="5808" spans="21:23" x14ac:dyDescent="0.25">
      <c r="U5808" s="15" t="s">
        <v>6050</v>
      </c>
      <c r="V5808" s="15" t="s">
        <v>14456</v>
      </c>
      <c r="W5808" s="15" t="s">
        <v>94</v>
      </c>
    </row>
    <row r="5809" spans="21:23" x14ac:dyDescent="0.25">
      <c r="U5809" s="15" t="s">
        <v>6051</v>
      </c>
      <c r="V5809" s="15" t="s">
        <v>14457</v>
      </c>
      <c r="W5809" s="15" t="s">
        <v>100</v>
      </c>
    </row>
    <row r="5810" spans="21:23" x14ac:dyDescent="0.25">
      <c r="U5810" s="15" t="s">
        <v>6052</v>
      </c>
      <c r="V5810" s="15" t="s">
        <v>14458</v>
      </c>
      <c r="W5810" s="15" t="s">
        <v>169</v>
      </c>
    </row>
    <row r="5811" spans="21:23" x14ac:dyDescent="0.25">
      <c r="U5811" s="15" t="s">
        <v>6053</v>
      </c>
      <c r="V5811" s="15" t="s">
        <v>14459</v>
      </c>
      <c r="W5811" s="15" t="s">
        <v>100</v>
      </c>
    </row>
    <row r="5812" spans="21:23" x14ac:dyDescent="0.25">
      <c r="U5812" s="15" t="s">
        <v>6054</v>
      </c>
      <c r="V5812" s="15" t="s">
        <v>14460</v>
      </c>
      <c r="W5812" s="15" t="s">
        <v>88</v>
      </c>
    </row>
    <row r="5813" spans="21:23" x14ac:dyDescent="0.25">
      <c r="U5813" s="15" t="s">
        <v>6055</v>
      </c>
      <c r="V5813" s="15" t="s">
        <v>14461</v>
      </c>
      <c r="W5813" s="15" t="s">
        <v>282</v>
      </c>
    </row>
    <row r="5814" spans="21:23" x14ac:dyDescent="0.25">
      <c r="U5814" s="15" t="s">
        <v>6056</v>
      </c>
      <c r="V5814" s="15" t="s">
        <v>14462</v>
      </c>
      <c r="W5814" s="15" t="s">
        <v>136</v>
      </c>
    </row>
    <row r="5815" spans="21:23" x14ac:dyDescent="0.25">
      <c r="U5815" s="15" t="s">
        <v>6057</v>
      </c>
      <c r="V5815" s="15" t="s">
        <v>14463</v>
      </c>
      <c r="W5815" s="15" t="s">
        <v>103</v>
      </c>
    </row>
    <row r="5816" spans="21:23" x14ac:dyDescent="0.25">
      <c r="U5816" s="15" t="s">
        <v>6060</v>
      </c>
      <c r="V5816" s="15" t="s">
        <v>14464</v>
      </c>
      <c r="W5816" s="15" t="s">
        <v>136</v>
      </c>
    </row>
    <row r="5817" spans="21:23" x14ac:dyDescent="0.25">
      <c r="U5817" s="15" t="s">
        <v>6059</v>
      </c>
      <c r="V5817" s="15" t="s">
        <v>14465</v>
      </c>
      <c r="W5817" s="15" t="s">
        <v>88</v>
      </c>
    </row>
    <row r="5818" spans="21:23" x14ac:dyDescent="0.25">
      <c r="U5818" s="15" t="s">
        <v>6061</v>
      </c>
      <c r="V5818" s="15" t="s">
        <v>14466</v>
      </c>
      <c r="W5818" s="15" t="s">
        <v>424</v>
      </c>
    </row>
    <row r="5819" spans="21:23" x14ac:dyDescent="0.25">
      <c r="U5819" s="15" t="s">
        <v>6062</v>
      </c>
      <c r="V5819" s="15" t="s">
        <v>14467</v>
      </c>
      <c r="W5819" s="15" t="s">
        <v>117</v>
      </c>
    </row>
    <row r="5820" spans="21:23" x14ac:dyDescent="0.25">
      <c r="U5820" s="15" t="s">
        <v>6063</v>
      </c>
      <c r="V5820" s="15" t="s">
        <v>14468</v>
      </c>
      <c r="W5820" s="15" t="s">
        <v>122</v>
      </c>
    </row>
    <row r="5821" spans="21:23" x14ac:dyDescent="0.25">
      <c r="U5821" s="15" t="s">
        <v>6064</v>
      </c>
      <c r="V5821" s="15" t="s">
        <v>14469</v>
      </c>
      <c r="W5821" s="15" t="s">
        <v>103</v>
      </c>
    </row>
    <row r="5822" spans="21:23" x14ac:dyDescent="0.25">
      <c r="U5822" s="15" t="s">
        <v>6065</v>
      </c>
      <c r="V5822" s="15" t="s">
        <v>14470</v>
      </c>
      <c r="W5822" s="15" t="s">
        <v>73</v>
      </c>
    </row>
    <row r="5823" spans="21:23" x14ac:dyDescent="0.25">
      <c r="U5823" s="15" t="s">
        <v>6066</v>
      </c>
      <c r="V5823" s="15" t="s">
        <v>14471</v>
      </c>
      <c r="W5823" s="15" t="s">
        <v>7545</v>
      </c>
    </row>
    <row r="5824" spans="21:23" x14ac:dyDescent="0.25">
      <c r="U5824" s="15" t="s">
        <v>6067</v>
      </c>
      <c r="V5824" s="15" t="s">
        <v>14472</v>
      </c>
      <c r="W5824" s="15" t="s">
        <v>124</v>
      </c>
    </row>
    <row r="5825" spans="21:23" x14ac:dyDescent="0.25">
      <c r="U5825" s="15" t="s">
        <v>6068</v>
      </c>
      <c r="V5825" s="15" t="s">
        <v>14473</v>
      </c>
      <c r="W5825" s="15" t="s">
        <v>81</v>
      </c>
    </row>
    <row r="5826" spans="21:23" x14ac:dyDescent="0.25">
      <c r="U5826" s="15" t="s">
        <v>6069</v>
      </c>
      <c r="V5826" s="15" t="s">
        <v>14474</v>
      </c>
      <c r="W5826" s="15" t="s">
        <v>4817</v>
      </c>
    </row>
    <row r="5827" spans="21:23" x14ac:dyDescent="0.25">
      <c r="U5827" s="15" t="s">
        <v>6070</v>
      </c>
      <c r="V5827" s="15" t="s">
        <v>14475</v>
      </c>
      <c r="W5827" s="15" t="s">
        <v>1308</v>
      </c>
    </row>
    <row r="5828" spans="21:23" x14ac:dyDescent="0.25">
      <c r="U5828" s="15" t="s">
        <v>6071</v>
      </c>
      <c r="V5828" s="15" t="s">
        <v>14476</v>
      </c>
      <c r="W5828" s="15" t="s">
        <v>193</v>
      </c>
    </row>
    <row r="5829" spans="21:23" x14ac:dyDescent="0.25">
      <c r="U5829" s="15" t="s">
        <v>6072</v>
      </c>
      <c r="V5829" s="15" t="s">
        <v>14477</v>
      </c>
      <c r="W5829" s="15" t="s">
        <v>100</v>
      </c>
    </row>
    <row r="5830" spans="21:23" x14ac:dyDescent="0.25">
      <c r="U5830" s="15" t="s">
        <v>6073</v>
      </c>
      <c r="V5830" s="15" t="s">
        <v>14478</v>
      </c>
      <c r="W5830" s="15" t="s">
        <v>192</v>
      </c>
    </row>
    <row r="5831" spans="21:23" x14ac:dyDescent="0.25">
      <c r="U5831" s="15" t="s">
        <v>6074</v>
      </c>
      <c r="V5831" s="15" t="s">
        <v>14479</v>
      </c>
      <c r="W5831" s="15" t="s">
        <v>192</v>
      </c>
    </row>
    <row r="5832" spans="21:23" x14ac:dyDescent="0.25">
      <c r="U5832" s="15" t="s">
        <v>6075</v>
      </c>
      <c r="V5832" s="15" t="s">
        <v>14480</v>
      </c>
      <c r="W5832" s="15" t="s">
        <v>192</v>
      </c>
    </row>
    <row r="5833" spans="21:23" x14ac:dyDescent="0.25">
      <c r="U5833" s="15" t="s">
        <v>6076</v>
      </c>
      <c r="V5833" s="15" t="s">
        <v>14481</v>
      </c>
      <c r="W5833" s="15" t="s">
        <v>192</v>
      </c>
    </row>
    <row r="5834" spans="21:23" x14ac:dyDescent="0.25">
      <c r="U5834" s="15" t="s">
        <v>6077</v>
      </c>
      <c r="V5834" s="15" t="s">
        <v>14482</v>
      </c>
      <c r="W5834" s="15" t="s">
        <v>192</v>
      </c>
    </row>
    <row r="5835" spans="21:23" x14ac:dyDescent="0.25">
      <c r="U5835" s="15" t="s">
        <v>6078</v>
      </c>
      <c r="V5835" s="15" t="s">
        <v>14483</v>
      </c>
      <c r="W5835" s="15" t="s">
        <v>192</v>
      </c>
    </row>
    <row r="5836" spans="21:23" x14ac:dyDescent="0.25">
      <c r="U5836" s="15" t="s">
        <v>6079</v>
      </c>
      <c r="V5836" s="15" t="s">
        <v>14484</v>
      </c>
      <c r="W5836" s="15" t="s">
        <v>192</v>
      </c>
    </row>
    <row r="5837" spans="21:23" x14ac:dyDescent="0.25">
      <c r="U5837" s="15" t="s">
        <v>6080</v>
      </c>
      <c r="V5837" s="15" t="s">
        <v>14485</v>
      </c>
      <c r="W5837" s="15" t="s">
        <v>192</v>
      </c>
    </row>
    <row r="5838" spans="21:23" x14ac:dyDescent="0.25">
      <c r="U5838" s="15" t="s">
        <v>6086</v>
      </c>
      <c r="V5838" s="15" t="s">
        <v>14486</v>
      </c>
      <c r="W5838" s="15" t="s">
        <v>144</v>
      </c>
    </row>
    <row r="5839" spans="21:23" x14ac:dyDescent="0.25">
      <c r="U5839" s="15" t="s">
        <v>6083</v>
      </c>
      <c r="V5839" s="15" t="s">
        <v>14487</v>
      </c>
      <c r="W5839" s="15" t="s">
        <v>330</v>
      </c>
    </row>
    <row r="5840" spans="21:23" x14ac:dyDescent="0.25">
      <c r="U5840" s="15" t="s">
        <v>6084</v>
      </c>
      <c r="V5840" s="15" t="s">
        <v>14488</v>
      </c>
      <c r="W5840" s="15" t="s">
        <v>78</v>
      </c>
    </row>
    <row r="5841" spans="21:23" x14ac:dyDescent="0.25">
      <c r="U5841" s="15" t="s">
        <v>6082</v>
      </c>
      <c r="V5841" s="15" t="s">
        <v>14489</v>
      </c>
      <c r="W5841" s="15" t="s">
        <v>1308</v>
      </c>
    </row>
    <row r="5842" spans="21:23" x14ac:dyDescent="0.25">
      <c r="U5842" s="15" t="s">
        <v>6081</v>
      </c>
      <c r="V5842" s="15" t="s">
        <v>14490</v>
      </c>
      <c r="W5842" s="15" t="s">
        <v>237</v>
      </c>
    </row>
    <row r="5843" spans="21:23" x14ac:dyDescent="0.25">
      <c r="U5843" s="15" t="s">
        <v>6085</v>
      </c>
      <c r="V5843" s="15" t="s">
        <v>14491</v>
      </c>
      <c r="W5843" s="15" t="s">
        <v>103</v>
      </c>
    </row>
    <row r="5844" spans="21:23" x14ac:dyDescent="0.25">
      <c r="U5844" s="15" t="s">
        <v>6087</v>
      </c>
      <c r="V5844" s="15" t="s">
        <v>14492</v>
      </c>
      <c r="W5844" s="15" t="s">
        <v>74</v>
      </c>
    </row>
    <row r="5845" spans="21:23" x14ac:dyDescent="0.25">
      <c r="U5845" s="15" t="s">
        <v>6100</v>
      </c>
      <c r="V5845" s="15" t="s">
        <v>14493</v>
      </c>
      <c r="W5845" s="15" t="s">
        <v>103</v>
      </c>
    </row>
    <row r="5846" spans="21:23" x14ac:dyDescent="0.25">
      <c r="U5846" s="15" t="s">
        <v>6088</v>
      </c>
      <c r="V5846" s="15" t="s">
        <v>14494</v>
      </c>
      <c r="W5846" s="15" t="s">
        <v>5409</v>
      </c>
    </row>
    <row r="5847" spans="21:23" x14ac:dyDescent="0.25">
      <c r="U5847" s="15" t="s">
        <v>6089</v>
      </c>
      <c r="V5847" s="15" t="s">
        <v>14495</v>
      </c>
      <c r="W5847" s="15" t="s">
        <v>266</v>
      </c>
    </row>
    <row r="5848" spans="21:23" x14ac:dyDescent="0.25">
      <c r="U5848" s="15" t="s">
        <v>6090</v>
      </c>
      <c r="V5848" s="15" t="s">
        <v>14496</v>
      </c>
      <c r="W5848" s="15" t="s">
        <v>153</v>
      </c>
    </row>
    <row r="5849" spans="21:23" x14ac:dyDescent="0.25">
      <c r="U5849" s="15" t="s">
        <v>6091</v>
      </c>
      <c r="V5849" s="15" t="s">
        <v>14497</v>
      </c>
      <c r="W5849" s="15" t="s">
        <v>332</v>
      </c>
    </row>
    <row r="5850" spans="21:23" x14ac:dyDescent="0.25">
      <c r="U5850" s="15" t="s">
        <v>6092</v>
      </c>
      <c r="V5850" s="15" t="s">
        <v>14498</v>
      </c>
      <c r="W5850" s="15" t="s">
        <v>74</v>
      </c>
    </row>
    <row r="5851" spans="21:23" x14ac:dyDescent="0.25">
      <c r="U5851" s="15" t="s">
        <v>6094</v>
      </c>
      <c r="V5851" s="15" t="s">
        <v>14499</v>
      </c>
      <c r="W5851" s="15" t="s">
        <v>134</v>
      </c>
    </row>
    <row r="5852" spans="21:23" x14ac:dyDescent="0.25">
      <c r="U5852" s="15" t="s">
        <v>6095</v>
      </c>
      <c r="V5852" s="15" t="s">
        <v>14500</v>
      </c>
      <c r="W5852" s="15" t="s">
        <v>144</v>
      </c>
    </row>
    <row r="5853" spans="21:23" x14ac:dyDescent="0.25">
      <c r="U5853" s="15" t="s">
        <v>6096</v>
      </c>
      <c r="V5853" s="15" t="s">
        <v>14501</v>
      </c>
      <c r="W5853" s="15" t="s">
        <v>94</v>
      </c>
    </row>
    <row r="5854" spans="21:23" x14ac:dyDescent="0.25">
      <c r="U5854" s="15" t="s">
        <v>6097</v>
      </c>
      <c r="V5854" s="15" t="s">
        <v>14502</v>
      </c>
      <c r="W5854" s="15" t="s">
        <v>117</v>
      </c>
    </row>
    <row r="5855" spans="21:23" x14ac:dyDescent="0.25">
      <c r="U5855" s="15" t="s">
        <v>6099</v>
      </c>
      <c r="V5855" s="15" t="s">
        <v>14503</v>
      </c>
      <c r="W5855" s="15" t="s">
        <v>266</v>
      </c>
    </row>
    <row r="5856" spans="21:23" x14ac:dyDescent="0.25">
      <c r="U5856" s="15" t="s">
        <v>6102</v>
      </c>
      <c r="V5856" s="15" t="s">
        <v>14504</v>
      </c>
      <c r="W5856" s="15" t="s">
        <v>1802</v>
      </c>
    </row>
    <row r="5857" spans="21:23" x14ac:dyDescent="0.25">
      <c r="U5857" s="15" t="s">
        <v>6101</v>
      </c>
      <c r="V5857" s="15" t="s">
        <v>14505</v>
      </c>
      <c r="W5857" s="15" t="s">
        <v>74</v>
      </c>
    </row>
    <row r="5858" spans="21:23" x14ac:dyDescent="0.25">
      <c r="U5858" s="15" t="s">
        <v>6103</v>
      </c>
      <c r="V5858" s="15" t="s">
        <v>14506</v>
      </c>
      <c r="W5858" s="15" t="s">
        <v>103</v>
      </c>
    </row>
    <row r="5859" spans="21:23" x14ac:dyDescent="0.25">
      <c r="U5859" s="15" t="s">
        <v>6098</v>
      </c>
      <c r="V5859" s="15" t="s">
        <v>14507</v>
      </c>
      <c r="W5859" s="15" t="s">
        <v>94</v>
      </c>
    </row>
    <row r="5860" spans="21:23" x14ac:dyDescent="0.25">
      <c r="U5860" s="15" t="s">
        <v>6104</v>
      </c>
      <c r="V5860" s="15" t="s">
        <v>14508</v>
      </c>
      <c r="W5860" s="15" t="s">
        <v>327</v>
      </c>
    </row>
    <row r="5861" spans="21:23" x14ac:dyDescent="0.25">
      <c r="U5861" s="15" t="s">
        <v>6105</v>
      </c>
      <c r="V5861" s="15" t="s">
        <v>14509</v>
      </c>
      <c r="W5861" s="15" t="s">
        <v>332</v>
      </c>
    </row>
    <row r="5862" spans="21:23" x14ac:dyDescent="0.25">
      <c r="U5862" s="15" t="s">
        <v>6106</v>
      </c>
      <c r="V5862" s="15" t="s">
        <v>14510</v>
      </c>
      <c r="W5862" s="15" t="s">
        <v>126</v>
      </c>
    </row>
    <row r="5863" spans="21:23" x14ac:dyDescent="0.25">
      <c r="U5863" s="15" t="s">
        <v>6107</v>
      </c>
      <c r="V5863" s="15" t="s">
        <v>14511</v>
      </c>
      <c r="W5863" s="15" t="s">
        <v>94</v>
      </c>
    </row>
    <row r="5864" spans="21:23" x14ac:dyDescent="0.25">
      <c r="U5864" s="15" t="s">
        <v>6349</v>
      </c>
      <c r="V5864" s="15" t="s">
        <v>14512</v>
      </c>
      <c r="W5864" s="15" t="s">
        <v>156</v>
      </c>
    </row>
    <row r="5865" spans="21:23" x14ac:dyDescent="0.25">
      <c r="U5865" s="15" t="s">
        <v>6108</v>
      </c>
      <c r="V5865" s="15" t="s">
        <v>14513</v>
      </c>
      <c r="W5865" s="15" t="s">
        <v>2358</v>
      </c>
    </row>
    <row r="5866" spans="21:23" x14ac:dyDescent="0.25">
      <c r="U5866" s="15" t="s">
        <v>6109</v>
      </c>
      <c r="V5866" s="15" t="s">
        <v>14514</v>
      </c>
      <c r="W5866" s="15" t="s">
        <v>156</v>
      </c>
    </row>
    <row r="5867" spans="21:23" x14ac:dyDescent="0.25">
      <c r="U5867" s="15" t="s">
        <v>6110</v>
      </c>
      <c r="V5867" s="15" t="s">
        <v>14515</v>
      </c>
      <c r="W5867" s="15" t="s">
        <v>6711</v>
      </c>
    </row>
    <row r="5868" spans="21:23" x14ac:dyDescent="0.25">
      <c r="U5868" s="15" t="s">
        <v>6111</v>
      </c>
      <c r="V5868" s="15" t="s">
        <v>14516</v>
      </c>
      <c r="W5868" s="15" t="s">
        <v>94</v>
      </c>
    </row>
    <row r="5869" spans="21:23" x14ac:dyDescent="0.25">
      <c r="U5869" s="15" t="s">
        <v>6112</v>
      </c>
      <c r="V5869" s="15" t="s">
        <v>14517</v>
      </c>
      <c r="W5869" s="15" t="s">
        <v>117</v>
      </c>
    </row>
    <row r="5870" spans="21:23" x14ac:dyDescent="0.25">
      <c r="U5870" s="15" t="s">
        <v>6113</v>
      </c>
      <c r="V5870" s="15" t="s">
        <v>14518</v>
      </c>
      <c r="W5870" s="15" t="s">
        <v>270</v>
      </c>
    </row>
    <row r="5871" spans="21:23" x14ac:dyDescent="0.25">
      <c r="U5871" s="15" t="s">
        <v>6114</v>
      </c>
      <c r="V5871" s="15" t="s">
        <v>14519</v>
      </c>
      <c r="W5871" s="15" t="s">
        <v>237</v>
      </c>
    </row>
    <row r="5872" spans="21:23" x14ac:dyDescent="0.25">
      <c r="U5872" s="15" t="s">
        <v>6115</v>
      </c>
      <c r="V5872" s="15" t="s">
        <v>14520</v>
      </c>
      <c r="W5872" s="15" t="s">
        <v>882</v>
      </c>
    </row>
    <row r="5873" spans="21:23" x14ac:dyDescent="0.25">
      <c r="U5873" s="15" t="s">
        <v>6116</v>
      </c>
      <c r="V5873" s="15" t="s">
        <v>14521</v>
      </c>
      <c r="W5873" s="15" t="s">
        <v>4507</v>
      </c>
    </row>
    <row r="5874" spans="21:23" x14ac:dyDescent="0.25">
      <c r="U5874" s="15" t="s">
        <v>6117</v>
      </c>
      <c r="V5874" s="15" t="s">
        <v>14522</v>
      </c>
      <c r="W5874" s="15" t="s">
        <v>332</v>
      </c>
    </row>
    <row r="5875" spans="21:23" x14ac:dyDescent="0.25">
      <c r="U5875" s="15" t="s">
        <v>6118</v>
      </c>
      <c r="V5875" s="15" t="s">
        <v>14523</v>
      </c>
      <c r="W5875" s="15" t="s">
        <v>1308</v>
      </c>
    </row>
    <row r="5876" spans="21:23" x14ac:dyDescent="0.25">
      <c r="U5876" s="15" t="s">
        <v>6119</v>
      </c>
      <c r="V5876" s="15" t="s">
        <v>14524</v>
      </c>
      <c r="W5876" s="15" t="s">
        <v>94</v>
      </c>
    </row>
    <row r="5877" spans="21:23" x14ac:dyDescent="0.25">
      <c r="U5877" s="15" t="s">
        <v>6120</v>
      </c>
      <c r="V5877" s="15" t="s">
        <v>14525</v>
      </c>
      <c r="W5877" s="15" t="s">
        <v>126</v>
      </c>
    </row>
    <row r="5878" spans="21:23" x14ac:dyDescent="0.25">
      <c r="U5878" s="15" t="s">
        <v>6708</v>
      </c>
      <c r="V5878" s="15" t="s">
        <v>14526</v>
      </c>
      <c r="W5878" s="15" t="s">
        <v>88</v>
      </c>
    </row>
    <row r="5879" spans="21:23" x14ac:dyDescent="0.25">
      <c r="U5879" s="15" t="s">
        <v>6121</v>
      </c>
      <c r="V5879" s="15" t="s">
        <v>14527</v>
      </c>
      <c r="W5879" s="15" t="s">
        <v>120</v>
      </c>
    </row>
    <row r="5880" spans="21:23" x14ac:dyDescent="0.25">
      <c r="U5880" s="15" t="s">
        <v>6122</v>
      </c>
      <c r="V5880" s="15" t="s">
        <v>14528</v>
      </c>
      <c r="W5880" s="15" t="s">
        <v>103</v>
      </c>
    </row>
    <row r="5881" spans="21:23" x14ac:dyDescent="0.25">
      <c r="U5881" s="15" t="s">
        <v>6124</v>
      </c>
      <c r="V5881" s="15" t="s">
        <v>14529</v>
      </c>
      <c r="W5881" s="15" t="s">
        <v>92</v>
      </c>
    </row>
    <row r="5882" spans="21:23" x14ac:dyDescent="0.25">
      <c r="U5882" s="15" t="s">
        <v>6123</v>
      </c>
      <c r="V5882" s="15" t="s">
        <v>14530</v>
      </c>
      <c r="W5882" s="15" t="s">
        <v>74</v>
      </c>
    </row>
    <row r="5883" spans="21:23" x14ac:dyDescent="0.25">
      <c r="U5883" s="15" t="s">
        <v>6125</v>
      </c>
      <c r="V5883" s="15" t="s">
        <v>14531</v>
      </c>
      <c r="W5883" s="15" t="s">
        <v>391</v>
      </c>
    </row>
    <row r="5884" spans="21:23" x14ac:dyDescent="0.25">
      <c r="U5884" s="15" t="s">
        <v>6126</v>
      </c>
      <c r="V5884" s="15" t="s">
        <v>14532</v>
      </c>
      <c r="W5884" s="15" t="s">
        <v>882</v>
      </c>
    </row>
    <row r="5885" spans="21:23" x14ac:dyDescent="0.25">
      <c r="U5885" s="15" t="s">
        <v>6127</v>
      </c>
      <c r="V5885" s="15" t="s">
        <v>14533</v>
      </c>
      <c r="W5885" s="15" t="s">
        <v>8948</v>
      </c>
    </row>
    <row r="5886" spans="21:23" x14ac:dyDescent="0.25">
      <c r="U5886" s="15" t="s">
        <v>6128</v>
      </c>
      <c r="V5886" s="15" t="s">
        <v>14534</v>
      </c>
      <c r="W5886" s="15" t="s">
        <v>81</v>
      </c>
    </row>
    <row r="5887" spans="21:23" x14ac:dyDescent="0.25">
      <c r="U5887" s="15" t="s">
        <v>6129</v>
      </c>
      <c r="V5887" s="15" t="s">
        <v>14535</v>
      </c>
      <c r="W5887" s="15" t="s">
        <v>185</v>
      </c>
    </row>
    <row r="5888" spans="21:23" x14ac:dyDescent="0.25">
      <c r="U5888" s="15" t="s">
        <v>6130</v>
      </c>
      <c r="V5888" s="15" t="s">
        <v>14536</v>
      </c>
      <c r="W5888" s="15" t="s">
        <v>85</v>
      </c>
    </row>
    <row r="5889" spans="21:23" x14ac:dyDescent="0.25">
      <c r="U5889" s="15" t="s">
        <v>6131</v>
      </c>
      <c r="V5889" s="15" t="s">
        <v>14537</v>
      </c>
      <c r="W5889" s="15" t="s">
        <v>124</v>
      </c>
    </row>
    <row r="5890" spans="21:23" x14ac:dyDescent="0.25">
      <c r="U5890" s="15" t="s">
        <v>6132</v>
      </c>
      <c r="V5890" s="15" t="s">
        <v>14538</v>
      </c>
      <c r="W5890" s="15" t="s">
        <v>94</v>
      </c>
    </row>
    <row r="5891" spans="21:23" x14ac:dyDescent="0.25">
      <c r="U5891" s="15" t="s">
        <v>6133</v>
      </c>
      <c r="V5891" s="15" t="s">
        <v>14539</v>
      </c>
      <c r="W5891" s="15" t="s">
        <v>136</v>
      </c>
    </row>
    <row r="5892" spans="21:23" x14ac:dyDescent="0.25">
      <c r="U5892" s="15" t="s">
        <v>6134</v>
      </c>
      <c r="V5892" s="15" t="s">
        <v>14540</v>
      </c>
      <c r="W5892" s="15" t="s">
        <v>235</v>
      </c>
    </row>
    <row r="5893" spans="21:23" x14ac:dyDescent="0.25">
      <c r="U5893" s="15" t="s">
        <v>6135</v>
      </c>
      <c r="V5893" s="15" t="s">
        <v>14541</v>
      </c>
      <c r="W5893" s="15" t="s">
        <v>74</v>
      </c>
    </row>
    <row r="5894" spans="21:23" x14ac:dyDescent="0.25">
      <c r="U5894" s="15" t="s">
        <v>6136</v>
      </c>
      <c r="V5894" s="15" t="s">
        <v>14541</v>
      </c>
      <c r="W5894" s="15" t="s">
        <v>100</v>
      </c>
    </row>
    <row r="5895" spans="21:23" x14ac:dyDescent="0.25">
      <c r="U5895" s="15" t="s">
        <v>6137</v>
      </c>
      <c r="V5895" s="15" t="s">
        <v>14542</v>
      </c>
      <c r="W5895" s="15" t="s">
        <v>94</v>
      </c>
    </row>
    <row r="5896" spans="21:23" x14ac:dyDescent="0.25">
      <c r="U5896" s="15" t="s">
        <v>6138</v>
      </c>
      <c r="V5896" s="15" t="s">
        <v>14543</v>
      </c>
      <c r="W5896" s="15" t="s">
        <v>4817</v>
      </c>
    </row>
    <row r="5897" spans="21:23" x14ac:dyDescent="0.25">
      <c r="U5897" s="15" t="s">
        <v>6477</v>
      </c>
      <c r="V5897" s="15" t="s">
        <v>14544</v>
      </c>
      <c r="W5897" s="15" t="s">
        <v>126</v>
      </c>
    </row>
    <row r="5898" spans="21:23" x14ac:dyDescent="0.25">
      <c r="U5898" s="15" t="s">
        <v>6141</v>
      </c>
      <c r="V5898" s="15" t="s">
        <v>14545</v>
      </c>
      <c r="W5898" s="15" t="s">
        <v>78</v>
      </c>
    </row>
    <row r="5899" spans="21:23" x14ac:dyDescent="0.25">
      <c r="U5899" s="15" t="s">
        <v>6139</v>
      </c>
      <c r="V5899" s="15" t="s">
        <v>14546</v>
      </c>
      <c r="W5899" s="15" t="s">
        <v>210</v>
      </c>
    </row>
    <row r="5900" spans="21:23" x14ac:dyDescent="0.25">
      <c r="U5900" s="15" t="s">
        <v>6140</v>
      </c>
      <c r="V5900" s="15" t="s">
        <v>14547</v>
      </c>
      <c r="W5900" s="15" t="s">
        <v>208</v>
      </c>
    </row>
    <row r="5901" spans="21:23" x14ac:dyDescent="0.25">
      <c r="U5901" s="15" t="s">
        <v>6142</v>
      </c>
      <c r="V5901" s="15" t="s">
        <v>14548</v>
      </c>
      <c r="W5901" s="15" t="s">
        <v>115</v>
      </c>
    </row>
    <row r="5902" spans="21:23" x14ac:dyDescent="0.25">
      <c r="U5902" s="15" t="s">
        <v>6143</v>
      </c>
      <c r="V5902" s="15" t="s">
        <v>14549</v>
      </c>
      <c r="W5902" s="15" t="s">
        <v>81</v>
      </c>
    </row>
    <row r="5903" spans="21:23" x14ac:dyDescent="0.25">
      <c r="U5903" s="15" t="s">
        <v>6144</v>
      </c>
      <c r="V5903" s="15" t="s">
        <v>14550</v>
      </c>
      <c r="W5903" s="15" t="s">
        <v>120</v>
      </c>
    </row>
    <row r="5904" spans="21:23" x14ac:dyDescent="0.25">
      <c r="U5904" s="15" t="s">
        <v>6145</v>
      </c>
      <c r="V5904" s="15" t="s">
        <v>14551</v>
      </c>
      <c r="W5904" s="15" t="s">
        <v>153</v>
      </c>
    </row>
    <row r="5905" spans="21:23" x14ac:dyDescent="0.25">
      <c r="U5905" s="15" t="s">
        <v>6148</v>
      </c>
      <c r="V5905" s="15" t="s">
        <v>14552</v>
      </c>
      <c r="W5905" s="15" t="s">
        <v>130</v>
      </c>
    </row>
    <row r="5906" spans="21:23" x14ac:dyDescent="0.25">
      <c r="U5906" s="15" t="s">
        <v>6146</v>
      </c>
      <c r="V5906" s="15" t="s">
        <v>14553</v>
      </c>
      <c r="W5906" s="15" t="s">
        <v>94</v>
      </c>
    </row>
    <row r="5907" spans="21:23" x14ac:dyDescent="0.25">
      <c r="U5907" s="15" t="s">
        <v>6150</v>
      </c>
      <c r="V5907" s="15" t="s">
        <v>14554</v>
      </c>
      <c r="W5907" s="15" t="s">
        <v>122</v>
      </c>
    </row>
    <row r="5908" spans="21:23" x14ac:dyDescent="0.25">
      <c r="U5908" s="15" t="s">
        <v>6147</v>
      </c>
      <c r="V5908" s="15" t="s">
        <v>14555</v>
      </c>
      <c r="W5908" s="15" t="s">
        <v>97</v>
      </c>
    </row>
    <row r="5909" spans="21:23" x14ac:dyDescent="0.25">
      <c r="U5909" s="15" t="s">
        <v>6149</v>
      </c>
      <c r="V5909" s="15" t="s">
        <v>14556</v>
      </c>
      <c r="W5909" s="15" t="s">
        <v>97</v>
      </c>
    </row>
    <row r="5910" spans="21:23" x14ac:dyDescent="0.25">
      <c r="U5910" s="15" t="s">
        <v>6151</v>
      </c>
      <c r="V5910" s="15" t="s">
        <v>14557</v>
      </c>
      <c r="W5910" s="15" t="s">
        <v>115</v>
      </c>
    </row>
    <row r="5911" spans="21:23" x14ac:dyDescent="0.25">
      <c r="U5911" s="15" t="s">
        <v>6152</v>
      </c>
      <c r="V5911" s="15" t="s">
        <v>14558</v>
      </c>
      <c r="W5911" s="15" t="s">
        <v>74</v>
      </c>
    </row>
    <row r="5912" spans="21:23" x14ac:dyDescent="0.25">
      <c r="U5912" s="15" t="s">
        <v>6153</v>
      </c>
      <c r="V5912" s="15" t="s">
        <v>14559</v>
      </c>
      <c r="W5912" s="15" t="s">
        <v>978</v>
      </c>
    </row>
    <row r="5913" spans="21:23" x14ac:dyDescent="0.25">
      <c r="U5913" s="15" t="s">
        <v>6156</v>
      </c>
      <c r="V5913" s="15" t="s">
        <v>14560</v>
      </c>
      <c r="W5913" s="15" t="s">
        <v>185</v>
      </c>
    </row>
    <row r="5914" spans="21:23" x14ac:dyDescent="0.25">
      <c r="U5914" s="15" t="s">
        <v>6157</v>
      </c>
      <c r="V5914" s="15" t="s">
        <v>14561</v>
      </c>
      <c r="W5914" s="15" t="s">
        <v>3133</v>
      </c>
    </row>
    <row r="5915" spans="21:23" x14ac:dyDescent="0.25">
      <c r="U5915" s="15" t="s">
        <v>6154</v>
      </c>
      <c r="V5915" s="15" t="s">
        <v>14562</v>
      </c>
      <c r="W5915" s="15" t="s">
        <v>210</v>
      </c>
    </row>
    <row r="5916" spans="21:23" x14ac:dyDescent="0.25">
      <c r="U5916" s="15" t="s">
        <v>6155</v>
      </c>
      <c r="V5916" s="15" t="s">
        <v>14563</v>
      </c>
      <c r="W5916" s="15" t="s">
        <v>327</v>
      </c>
    </row>
    <row r="5917" spans="21:23" x14ac:dyDescent="0.25">
      <c r="U5917" s="15" t="s">
        <v>6158</v>
      </c>
      <c r="V5917" s="15" t="s">
        <v>14564</v>
      </c>
      <c r="W5917" s="15" t="s">
        <v>134</v>
      </c>
    </row>
    <row r="5918" spans="21:23" x14ac:dyDescent="0.25">
      <c r="U5918" s="15" t="s">
        <v>6159</v>
      </c>
      <c r="V5918" s="15" t="s">
        <v>14565</v>
      </c>
      <c r="W5918" s="15" t="s">
        <v>156</v>
      </c>
    </row>
    <row r="5919" spans="21:23" x14ac:dyDescent="0.25">
      <c r="U5919" s="15" t="s">
        <v>6160</v>
      </c>
      <c r="V5919" s="15" t="s">
        <v>14566</v>
      </c>
      <c r="W5919" s="15" t="s">
        <v>83</v>
      </c>
    </row>
    <row r="5920" spans="21:23" x14ac:dyDescent="0.25">
      <c r="U5920" s="15" t="s">
        <v>6161</v>
      </c>
      <c r="V5920" s="15" t="s">
        <v>14567</v>
      </c>
      <c r="W5920" s="15" t="s">
        <v>8681</v>
      </c>
    </row>
    <row r="5921" spans="21:23" x14ac:dyDescent="0.25">
      <c r="U5921" s="15" t="s">
        <v>6162</v>
      </c>
      <c r="V5921" s="15" t="s">
        <v>14568</v>
      </c>
      <c r="W5921" s="15" t="s">
        <v>270</v>
      </c>
    </row>
    <row r="5922" spans="21:23" x14ac:dyDescent="0.25">
      <c r="U5922" s="15" t="s">
        <v>6163</v>
      </c>
      <c r="V5922" s="15" t="s">
        <v>14569</v>
      </c>
      <c r="W5922" s="15" t="s">
        <v>193</v>
      </c>
    </row>
    <row r="5923" spans="21:23" x14ac:dyDescent="0.25">
      <c r="U5923" s="15" t="s">
        <v>6164</v>
      </c>
      <c r="V5923" s="15" t="s">
        <v>14570</v>
      </c>
      <c r="W5923" s="15" t="s">
        <v>74</v>
      </c>
    </row>
    <row r="5924" spans="21:23" x14ac:dyDescent="0.25">
      <c r="U5924" s="15" t="s">
        <v>6165</v>
      </c>
      <c r="V5924" s="15" t="s">
        <v>14571</v>
      </c>
      <c r="W5924" s="15" t="s">
        <v>25</v>
      </c>
    </row>
    <row r="5925" spans="21:23" x14ac:dyDescent="0.25">
      <c r="U5925" s="15" t="s">
        <v>6166</v>
      </c>
      <c r="V5925" s="15" t="s">
        <v>14572</v>
      </c>
      <c r="W5925" s="15" t="s">
        <v>169</v>
      </c>
    </row>
    <row r="5926" spans="21:23" x14ac:dyDescent="0.25">
      <c r="U5926" s="15" t="s">
        <v>6168</v>
      </c>
      <c r="V5926" s="15" t="s">
        <v>14573</v>
      </c>
      <c r="W5926" s="15" t="s">
        <v>140</v>
      </c>
    </row>
    <row r="5927" spans="21:23" x14ac:dyDescent="0.25">
      <c r="U5927" s="15" t="s">
        <v>6170</v>
      </c>
      <c r="V5927" s="15" t="s">
        <v>14574</v>
      </c>
      <c r="W5927" s="15" t="s">
        <v>126</v>
      </c>
    </row>
    <row r="5928" spans="21:23" x14ac:dyDescent="0.25">
      <c r="U5928" s="15" t="s">
        <v>6171</v>
      </c>
      <c r="V5928" s="15" t="s">
        <v>14575</v>
      </c>
      <c r="W5928" s="15" t="s">
        <v>726</v>
      </c>
    </row>
    <row r="5929" spans="21:23" x14ac:dyDescent="0.25">
      <c r="U5929" s="15" t="s">
        <v>6172</v>
      </c>
      <c r="V5929" s="15" t="s">
        <v>14576</v>
      </c>
      <c r="W5929" s="15" t="s">
        <v>88</v>
      </c>
    </row>
    <row r="5930" spans="21:23" x14ac:dyDescent="0.25">
      <c r="U5930" s="15" t="s">
        <v>6173</v>
      </c>
      <c r="V5930" s="15" t="s">
        <v>14577</v>
      </c>
      <c r="W5930" s="15" t="s">
        <v>88</v>
      </c>
    </row>
    <row r="5931" spans="21:23" x14ac:dyDescent="0.25">
      <c r="U5931" s="15" t="s">
        <v>6174</v>
      </c>
      <c r="V5931" s="15" t="s">
        <v>14578</v>
      </c>
      <c r="W5931" s="15" t="s">
        <v>288</v>
      </c>
    </row>
    <row r="5932" spans="21:23" x14ac:dyDescent="0.25">
      <c r="U5932" s="15" t="s">
        <v>6175</v>
      </c>
      <c r="V5932" s="15" t="s">
        <v>14579</v>
      </c>
      <c r="W5932" s="15" t="s">
        <v>105</v>
      </c>
    </row>
    <row r="5933" spans="21:23" x14ac:dyDescent="0.25">
      <c r="U5933" s="15" t="s">
        <v>6177</v>
      </c>
      <c r="V5933" s="15" t="s">
        <v>14580</v>
      </c>
      <c r="W5933" s="15" t="s">
        <v>217</v>
      </c>
    </row>
    <row r="5934" spans="21:23" x14ac:dyDescent="0.25">
      <c r="U5934" s="15" t="s">
        <v>6176</v>
      </c>
      <c r="V5934" s="15" t="s">
        <v>14581</v>
      </c>
      <c r="W5934" s="15" t="s">
        <v>103</v>
      </c>
    </row>
    <row r="5935" spans="21:23" x14ac:dyDescent="0.25">
      <c r="U5935" s="15" t="s">
        <v>6178</v>
      </c>
      <c r="V5935" s="15" t="s">
        <v>14582</v>
      </c>
      <c r="W5935" s="15" t="s">
        <v>4507</v>
      </c>
    </row>
    <row r="5936" spans="21:23" x14ac:dyDescent="0.25">
      <c r="U5936" s="15" t="s">
        <v>6181</v>
      </c>
      <c r="V5936" s="15" t="s">
        <v>14583</v>
      </c>
      <c r="W5936" s="15" t="s">
        <v>222</v>
      </c>
    </row>
    <row r="5937" spans="21:23" x14ac:dyDescent="0.25">
      <c r="U5937" s="15" t="s">
        <v>6179</v>
      </c>
      <c r="V5937" s="15" t="s">
        <v>14584</v>
      </c>
      <c r="W5937" s="15" t="s">
        <v>76</v>
      </c>
    </row>
    <row r="5938" spans="21:23" x14ac:dyDescent="0.25">
      <c r="U5938" s="15" t="s">
        <v>6180</v>
      </c>
      <c r="V5938" s="15" t="s">
        <v>14585</v>
      </c>
      <c r="W5938" s="15" t="s">
        <v>74</v>
      </c>
    </row>
    <row r="5939" spans="21:23" x14ac:dyDescent="0.25">
      <c r="U5939" s="15" t="s">
        <v>6182</v>
      </c>
      <c r="V5939" s="15" t="s">
        <v>14586</v>
      </c>
      <c r="W5939" s="15" t="s">
        <v>107</v>
      </c>
    </row>
    <row r="5940" spans="21:23" x14ac:dyDescent="0.25">
      <c r="U5940" s="15" t="s">
        <v>6183</v>
      </c>
      <c r="V5940" s="15" t="s">
        <v>14587</v>
      </c>
      <c r="W5940" s="15" t="s">
        <v>115</v>
      </c>
    </row>
    <row r="5941" spans="21:23" x14ac:dyDescent="0.25">
      <c r="U5941" s="15" t="s">
        <v>6185</v>
      </c>
      <c r="V5941" s="15" t="s">
        <v>14588</v>
      </c>
      <c r="W5941" s="15" t="s">
        <v>8681</v>
      </c>
    </row>
    <row r="5942" spans="21:23" x14ac:dyDescent="0.25">
      <c r="U5942" s="15" t="s">
        <v>6184</v>
      </c>
      <c r="V5942" s="15" t="s">
        <v>14589</v>
      </c>
      <c r="W5942" s="15" t="s">
        <v>88</v>
      </c>
    </row>
    <row r="5943" spans="21:23" x14ac:dyDescent="0.25">
      <c r="U5943" s="15" t="s">
        <v>6186</v>
      </c>
      <c r="V5943" s="15" t="s">
        <v>14590</v>
      </c>
      <c r="W5943" s="15" t="s">
        <v>2384</v>
      </c>
    </row>
    <row r="5944" spans="21:23" x14ac:dyDescent="0.25">
      <c r="U5944" s="15" t="s">
        <v>6187</v>
      </c>
      <c r="V5944" s="15" t="s">
        <v>14591</v>
      </c>
      <c r="W5944" s="15" t="s">
        <v>144</v>
      </c>
    </row>
    <row r="5945" spans="21:23" x14ac:dyDescent="0.25">
      <c r="U5945" s="15" t="s">
        <v>6189</v>
      </c>
      <c r="V5945" s="15" t="s">
        <v>14592</v>
      </c>
      <c r="W5945" s="15" t="s">
        <v>3354</v>
      </c>
    </row>
    <row r="5946" spans="21:23" x14ac:dyDescent="0.25">
      <c r="U5946" s="15" t="s">
        <v>6190</v>
      </c>
      <c r="V5946" s="15" t="s">
        <v>14593</v>
      </c>
      <c r="W5946" s="15" t="s">
        <v>94</v>
      </c>
    </row>
    <row r="5947" spans="21:23" x14ac:dyDescent="0.25">
      <c r="U5947" s="15" t="s">
        <v>6188</v>
      </c>
      <c r="V5947" s="15" t="s">
        <v>14594</v>
      </c>
      <c r="W5947" s="15" t="s">
        <v>217</v>
      </c>
    </row>
    <row r="5948" spans="21:23" x14ac:dyDescent="0.25">
      <c r="U5948" s="15" t="s">
        <v>6192</v>
      </c>
      <c r="V5948" s="15" t="s">
        <v>14595</v>
      </c>
      <c r="W5948" s="15" t="s">
        <v>120</v>
      </c>
    </row>
    <row r="5949" spans="21:23" x14ac:dyDescent="0.25">
      <c r="U5949" s="15" t="s">
        <v>6191</v>
      </c>
      <c r="V5949" s="15" t="s">
        <v>14596</v>
      </c>
      <c r="W5949" s="15" t="s">
        <v>200</v>
      </c>
    </row>
    <row r="5950" spans="21:23" x14ac:dyDescent="0.25">
      <c r="U5950" s="15" t="s">
        <v>6193</v>
      </c>
      <c r="V5950" s="15" t="s">
        <v>14597</v>
      </c>
      <c r="W5950" s="15" t="s">
        <v>115</v>
      </c>
    </row>
    <row r="5951" spans="21:23" x14ac:dyDescent="0.25">
      <c r="U5951" s="15" t="s">
        <v>6194</v>
      </c>
      <c r="V5951" s="15" t="s">
        <v>14598</v>
      </c>
      <c r="W5951" s="15" t="s">
        <v>97</v>
      </c>
    </row>
    <row r="5952" spans="21:23" x14ac:dyDescent="0.25">
      <c r="U5952" s="15" t="s">
        <v>6195</v>
      </c>
      <c r="V5952" s="15" t="s">
        <v>14599</v>
      </c>
      <c r="W5952" s="15" t="s">
        <v>74</v>
      </c>
    </row>
    <row r="5953" spans="21:23" x14ac:dyDescent="0.25">
      <c r="U5953" s="15" t="s">
        <v>6478</v>
      </c>
      <c r="V5953" s="15" t="s">
        <v>14600</v>
      </c>
      <c r="W5953" s="15" t="s">
        <v>1308</v>
      </c>
    </row>
    <row r="5954" spans="21:23" x14ac:dyDescent="0.25">
      <c r="U5954" s="15" t="s">
        <v>6197</v>
      </c>
      <c r="V5954" s="15" t="s">
        <v>14601</v>
      </c>
      <c r="W5954" s="15" t="s">
        <v>2030</v>
      </c>
    </row>
    <row r="5955" spans="21:23" x14ac:dyDescent="0.25">
      <c r="U5955" s="15" t="s">
        <v>6196</v>
      </c>
      <c r="V5955" s="15" t="s">
        <v>14602</v>
      </c>
      <c r="W5955" s="15" t="s">
        <v>391</v>
      </c>
    </row>
    <row r="5956" spans="21:23" x14ac:dyDescent="0.25">
      <c r="U5956" s="15" t="s">
        <v>6201</v>
      </c>
      <c r="V5956" s="15" t="s">
        <v>14603</v>
      </c>
      <c r="W5956" s="15" t="s">
        <v>3133</v>
      </c>
    </row>
    <row r="5957" spans="21:23" x14ac:dyDescent="0.25">
      <c r="U5957" s="15" t="s">
        <v>6199</v>
      </c>
      <c r="V5957" s="15" t="s">
        <v>14604</v>
      </c>
      <c r="W5957" s="15" t="s">
        <v>115</v>
      </c>
    </row>
    <row r="5958" spans="21:23" x14ac:dyDescent="0.25">
      <c r="U5958" s="15" t="s">
        <v>6198</v>
      </c>
      <c r="V5958" s="15" t="s">
        <v>14605</v>
      </c>
      <c r="W5958" s="15" t="s">
        <v>126</v>
      </c>
    </row>
    <row r="5959" spans="21:23" x14ac:dyDescent="0.25">
      <c r="U5959" s="15" t="s">
        <v>6200</v>
      </c>
      <c r="V5959" s="15" t="s">
        <v>14606</v>
      </c>
      <c r="W5959" s="15" t="s">
        <v>76</v>
      </c>
    </row>
    <row r="5960" spans="21:23" x14ac:dyDescent="0.25">
      <c r="U5960" s="15" t="s">
        <v>6479</v>
      </c>
      <c r="V5960" s="15" t="s">
        <v>14607</v>
      </c>
      <c r="W5960" s="15" t="s">
        <v>190</v>
      </c>
    </row>
    <row r="5961" spans="21:23" x14ac:dyDescent="0.25">
      <c r="U5961" s="15" t="s">
        <v>6203</v>
      </c>
      <c r="V5961" s="15" t="s">
        <v>14608</v>
      </c>
      <c r="W5961" s="15" t="s">
        <v>88</v>
      </c>
    </row>
    <row r="5962" spans="21:23" x14ac:dyDescent="0.25">
      <c r="U5962" s="15" t="s">
        <v>6207</v>
      </c>
      <c r="V5962" s="15" t="s">
        <v>14609</v>
      </c>
      <c r="W5962" s="15" t="s">
        <v>134</v>
      </c>
    </row>
    <row r="5963" spans="21:23" x14ac:dyDescent="0.25">
      <c r="U5963" s="15" t="s">
        <v>6204</v>
      </c>
      <c r="V5963" s="15" t="s">
        <v>14610</v>
      </c>
      <c r="W5963" s="15" t="s">
        <v>105</v>
      </c>
    </row>
    <row r="5964" spans="21:23" x14ac:dyDescent="0.25">
      <c r="U5964" s="15" t="s">
        <v>6208</v>
      </c>
      <c r="V5964" s="15" t="s">
        <v>14611</v>
      </c>
      <c r="W5964" s="15" t="s">
        <v>726</v>
      </c>
    </row>
    <row r="5965" spans="21:23" x14ac:dyDescent="0.25">
      <c r="U5965" s="15" t="s">
        <v>6205</v>
      </c>
      <c r="V5965" s="15" t="s">
        <v>14612</v>
      </c>
      <c r="W5965" s="15" t="s">
        <v>424</v>
      </c>
    </row>
    <row r="5966" spans="21:23" x14ac:dyDescent="0.25">
      <c r="U5966" s="15" t="s">
        <v>6206</v>
      </c>
      <c r="V5966" s="15" t="s">
        <v>14613</v>
      </c>
      <c r="W5966" s="15" t="s">
        <v>117</v>
      </c>
    </row>
    <row r="5967" spans="21:23" x14ac:dyDescent="0.25">
      <c r="U5967" s="15" t="s">
        <v>6210</v>
      </c>
      <c r="V5967" s="15" t="s">
        <v>14614</v>
      </c>
      <c r="W5967" s="15" t="s">
        <v>8884</v>
      </c>
    </row>
    <row r="5968" spans="21:23" x14ac:dyDescent="0.25">
      <c r="U5968" s="15" t="s">
        <v>6211</v>
      </c>
      <c r="V5968" s="15" t="s">
        <v>14615</v>
      </c>
      <c r="W5968" s="15" t="s">
        <v>78</v>
      </c>
    </row>
    <row r="5969" spans="21:23" x14ac:dyDescent="0.25">
      <c r="U5969" s="15" t="s">
        <v>6212</v>
      </c>
      <c r="V5969" s="15" t="s">
        <v>14616</v>
      </c>
      <c r="W5969" s="15" t="s">
        <v>115</v>
      </c>
    </row>
    <row r="5970" spans="21:23" x14ac:dyDescent="0.25">
      <c r="U5970" s="15" t="s">
        <v>6213</v>
      </c>
      <c r="V5970" s="15" t="s">
        <v>14617</v>
      </c>
      <c r="W5970" s="15" t="s">
        <v>142</v>
      </c>
    </row>
    <row r="5971" spans="21:23" x14ac:dyDescent="0.25">
      <c r="U5971" s="15" t="s">
        <v>6214</v>
      </c>
      <c r="V5971" s="15" t="s">
        <v>14618</v>
      </c>
      <c r="W5971" s="15" t="s">
        <v>327</v>
      </c>
    </row>
    <row r="5972" spans="21:23" x14ac:dyDescent="0.25">
      <c r="U5972" s="15" t="s">
        <v>6215</v>
      </c>
      <c r="V5972" s="15" t="s">
        <v>14619</v>
      </c>
      <c r="W5972" s="15" t="s">
        <v>1802</v>
      </c>
    </row>
    <row r="5973" spans="21:23" x14ac:dyDescent="0.25">
      <c r="U5973" s="15" t="s">
        <v>6216</v>
      </c>
      <c r="V5973" s="15" t="s">
        <v>14620</v>
      </c>
      <c r="W5973" s="15" t="s">
        <v>193</v>
      </c>
    </row>
    <row r="5974" spans="21:23" x14ac:dyDescent="0.25">
      <c r="U5974" s="15" t="s">
        <v>6217</v>
      </c>
      <c r="V5974" s="15" t="s">
        <v>14621</v>
      </c>
      <c r="W5974" s="15" t="s">
        <v>128</v>
      </c>
    </row>
    <row r="5975" spans="21:23" x14ac:dyDescent="0.25">
      <c r="U5975" s="15" t="s">
        <v>6218</v>
      </c>
      <c r="V5975" s="15" t="s">
        <v>14622</v>
      </c>
      <c r="W5975" s="15" t="s">
        <v>74</v>
      </c>
    </row>
    <row r="5976" spans="21:23" x14ac:dyDescent="0.25">
      <c r="U5976" s="15" t="s">
        <v>172</v>
      </c>
      <c r="V5976" s="15" t="s">
        <v>14623</v>
      </c>
      <c r="W5976" s="15" t="s">
        <v>8706</v>
      </c>
    </row>
    <row r="5977" spans="21:23" x14ac:dyDescent="0.25">
      <c r="U5977" s="15" t="s">
        <v>6219</v>
      </c>
      <c r="V5977" s="15" t="s">
        <v>14624</v>
      </c>
      <c r="W5977" s="15" t="s">
        <v>142</v>
      </c>
    </row>
    <row r="5978" spans="21:23" x14ac:dyDescent="0.25">
      <c r="U5978" s="15" t="s">
        <v>6480</v>
      </c>
      <c r="V5978" s="15" t="s">
        <v>14625</v>
      </c>
      <c r="W5978" s="15" t="s">
        <v>94</v>
      </c>
    </row>
    <row r="5979" spans="21:23" x14ac:dyDescent="0.25">
      <c r="U5979" s="15" t="s">
        <v>6481</v>
      </c>
      <c r="V5979" s="15" t="s">
        <v>14626</v>
      </c>
      <c r="W5979" s="15" t="s">
        <v>94</v>
      </c>
    </row>
    <row r="5980" spans="21:23" x14ac:dyDescent="0.25">
      <c r="U5980" s="15" t="s">
        <v>6482</v>
      </c>
      <c r="V5980" s="15" t="s">
        <v>14627</v>
      </c>
      <c r="W5980" s="15" t="s">
        <v>74</v>
      </c>
    </row>
    <row r="5981" spans="21:23" x14ac:dyDescent="0.25">
      <c r="U5981" s="15" t="s">
        <v>6220</v>
      </c>
      <c r="V5981" s="15" t="s">
        <v>14628</v>
      </c>
      <c r="W5981" s="15" t="s">
        <v>8948</v>
      </c>
    </row>
    <row r="5982" spans="21:23" x14ac:dyDescent="0.25">
      <c r="U5982" s="15" t="s">
        <v>6221</v>
      </c>
      <c r="V5982" s="15" t="s">
        <v>14629</v>
      </c>
      <c r="W5982" s="15" t="s">
        <v>573</v>
      </c>
    </row>
    <row r="5983" spans="21:23" x14ac:dyDescent="0.25">
      <c r="U5983" s="15" t="s">
        <v>6223</v>
      </c>
      <c r="V5983" s="15" t="s">
        <v>14630</v>
      </c>
      <c r="W5983" s="15" t="s">
        <v>270</v>
      </c>
    </row>
    <row r="5984" spans="21:23" x14ac:dyDescent="0.25">
      <c r="U5984" s="15" t="s">
        <v>6222</v>
      </c>
      <c r="V5984" s="15" t="s">
        <v>14631</v>
      </c>
      <c r="W5984" s="15" t="s">
        <v>217</v>
      </c>
    </row>
    <row r="5985" spans="21:23" x14ac:dyDescent="0.25">
      <c r="U5985" s="15" t="s">
        <v>6224</v>
      </c>
      <c r="V5985" s="15" t="s">
        <v>14632</v>
      </c>
      <c r="W5985" s="15" t="s">
        <v>159</v>
      </c>
    </row>
    <row r="5986" spans="21:23" x14ac:dyDescent="0.25">
      <c r="U5986" s="15" t="s">
        <v>6226</v>
      </c>
      <c r="V5986" s="15" t="s">
        <v>14633</v>
      </c>
      <c r="W5986" s="15" t="s">
        <v>332</v>
      </c>
    </row>
    <row r="5987" spans="21:23" x14ac:dyDescent="0.25">
      <c r="U5987" s="15" t="s">
        <v>6225</v>
      </c>
      <c r="V5987" s="15" t="s">
        <v>14634</v>
      </c>
      <c r="W5987" s="15" t="s">
        <v>74</v>
      </c>
    </row>
    <row r="5988" spans="21:23" x14ac:dyDescent="0.25">
      <c r="U5988" s="15" t="s">
        <v>6227</v>
      </c>
      <c r="V5988" s="15" t="s">
        <v>14635</v>
      </c>
      <c r="W5988" s="15" t="s">
        <v>117</v>
      </c>
    </row>
    <row r="5989" spans="21:23" x14ac:dyDescent="0.25">
      <c r="U5989" s="15" t="s">
        <v>6228</v>
      </c>
      <c r="V5989" s="15" t="s">
        <v>14636</v>
      </c>
      <c r="W5989" s="15" t="s">
        <v>134</v>
      </c>
    </row>
    <row r="5990" spans="21:23" x14ac:dyDescent="0.25">
      <c r="U5990" s="15" t="s">
        <v>6230</v>
      </c>
      <c r="V5990" s="15" t="s">
        <v>14637</v>
      </c>
      <c r="W5990" s="15" t="s">
        <v>235</v>
      </c>
    </row>
    <row r="5991" spans="21:23" x14ac:dyDescent="0.25">
      <c r="U5991" s="15" t="s">
        <v>6229</v>
      </c>
      <c r="V5991" s="15" t="s">
        <v>14638</v>
      </c>
      <c r="W5991" s="15" t="s">
        <v>122</v>
      </c>
    </row>
    <row r="5992" spans="21:23" x14ac:dyDescent="0.25">
      <c r="U5992" s="15" t="s">
        <v>6483</v>
      </c>
      <c r="V5992" s="15" t="s">
        <v>14639</v>
      </c>
      <c r="W5992" s="15" t="s">
        <v>882</v>
      </c>
    </row>
    <row r="5993" spans="21:23" x14ac:dyDescent="0.25">
      <c r="U5993" s="15" t="s">
        <v>6231</v>
      </c>
      <c r="V5993" s="15" t="s">
        <v>14640</v>
      </c>
      <c r="W5993" s="15" t="s">
        <v>74</v>
      </c>
    </row>
    <row r="5994" spans="21:23" x14ac:dyDescent="0.25">
      <c r="U5994" s="15" t="s">
        <v>6232</v>
      </c>
      <c r="V5994" s="15" t="s">
        <v>14641</v>
      </c>
      <c r="W5994" s="15" t="s">
        <v>25</v>
      </c>
    </row>
    <row r="5995" spans="21:23" x14ac:dyDescent="0.25">
      <c r="U5995" s="15" t="s">
        <v>6233</v>
      </c>
      <c r="V5995" s="15" t="s">
        <v>14642</v>
      </c>
      <c r="W5995" s="15" t="s">
        <v>112</v>
      </c>
    </row>
    <row r="5996" spans="21:23" x14ac:dyDescent="0.25">
      <c r="U5996" s="15" t="s">
        <v>6484</v>
      </c>
      <c r="V5996" s="15" t="s">
        <v>14643</v>
      </c>
      <c r="W5996" s="15" t="s">
        <v>115</v>
      </c>
    </row>
    <row r="5997" spans="21:23" x14ac:dyDescent="0.25">
      <c r="U5997" s="15" t="s">
        <v>6250</v>
      </c>
      <c r="V5997" s="15" t="s">
        <v>14644</v>
      </c>
      <c r="W5997" s="15" t="s">
        <v>144</v>
      </c>
    </row>
    <row r="5998" spans="21:23" x14ac:dyDescent="0.25">
      <c r="U5998" s="15" t="s">
        <v>6235</v>
      </c>
      <c r="V5998" s="15" t="s">
        <v>14645</v>
      </c>
      <c r="W5998" s="15" t="s">
        <v>3133</v>
      </c>
    </row>
    <row r="5999" spans="21:23" x14ac:dyDescent="0.25">
      <c r="U5999" s="15" t="s">
        <v>6236</v>
      </c>
      <c r="V5999" s="15" t="s">
        <v>14646</v>
      </c>
      <c r="W5999" s="15" t="s">
        <v>115</v>
      </c>
    </row>
    <row r="6000" spans="21:23" x14ac:dyDescent="0.25">
      <c r="U6000" s="15" t="s">
        <v>6246</v>
      </c>
      <c r="V6000" s="15" t="s">
        <v>14647</v>
      </c>
      <c r="W6000" s="15" t="s">
        <v>6247</v>
      </c>
    </row>
    <row r="6001" spans="21:23" x14ac:dyDescent="0.25">
      <c r="U6001" s="15" t="s">
        <v>6237</v>
      </c>
      <c r="V6001" s="15" t="s">
        <v>14648</v>
      </c>
      <c r="W6001" s="15" t="s">
        <v>122</v>
      </c>
    </row>
    <row r="6002" spans="21:23" x14ac:dyDescent="0.25">
      <c r="U6002" s="15" t="s">
        <v>6254</v>
      </c>
      <c r="V6002" s="15" t="s">
        <v>14649</v>
      </c>
      <c r="W6002" s="15" t="s">
        <v>76</v>
      </c>
    </row>
    <row r="6003" spans="21:23" x14ac:dyDescent="0.25">
      <c r="U6003" s="15" t="s">
        <v>6242</v>
      </c>
      <c r="V6003" s="15" t="s">
        <v>14650</v>
      </c>
      <c r="W6003" s="15" t="s">
        <v>217</v>
      </c>
    </row>
    <row r="6004" spans="21:23" x14ac:dyDescent="0.25">
      <c r="U6004" s="15" t="s">
        <v>6252</v>
      </c>
      <c r="V6004" s="15" t="s">
        <v>14651</v>
      </c>
      <c r="W6004" s="15" t="s">
        <v>163</v>
      </c>
    </row>
    <row r="6005" spans="21:23" x14ac:dyDescent="0.25">
      <c r="U6005" s="15" t="s">
        <v>6249</v>
      </c>
      <c r="V6005" s="15" t="s">
        <v>14652</v>
      </c>
      <c r="W6005" s="15" t="s">
        <v>5409</v>
      </c>
    </row>
    <row r="6006" spans="21:23" x14ac:dyDescent="0.25">
      <c r="U6006" s="15" t="s">
        <v>6251</v>
      </c>
      <c r="V6006" s="15" t="s">
        <v>14653</v>
      </c>
      <c r="W6006" s="15" t="s">
        <v>161</v>
      </c>
    </row>
    <row r="6007" spans="21:23" x14ac:dyDescent="0.25">
      <c r="U6007" s="15" t="s">
        <v>6238</v>
      </c>
      <c r="V6007" s="15" t="s">
        <v>14654</v>
      </c>
      <c r="W6007" s="15" t="s">
        <v>74</v>
      </c>
    </row>
    <row r="6008" spans="21:23" x14ac:dyDescent="0.25">
      <c r="U6008" s="15" t="s">
        <v>6240</v>
      </c>
      <c r="V6008" s="15" t="s">
        <v>14655</v>
      </c>
      <c r="W6008" s="15" t="s">
        <v>7545</v>
      </c>
    </row>
    <row r="6009" spans="21:23" x14ac:dyDescent="0.25">
      <c r="U6009" s="15" t="s">
        <v>6234</v>
      </c>
      <c r="V6009" s="15" t="s">
        <v>14656</v>
      </c>
      <c r="W6009" s="15" t="s">
        <v>159</v>
      </c>
    </row>
    <row r="6010" spans="21:23" x14ac:dyDescent="0.25">
      <c r="U6010" s="15" t="s">
        <v>6241</v>
      </c>
      <c r="V6010" s="15" t="s">
        <v>14657</v>
      </c>
      <c r="W6010" s="15" t="s">
        <v>73</v>
      </c>
    </row>
    <row r="6011" spans="21:23" x14ac:dyDescent="0.25">
      <c r="U6011" s="15" t="s">
        <v>6239</v>
      </c>
      <c r="V6011" s="15" t="s">
        <v>14658</v>
      </c>
      <c r="W6011" s="15" t="s">
        <v>208</v>
      </c>
    </row>
    <row r="6012" spans="21:23" x14ac:dyDescent="0.25">
      <c r="U6012" s="15" t="s">
        <v>6243</v>
      </c>
      <c r="V6012" s="15" t="s">
        <v>14659</v>
      </c>
      <c r="W6012" s="15" t="s">
        <v>200</v>
      </c>
    </row>
    <row r="6013" spans="21:23" x14ac:dyDescent="0.25">
      <c r="U6013" s="15" t="s">
        <v>6244</v>
      </c>
      <c r="V6013" s="15" t="s">
        <v>14660</v>
      </c>
      <c r="W6013" s="15" t="s">
        <v>330</v>
      </c>
    </row>
    <row r="6014" spans="21:23" x14ac:dyDescent="0.25">
      <c r="U6014" s="15" t="s">
        <v>6245</v>
      </c>
      <c r="V6014" s="15" t="s">
        <v>14661</v>
      </c>
      <c r="W6014" s="15" t="s">
        <v>73</v>
      </c>
    </row>
    <row r="6015" spans="21:23" x14ac:dyDescent="0.25">
      <c r="U6015" s="15" t="s">
        <v>6248</v>
      </c>
      <c r="V6015" s="15" t="s">
        <v>14662</v>
      </c>
      <c r="W6015" s="15" t="s">
        <v>208</v>
      </c>
    </row>
    <row r="6016" spans="21:23" x14ac:dyDescent="0.25">
      <c r="U6016" s="15" t="s">
        <v>6253</v>
      </c>
      <c r="V6016" s="15" t="s">
        <v>14663</v>
      </c>
      <c r="W6016" s="15" t="s">
        <v>3354</v>
      </c>
    </row>
    <row r="6017" spans="21:23" x14ac:dyDescent="0.25">
      <c r="U6017" s="15" t="s">
        <v>6255</v>
      </c>
      <c r="V6017" s="15" t="s">
        <v>14664</v>
      </c>
      <c r="W6017" s="15" t="s">
        <v>74</v>
      </c>
    </row>
    <row r="6018" spans="21:23" x14ac:dyDescent="0.25">
      <c r="U6018" s="15" t="s">
        <v>6275</v>
      </c>
      <c r="V6018" s="15" t="s">
        <v>14665</v>
      </c>
      <c r="W6018" s="15" t="s">
        <v>381</v>
      </c>
    </row>
    <row r="6019" spans="21:23" x14ac:dyDescent="0.25">
      <c r="U6019" s="15" t="s">
        <v>6262</v>
      </c>
      <c r="V6019" s="15" t="s">
        <v>14666</v>
      </c>
      <c r="W6019" s="15" t="s">
        <v>161</v>
      </c>
    </row>
    <row r="6020" spans="21:23" x14ac:dyDescent="0.25">
      <c r="U6020" s="15" t="s">
        <v>6257</v>
      </c>
      <c r="V6020" s="15" t="s">
        <v>14667</v>
      </c>
      <c r="W6020" s="15" t="s">
        <v>200</v>
      </c>
    </row>
    <row r="6021" spans="21:23" x14ac:dyDescent="0.25">
      <c r="U6021" s="15" t="s">
        <v>6256</v>
      </c>
      <c r="V6021" s="15" t="s">
        <v>14668</v>
      </c>
      <c r="W6021" s="15" t="s">
        <v>103</v>
      </c>
    </row>
    <row r="6022" spans="21:23" x14ac:dyDescent="0.25">
      <c r="U6022" s="15" t="s">
        <v>6258</v>
      </c>
      <c r="V6022" s="15" t="s">
        <v>14669</v>
      </c>
      <c r="W6022" s="15" t="s">
        <v>150</v>
      </c>
    </row>
    <row r="6023" spans="21:23" x14ac:dyDescent="0.25">
      <c r="U6023" s="15" t="s">
        <v>6259</v>
      </c>
      <c r="V6023" s="15" t="s">
        <v>14670</v>
      </c>
      <c r="W6023" s="15" t="s">
        <v>122</v>
      </c>
    </row>
    <row r="6024" spans="21:23" x14ac:dyDescent="0.25">
      <c r="U6024" s="15" t="s">
        <v>6260</v>
      </c>
      <c r="V6024" s="15" t="s">
        <v>14671</v>
      </c>
      <c r="W6024" s="15" t="s">
        <v>8678</v>
      </c>
    </row>
    <row r="6025" spans="21:23" x14ac:dyDescent="0.25">
      <c r="U6025" s="15" t="s">
        <v>6263</v>
      </c>
      <c r="V6025" s="15" t="s">
        <v>14672</v>
      </c>
      <c r="W6025" s="15" t="s">
        <v>185</v>
      </c>
    </row>
    <row r="6026" spans="21:23" x14ac:dyDescent="0.25">
      <c r="U6026" s="15" t="s">
        <v>6264</v>
      </c>
      <c r="V6026" s="15" t="s">
        <v>14673</v>
      </c>
      <c r="W6026" s="15" t="s">
        <v>156</v>
      </c>
    </row>
    <row r="6027" spans="21:23" x14ac:dyDescent="0.25">
      <c r="U6027" s="15" t="s">
        <v>6269</v>
      </c>
      <c r="V6027" s="15" t="s">
        <v>14674</v>
      </c>
      <c r="W6027" s="15" t="s">
        <v>3133</v>
      </c>
    </row>
    <row r="6028" spans="21:23" x14ac:dyDescent="0.25">
      <c r="U6028" s="15" t="s">
        <v>6265</v>
      </c>
      <c r="V6028" s="15" t="s">
        <v>14675</v>
      </c>
      <c r="W6028" s="15" t="s">
        <v>120</v>
      </c>
    </row>
    <row r="6029" spans="21:23" x14ac:dyDescent="0.25">
      <c r="U6029" s="15" t="s">
        <v>6266</v>
      </c>
      <c r="V6029" s="15" t="s">
        <v>14676</v>
      </c>
      <c r="W6029" s="15" t="s">
        <v>115</v>
      </c>
    </row>
    <row r="6030" spans="21:23" x14ac:dyDescent="0.25">
      <c r="U6030" s="15" t="s">
        <v>6267</v>
      </c>
      <c r="V6030" s="15" t="s">
        <v>14677</v>
      </c>
      <c r="W6030" s="15" t="s">
        <v>134</v>
      </c>
    </row>
    <row r="6031" spans="21:23" x14ac:dyDescent="0.25">
      <c r="U6031" s="15" t="s">
        <v>6268</v>
      </c>
      <c r="V6031" s="15" t="s">
        <v>14678</v>
      </c>
      <c r="W6031" s="15" t="s">
        <v>4507</v>
      </c>
    </row>
    <row r="6032" spans="21:23" x14ac:dyDescent="0.25">
      <c r="U6032" s="15" t="s">
        <v>6270</v>
      </c>
      <c r="V6032" s="15" t="s">
        <v>14679</v>
      </c>
      <c r="W6032" s="15" t="s">
        <v>107</v>
      </c>
    </row>
    <row r="6033" spans="21:23" x14ac:dyDescent="0.25">
      <c r="U6033" s="15" t="s">
        <v>6271</v>
      </c>
      <c r="V6033" s="15" t="s">
        <v>14680</v>
      </c>
      <c r="W6033" s="15" t="s">
        <v>83</v>
      </c>
    </row>
    <row r="6034" spans="21:23" x14ac:dyDescent="0.25">
      <c r="U6034" s="15" t="s">
        <v>6272</v>
      </c>
      <c r="V6034" s="15" t="s">
        <v>14681</v>
      </c>
      <c r="W6034" s="15" t="s">
        <v>156</v>
      </c>
    </row>
    <row r="6035" spans="21:23" x14ac:dyDescent="0.25">
      <c r="U6035" s="15" t="s">
        <v>6273</v>
      </c>
      <c r="V6035" s="15" t="s">
        <v>14682</v>
      </c>
      <c r="W6035" s="15" t="s">
        <v>245</v>
      </c>
    </row>
    <row r="6036" spans="21:23" x14ac:dyDescent="0.25">
      <c r="U6036" s="15" t="s">
        <v>6276</v>
      </c>
      <c r="V6036" s="15" t="s">
        <v>14683</v>
      </c>
      <c r="W6036" s="15" t="s">
        <v>134</v>
      </c>
    </row>
    <row r="6037" spans="21:23" x14ac:dyDescent="0.25">
      <c r="U6037" s="15" t="s">
        <v>6277</v>
      </c>
      <c r="V6037" s="15" t="s">
        <v>14684</v>
      </c>
      <c r="W6037" s="15" t="s">
        <v>134</v>
      </c>
    </row>
    <row r="6038" spans="21:23" x14ac:dyDescent="0.25">
      <c r="U6038" s="15" t="s">
        <v>6278</v>
      </c>
      <c r="V6038" s="15" t="s">
        <v>14685</v>
      </c>
      <c r="W6038" s="15" t="s">
        <v>76</v>
      </c>
    </row>
    <row r="6039" spans="21:23" x14ac:dyDescent="0.25">
      <c r="U6039" s="15" t="s">
        <v>6280</v>
      </c>
      <c r="V6039" s="15" t="s">
        <v>14686</v>
      </c>
      <c r="W6039" s="15" t="s">
        <v>159</v>
      </c>
    </row>
    <row r="6040" spans="21:23" x14ac:dyDescent="0.25">
      <c r="U6040" s="15" t="s">
        <v>6279</v>
      </c>
      <c r="V6040" s="15" t="s">
        <v>14687</v>
      </c>
      <c r="W6040" s="15" t="s">
        <v>288</v>
      </c>
    </row>
    <row r="6041" spans="21:23" x14ac:dyDescent="0.25">
      <c r="U6041" s="15" t="s">
        <v>6281</v>
      </c>
      <c r="V6041" s="15" t="s">
        <v>14688</v>
      </c>
      <c r="W6041" s="15" t="s">
        <v>132</v>
      </c>
    </row>
    <row r="6042" spans="21:23" x14ac:dyDescent="0.25">
      <c r="U6042" s="15" t="s">
        <v>6282</v>
      </c>
      <c r="V6042" s="15" t="s">
        <v>14689</v>
      </c>
      <c r="W6042" s="15" t="s">
        <v>74</v>
      </c>
    </row>
    <row r="6043" spans="21:23" x14ac:dyDescent="0.25">
      <c r="U6043" s="15" t="s">
        <v>6283</v>
      </c>
      <c r="V6043" s="15" t="s">
        <v>14690</v>
      </c>
      <c r="W6043" s="15" t="s">
        <v>169</v>
      </c>
    </row>
    <row r="6044" spans="21:23" x14ac:dyDescent="0.25">
      <c r="U6044" s="15" t="s">
        <v>6289</v>
      </c>
      <c r="V6044" s="15" t="s">
        <v>14691</v>
      </c>
      <c r="W6044" s="15" t="s">
        <v>179</v>
      </c>
    </row>
    <row r="6045" spans="21:23" x14ac:dyDescent="0.25">
      <c r="U6045" s="15" t="s">
        <v>6284</v>
      </c>
      <c r="V6045" s="15" t="s">
        <v>14692</v>
      </c>
      <c r="W6045" s="15" t="s">
        <v>105</v>
      </c>
    </row>
    <row r="6046" spans="21:23" x14ac:dyDescent="0.25">
      <c r="U6046" s="15" t="s">
        <v>6286</v>
      </c>
      <c r="V6046" s="15" t="s">
        <v>14693</v>
      </c>
      <c r="W6046" s="15" t="s">
        <v>107</v>
      </c>
    </row>
    <row r="6047" spans="21:23" x14ac:dyDescent="0.25">
      <c r="U6047" s="15" t="s">
        <v>6287</v>
      </c>
      <c r="V6047" s="15" t="s">
        <v>14694</v>
      </c>
      <c r="W6047" s="15" t="s">
        <v>8681</v>
      </c>
    </row>
    <row r="6048" spans="21:23" x14ac:dyDescent="0.25">
      <c r="U6048" s="15" t="s">
        <v>6285</v>
      </c>
      <c r="V6048" s="15" t="s">
        <v>14695</v>
      </c>
      <c r="W6048" s="15" t="s">
        <v>124</v>
      </c>
    </row>
    <row r="6049" spans="21:23" x14ac:dyDescent="0.25">
      <c r="U6049" s="15" t="s">
        <v>6288</v>
      </c>
      <c r="V6049" s="15" t="s">
        <v>14696</v>
      </c>
      <c r="W6049" s="15" t="s">
        <v>103</v>
      </c>
    </row>
    <row r="6050" spans="21:23" x14ac:dyDescent="0.25">
      <c r="U6050" s="15" t="s">
        <v>6485</v>
      </c>
      <c r="V6050" s="15" t="s">
        <v>14697</v>
      </c>
      <c r="W6050" s="15" t="s">
        <v>156</v>
      </c>
    </row>
    <row r="6051" spans="21:23" x14ac:dyDescent="0.25">
      <c r="U6051" s="15" t="s">
        <v>6290</v>
      </c>
      <c r="V6051" s="15" t="s">
        <v>14698</v>
      </c>
      <c r="W6051" s="15" t="s">
        <v>330</v>
      </c>
    </row>
    <row r="6052" spans="21:23" x14ac:dyDescent="0.25">
      <c r="U6052" s="15" t="s">
        <v>6291</v>
      </c>
      <c r="V6052" s="15" t="s">
        <v>14699</v>
      </c>
      <c r="W6052" s="15" t="s">
        <v>4507</v>
      </c>
    </row>
    <row r="6053" spans="21:23" x14ac:dyDescent="0.25">
      <c r="U6053" s="15" t="s">
        <v>6292</v>
      </c>
      <c r="V6053" s="15" t="s">
        <v>14700</v>
      </c>
      <c r="W6053" s="15" t="s">
        <v>200</v>
      </c>
    </row>
    <row r="6054" spans="21:23" x14ac:dyDescent="0.25">
      <c r="U6054" s="15" t="s">
        <v>6293</v>
      </c>
      <c r="V6054" s="15" t="s">
        <v>14701</v>
      </c>
      <c r="W6054" s="15" t="s">
        <v>270</v>
      </c>
    </row>
    <row r="6055" spans="21:23" x14ac:dyDescent="0.25">
      <c r="U6055" s="15" t="s">
        <v>6294</v>
      </c>
      <c r="V6055" s="15" t="s">
        <v>14702</v>
      </c>
      <c r="W6055" s="15" t="s">
        <v>208</v>
      </c>
    </row>
    <row r="6056" spans="21:23" x14ac:dyDescent="0.25">
      <c r="U6056" s="15" t="s">
        <v>6295</v>
      </c>
      <c r="V6056" s="15" t="s">
        <v>14703</v>
      </c>
      <c r="W6056" s="15" t="s">
        <v>208</v>
      </c>
    </row>
    <row r="6057" spans="21:23" x14ac:dyDescent="0.25">
      <c r="U6057" s="15" t="s">
        <v>6297</v>
      </c>
      <c r="V6057" s="15" t="s">
        <v>14704</v>
      </c>
      <c r="W6057" s="15" t="s">
        <v>270</v>
      </c>
    </row>
    <row r="6058" spans="21:23" x14ac:dyDescent="0.25">
      <c r="U6058" s="15" t="s">
        <v>6298</v>
      </c>
      <c r="V6058" s="15" t="s">
        <v>14705</v>
      </c>
      <c r="W6058" s="15" t="s">
        <v>210</v>
      </c>
    </row>
    <row r="6059" spans="21:23" x14ac:dyDescent="0.25">
      <c r="U6059" s="15" t="s">
        <v>6303</v>
      </c>
      <c r="V6059" s="15" t="s">
        <v>14706</v>
      </c>
      <c r="W6059" s="15" t="s">
        <v>2384</v>
      </c>
    </row>
    <row r="6060" spans="21:23" x14ac:dyDescent="0.25">
      <c r="U6060" s="15" t="s">
        <v>6296</v>
      </c>
      <c r="V6060" s="15" t="s">
        <v>14707</v>
      </c>
      <c r="W6060" s="15" t="s">
        <v>161</v>
      </c>
    </row>
    <row r="6061" spans="21:23" x14ac:dyDescent="0.25">
      <c r="U6061" s="15" t="s">
        <v>6299</v>
      </c>
      <c r="V6061" s="15" t="s">
        <v>14708</v>
      </c>
      <c r="W6061" s="15" t="s">
        <v>115</v>
      </c>
    </row>
    <row r="6062" spans="21:23" x14ac:dyDescent="0.25">
      <c r="U6062" s="15" t="s">
        <v>6300</v>
      </c>
      <c r="V6062" s="15" t="s">
        <v>14709</v>
      </c>
      <c r="W6062" s="15" t="s">
        <v>115</v>
      </c>
    </row>
    <row r="6063" spans="21:23" x14ac:dyDescent="0.25">
      <c r="U6063" s="15" t="s">
        <v>6301</v>
      </c>
      <c r="V6063" s="15" t="s">
        <v>14710</v>
      </c>
      <c r="W6063" s="15" t="s">
        <v>193</v>
      </c>
    </row>
    <row r="6064" spans="21:23" x14ac:dyDescent="0.25">
      <c r="U6064" s="15" t="s">
        <v>6304</v>
      </c>
      <c r="V6064" s="15" t="s">
        <v>14711</v>
      </c>
      <c r="W6064" s="15" t="s">
        <v>208</v>
      </c>
    </row>
    <row r="6065" spans="21:23" x14ac:dyDescent="0.25">
      <c r="U6065" s="15" t="s">
        <v>6305</v>
      </c>
      <c r="V6065" s="15" t="s">
        <v>14712</v>
      </c>
      <c r="W6065" s="15" t="s">
        <v>8678</v>
      </c>
    </row>
    <row r="6066" spans="21:23" x14ac:dyDescent="0.25">
      <c r="U6066" s="15" t="s">
        <v>6306</v>
      </c>
      <c r="V6066" s="15" t="s">
        <v>14713</v>
      </c>
      <c r="W6066" s="15" t="s">
        <v>161</v>
      </c>
    </row>
    <row r="6067" spans="21:23" x14ac:dyDescent="0.25">
      <c r="U6067" s="15" t="s">
        <v>6307</v>
      </c>
      <c r="V6067" s="15" t="s">
        <v>14714</v>
      </c>
      <c r="W6067" s="15" t="s">
        <v>115</v>
      </c>
    </row>
    <row r="6068" spans="21:23" x14ac:dyDescent="0.25">
      <c r="U6068" s="15" t="s">
        <v>6308</v>
      </c>
      <c r="V6068" s="15" t="s">
        <v>14715</v>
      </c>
      <c r="W6068" s="15" t="s">
        <v>208</v>
      </c>
    </row>
    <row r="6069" spans="21:23" x14ac:dyDescent="0.25">
      <c r="U6069" s="15" t="s">
        <v>6486</v>
      </c>
      <c r="V6069" s="15" t="s">
        <v>14716</v>
      </c>
      <c r="W6069" s="15" t="s">
        <v>8948</v>
      </c>
    </row>
    <row r="6070" spans="21:23" x14ac:dyDescent="0.25">
      <c r="U6070" s="15" t="s">
        <v>6311</v>
      </c>
      <c r="V6070" s="15" t="s">
        <v>14717</v>
      </c>
      <c r="W6070" s="15" t="s">
        <v>92</v>
      </c>
    </row>
    <row r="6071" spans="21:23" x14ac:dyDescent="0.25">
      <c r="U6071" s="15" t="s">
        <v>6309</v>
      </c>
      <c r="V6071" s="15" t="s">
        <v>14718</v>
      </c>
      <c r="W6071" s="15" t="s">
        <v>128</v>
      </c>
    </row>
    <row r="6072" spans="21:23" x14ac:dyDescent="0.25">
      <c r="U6072" s="15" t="s">
        <v>6310</v>
      </c>
      <c r="V6072" s="15" t="s">
        <v>14719</v>
      </c>
      <c r="W6072" s="15" t="s">
        <v>103</v>
      </c>
    </row>
    <row r="6073" spans="21:23" x14ac:dyDescent="0.25">
      <c r="U6073" s="15" t="s">
        <v>6312</v>
      </c>
      <c r="V6073" s="15" t="s">
        <v>14720</v>
      </c>
      <c r="W6073" s="15" t="s">
        <v>105</v>
      </c>
    </row>
    <row r="6074" spans="21:23" x14ac:dyDescent="0.25">
      <c r="U6074" s="15" t="s">
        <v>6313</v>
      </c>
      <c r="V6074" s="15" t="s">
        <v>14721</v>
      </c>
      <c r="W6074" s="15" t="s">
        <v>188</v>
      </c>
    </row>
    <row r="6075" spans="21:23" x14ac:dyDescent="0.25">
      <c r="U6075" s="15" t="s">
        <v>6315</v>
      </c>
      <c r="V6075" s="15" t="s">
        <v>14722</v>
      </c>
      <c r="W6075" s="15" t="s">
        <v>115</v>
      </c>
    </row>
    <row r="6076" spans="21:23" x14ac:dyDescent="0.25">
      <c r="U6076" s="15" t="s">
        <v>6316</v>
      </c>
      <c r="V6076" s="15" t="s">
        <v>14723</v>
      </c>
      <c r="W6076" s="15" t="s">
        <v>142</v>
      </c>
    </row>
    <row r="6077" spans="21:23" x14ac:dyDescent="0.25">
      <c r="U6077" s="15" t="s">
        <v>6317</v>
      </c>
      <c r="V6077" s="15" t="s">
        <v>14724</v>
      </c>
      <c r="W6077" s="15" t="s">
        <v>208</v>
      </c>
    </row>
    <row r="6078" spans="21:23" x14ac:dyDescent="0.25">
      <c r="U6078" s="15" t="s">
        <v>6319</v>
      </c>
      <c r="V6078" s="15" t="s">
        <v>14725</v>
      </c>
      <c r="W6078" s="15" t="s">
        <v>245</v>
      </c>
    </row>
    <row r="6079" spans="21:23" x14ac:dyDescent="0.25">
      <c r="U6079" s="15" t="s">
        <v>6320</v>
      </c>
      <c r="V6079" s="15" t="s">
        <v>14726</v>
      </c>
      <c r="W6079" s="15" t="s">
        <v>245</v>
      </c>
    </row>
    <row r="6080" spans="21:23" x14ac:dyDescent="0.25">
      <c r="U6080" s="15" t="s">
        <v>6324</v>
      </c>
      <c r="V6080" s="15" t="s">
        <v>14727</v>
      </c>
      <c r="W6080" s="15" t="s">
        <v>3354</v>
      </c>
    </row>
    <row r="6081" spans="21:23" x14ac:dyDescent="0.25">
      <c r="U6081" s="15" t="s">
        <v>6321</v>
      </c>
      <c r="V6081" s="15" t="s">
        <v>14728</v>
      </c>
      <c r="W6081" s="15" t="s">
        <v>270</v>
      </c>
    </row>
    <row r="6082" spans="21:23" x14ac:dyDescent="0.25">
      <c r="U6082" s="15" t="s">
        <v>6322</v>
      </c>
      <c r="V6082" s="15" t="s">
        <v>14729</v>
      </c>
      <c r="W6082" s="15" t="s">
        <v>270</v>
      </c>
    </row>
    <row r="6083" spans="21:23" x14ac:dyDescent="0.25">
      <c r="U6083" s="15" t="s">
        <v>6333</v>
      </c>
      <c r="V6083" s="15" t="s">
        <v>14730</v>
      </c>
      <c r="W6083" s="15" t="s">
        <v>134</v>
      </c>
    </row>
    <row r="6084" spans="21:23" x14ac:dyDescent="0.25">
      <c r="U6084" s="15" t="s">
        <v>6338</v>
      </c>
      <c r="V6084" s="15" t="s">
        <v>14731</v>
      </c>
      <c r="W6084" s="15" t="s">
        <v>83</v>
      </c>
    </row>
    <row r="6085" spans="21:23" x14ac:dyDescent="0.25">
      <c r="U6085" s="15" t="s">
        <v>6330</v>
      </c>
      <c r="V6085" s="15" t="s">
        <v>14732</v>
      </c>
      <c r="W6085" s="15" t="s">
        <v>115</v>
      </c>
    </row>
    <row r="6086" spans="21:23" x14ac:dyDescent="0.25">
      <c r="U6086" s="15" t="s">
        <v>6327</v>
      </c>
      <c r="V6086" s="15" t="s">
        <v>14733</v>
      </c>
      <c r="W6086" s="15" t="s">
        <v>88</v>
      </c>
    </row>
    <row r="6087" spans="21:23" x14ac:dyDescent="0.25">
      <c r="U6087" s="15" t="s">
        <v>6332</v>
      </c>
      <c r="V6087" s="15" t="s">
        <v>14734</v>
      </c>
      <c r="W6087" s="15" t="s">
        <v>153</v>
      </c>
    </row>
    <row r="6088" spans="21:23" x14ac:dyDescent="0.25">
      <c r="U6088" s="15" t="s">
        <v>6326</v>
      </c>
      <c r="V6088" s="15" t="s">
        <v>14735</v>
      </c>
      <c r="W6088" s="15" t="s">
        <v>74</v>
      </c>
    </row>
    <row r="6089" spans="21:23" x14ac:dyDescent="0.25">
      <c r="U6089" s="15" t="s">
        <v>6323</v>
      </c>
      <c r="V6089" s="15" t="s">
        <v>14736</v>
      </c>
      <c r="W6089" s="15" t="s">
        <v>7545</v>
      </c>
    </row>
    <row r="6090" spans="21:23" x14ac:dyDescent="0.25">
      <c r="U6090" s="15" t="s">
        <v>6336</v>
      </c>
      <c r="V6090" s="15" t="s">
        <v>14737</v>
      </c>
      <c r="W6090" s="15" t="s">
        <v>208</v>
      </c>
    </row>
    <row r="6091" spans="21:23" x14ac:dyDescent="0.25">
      <c r="U6091" s="15" t="s">
        <v>6325</v>
      </c>
      <c r="V6091" s="15" t="s">
        <v>14738</v>
      </c>
      <c r="W6091" s="15" t="s">
        <v>156</v>
      </c>
    </row>
    <row r="6092" spans="21:23" x14ac:dyDescent="0.25">
      <c r="U6092" s="15" t="s">
        <v>6328</v>
      </c>
      <c r="V6092" s="15" t="s">
        <v>14739</v>
      </c>
      <c r="W6092" s="15" t="s">
        <v>122</v>
      </c>
    </row>
    <row r="6093" spans="21:23" x14ac:dyDescent="0.25">
      <c r="U6093" s="15" t="s">
        <v>6329</v>
      </c>
      <c r="V6093" s="15" t="s">
        <v>14740</v>
      </c>
      <c r="W6093" s="15" t="s">
        <v>120</v>
      </c>
    </row>
    <row r="6094" spans="21:23" x14ac:dyDescent="0.25">
      <c r="U6094" s="15" t="s">
        <v>6331</v>
      </c>
      <c r="V6094" s="15" t="s">
        <v>14741</v>
      </c>
      <c r="W6094" s="15" t="s">
        <v>73</v>
      </c>
    </row>
    <row r="6095" spans="21:23" x14ac:dyDescent="0.25">
      <c r="U6095" s="15" t="s">
        <v>6334</v>
      </c>
      <c r="V6095" s="15" t="s">
        <v>14742</v>
      </c>
      <c r="W6095" s="15" t="s">
        <v>255</v>
      </c>
    </row>
    <row r="6096" spans="21:23" x14ac:dyDescent="0.25">
      <c r="U6096" s="15" t="s">
        <v>6335</v>
      </c>
      <c r="V6096" s="15" t="s">
        <v>14743</v>
      </c>
      <c r="W6096" s="15" t="s">
        <v>1802</v>
      </c>
    </row>
    <row r="6097" spans="21:23" x14ac:dyDescent="0.25">
      <c r="U6097" s="15" t="s">
        <v>6337</v>
      </c>
      <c r="V6097" s="15" t="s">
        <v>14744</v>
      </c>
      <c r="W6097" s="15" t="s">
        <v>217</v>
      </c>
    </row>
    <row r="6098" spans="21:23" x14ac:dyDescent="0.25">
      <c r="U6098" s="15" t="s">
        <v>6339</v>
      </c>
      <c r="V6098" s="15" t="s">
        <v>14745</v>
      </c>
      <c r="W6098" s="15" t="s">
        <v>92</v>
      </c>
    </row>
    <row r="6099" spans="21:23" x14ac:dyDescent="0.25">
      <c r="U6099" s="15" t="s">
        <v>6341</v>
      </c>
      <c r="V6099" s="15" t="s">
        <v>14746</v>
      </c>
      <c r="W6099" s="15" t="s">
        <v>3354</v>
      </c>
    </row>
    <row r="6100" spans="21:23" x14ac:dyDescent="0.25">
      <c r="U6100" s="15" t="s">
        <v>6340</v>
      </c>
      <c r="V6100" s="15" t="s">
        <v>14747</v>
      </c>
      <c r="W6100" s="15" t="s">
        <v>6247</v>
      </c>
    </row>
    <row r="6101" spans="21:23" x14ac:dyDescent="0.25">
      <c r="U6101" s="15" t="s">
        <v>6342</v>
      </c>
      <c r="V6101" s="15" t="s">
        <v>14748</v>
      </c>
      <c r="W6101" s="15" t="s">
        <v>103</v>
      </c>
    </row>
    <row r="6102" spans="21:23" x14ac:dyDescent="0.25">
      <c r="U6102" s="15" t="s">
        <v>6343</v>
      </c>
      <c r="V6102" s="15" t="s">
        <v>14749</v>
      </c>
      <c r="W6102" s="15" t="s">
        <v>134</v>
      </c>
    </row>
    <row r="6103" spans="21:23" x14ac:dyDescent="0.25">
      <c r="U6103" s="15" t="s">
        <v>6344</v>
      </c>
      <c r="V6103" s="15" t="s">
        <v>14750</v>
      </c>
      <c r="W6103" s="15" t="s">
        <v>74</v>
      </c>
    </row>
    <row r="6104" spans="21:23" x14ac:dyDescent="0.25">
      <c r="U6104" s="15" t="s">
        <v>6345</v>
      </c>
      <c r="V6104" s="15" t="s">
        <v>14751</v>
      </c>
      <c r="W6104" s="15" t="s">
        <v>8</v>
      </c>
    </row>
    <row r="6105" spans="21:23" x14ac:dyDescent="0.25">
      <c r="U6105" s="15" t="s">
        <v>6352</v>
      </c>
      <c r="V6105" s="15" t="s">
        <v>14752</v>
      </c>
      <c r="W6105" s="15" t="s">
        <v>9276</v>
      </c>
    </row>
    <row r="6106" spans="21:23" x14ac:dyDescent="0.25">
      <c r="U6106" s="15" t="s">
        <v>6348</v>
      </c>
      <c r="V6106" s="15" t="s">
        <v>14753</v>
      </c>
      <c r="W6106" s="15" t="s">
        <v>9114</v>
      </c>
    </row>
    <row r="6107" spans="21:23" x14ac:dyDescent="0.25">
      <c r="U6107" s="15" t="s">
        <v>6346</v>
      </c>
      <c r="V6107" s="15" t="s">
        <v>14754</v>
      </c>
      <c r="W6107" s="15" t="s">
        <v>288</v>
      </c>
    </row>
    <row r="6108" spans="21:23" x14ac:dyDescent="0.25">
      <c r="U6108" s="15" t="s">
        <v>6350</v>
      </c>
      <c r="V6108" s="15" t="s">
        <v>14755</v>
      </c>
      <c r="W6108" s="15" t="s">
        <v>5409</v>
      </c>
    </row>
    <row r="6109" spans="21:23" x14ac:dyDescent="0.25">
      <c r="U6109" s="15" t="s">
        <v>6353</v>
      </c>
      <c r="V6109" s="15" t="s">
        <v>14756</v>
      </c>
      <c r="W6109" s="15" t="s">
        <v>74</v>
      </c>
    </row>
    <row r="6110" spans="21:23" x14ac:dyDescent="0.25">
      <c r="U6110" s="15" t="s">
        <v>6347</v>
      </c>
      <c r="V6110" s="15" t="s">
        <v>14757</v>
      </c>
      <c r="W6110" s="15" t="s">
        <v>103</v>
      </c>
    </row>
    <row r="6111" spans="21:23" x14ac:dyDescent="0.25">
      <c r="U6111" s="15" t="s">
        <v>6351</v>
      </c>
      <c r="V6111" s="15" t="s">
        <v>14758</v>
      </c>
      <c r="W6111" s="15" t="s">
        <v>103</v>
      </c>
    </row>
    <row r="6112" spans="21:23" x14ac:dyDescent="0.25">
      <c r="U6112" s="15" t="s">
        <v>6357</v>
      </c>
      <c r="V6112" s="15" t="s">
        <v>14759</v>
      </c>
      <c r="W6112" s="15" t="s">
        <v>92</v>
      </c>
    </row>
    <row r="6113" spans="21:23" x14ac:dyDescent="0.25">
      <c r="U6113" s="15" t="s">
        <v>6356</v>
      </c>
      <c r="V6113" s="15" t="s">
        <v>14760</v>
      </c>
      <c r="W6113" s="15" t="s">
        <v>107</v>
      </c>
    </row>
    <row r="6114" spans="21:23" x14ac:dyDescent="0.25">
      <c r="U6114" s="15" t="s">
        <v>6358</v>
      </c>
      <c r="V6114" s="15" t="s">
        <v>14761</v>
      </c>
      <c r="W6114" s="15" t="s">
        <v>94</v>
      </c>
    </row>
    <row r="6115" spans="21:23" x14ac:dyDescent="0.25">
      <c r="U6115" s="15" t="s">
        <v>6354</v>
      </c>
      <c r="V6115" s="15" t="s">
        <v>14762</v>
      </c>
      <c r="W6115" s="15" t="s">
        <v>391</v>
      </c>
    </row>
    <row r="6116" spans="21:23" x14ac:dyDescent="0.25">
      <c r="U6116" s="15" t="s">
        <v>6355</v>
      </c>
      <c r="V6116" s="15" t="s">
        <v>14763</v>
      </c>
      <c r="W6116" s="15" t="s">
        <v>100</v>
      </c>
    </row>
    <row r="6117" spans="21:23" x14ac:dyDescent="0.25">
      <c r="U6117" s="15" t="s">
        <v>6359</v>
      </c>
      <c r="V6117" s="15" t="s">
        <v>14764</v>
      </c>
      <c r="W6117" s="15" t="s">
        <v>2030</v>
      </c>
    </row>
    <row r="6118" spans="21:23" x14ac:dyDescent="0.25">
      <c r="U6118" s="15" t="s">
        <v>6360</v>
      </c>
      <c r="V6118" s="15" t="s">
        <v>14765</v>
      </c>
      <c r="W6118" s="15" t="s">
        <v>606</v>
      </c>
    </row>
    <row r="6119" spans="21:23" x14ac:dyDescent="0.25">
      <c r="U6119" s="15" t="s">
        <v>6487</v>
      </c>
      <c r="V6119" s="15" t="s">
        <v>14766</v>
      </c>
      <c r="W6119" s="15" t="s">
        <v>217</v>
      </c>
    </row>
    <row r="6120" spans="21:23" x14ac:dyDescent="0.25">
      <c r="U6120" s="15" t="s">
        <v>6361</v>
      </c>
      <c r="V6120" s="15" t="s">
        <v>14767</v>
      </c>
      <c r="W6120" s="15" t="s">
        <v>208</v>
      </c>
    </row>
    <row r="6121" spans="21:23" x14ac:dyDescent="0.25">
      <c r="U6121" s="15" t="s">
        <v>6363</v>
      </c>
      <c r="V6121" s="15" t="s">
        <v>14768</v>
      </c>
      <c r="W6121" s="15" t="s">
        <v>78</v>
      </c>
    </row>
    <row r="6122" spans="21:23" x14ac:dyDescent="0.25">
      <c r="U6122" s="15" t="s">
        <v>6362</v>
      </c>
      <c r="V6122" s="15" t="s">
        <v>14769</v>
      </c>
      <c r="W6122" s="15" t="s">
        <v>8</v>
      </c>
    </row>
    <row r="6123" spans="21:23" x14ac:dyDescent="0.25">
      <c r="U6123" s="15" t="s">
        <v>6488</v>
      </c>
      <c r="V6123" s="15" t="s">
        <v>14770</v>
      </c>
      <c r="W6123" s="15" t="s">
        <v>136</v>
      </c>
    </row>
    <row r="6124" spans="21:23" x14ac:dyDescent="0.25">
      <c r="U6124" s="15" t="s">
        <v>6364</v>
      </c>
      <c r="V6124" s="15" t="s">
        <v>14771</v>
      </c>
      <c r="W6124" s="15" t="s">
        <v>245</v>
      </c>
    </row>
    <row r="6125" spans="21:23" x14ac:dyDescent="0.25">
      <c r="U6125" s="15" t="s">
        <v>6369</v>
      </c>
      <c r="V6125" s="15" t="s">
        <v>14772</v>
      </c>
      <c r="W6125" s="15" t="s">
        <v>105</v>
      </c>
    </row>
    <row r="6126" spans="21:23" x14ac:dyDescent="0.25">
      <c r="U6126" s="15" t="s">
        <v>6368</v>
      </c>
      <c r="V6126" s="15" t="s">
        <v>14773</v>
      </c>
      <c r="W6126" s="15" t="s">
        <v>9276</v>
      </c>
    </row>
    <row r="6127" spans="21:23" x14ac:dyDescent="0.25">
      <c r="U6127" s="15" t="s">
        <v>6367</v>
      </c>
      <c r="V6127" s="15" t="s">
        <v>14774</v>
      </c>
      <c r="W6127" s="15" t="s">
        <v>8681</v>
      </c>
    </row>
    <row r="6128" spans="21:23" x14ac:dyDescent="0.25">
      <c r="U6128" s="15" t="s">
        <v>6489</v>
      </c>
      <c r="V6128" s="15" t="s">
        <v>14775</v>
      </c>
      <c r="W6128" s="15" t="s">
        <v>126</v>
      </c>
    </row>
    <row r="6129" spans="21:23" x14ac:dyDescent="0.25">
      <c r="U6129" s="15" t="s">
        <v>6365</v>
      </c>
      <c r="V6129" s="15" t="s">
        <v>14776</v>
      </c>
      <c r="W6129" s="15" t="s">
        <v>115</v>
      </c>
    </row>
    <row r="6130" spans="21:23" x14ac:dyDescent="0.25">
      <c r="U6130" s="15" t="s">
        <v>6366</v>
      </c>
      <c r="V6130" s="15" t="s">
        <v>14777</v>
      </c>
      <c r="W6130" s="15" t="s">
        <v>92</v>
      </c>
    </row>
    <row r="6131" spans="21:23" x14ac:dyDescent="0.25">
      <c r="U6131" s="15" t="s">
        <v>6370</v>
      </c>
      <c r="V6131" s="15" t="s">
        <v>14778</v>
      </c>
      <c r="W6131" s="15" t="s">
        <v>208</v>
      </c>
    </row>
    <row r="6132" spans="21:23" x14ac:dyDescent="0.25">
      <c r="U6132" s="15" t="s">
        <v>6372</v>
      </c>
      <c r="V6132" s="15" t="s">
        <v>14779</v>
      </c>
      <c r="W6132" s="15" t="s">
        <v>179</v>
      </c>
    </row>
    <row r="6133" spans="21:23" x14ac:dyDescent="0.25">
      <c r="U6133" s="15" t="s">
        <v>6374</v>
      </c>
      <c r="V6133" s="15" t="s">
        <v>14780</v>
      </c>
      <c r="W6133" s="15" t="s">
        <v>270</v>
      </c>
    </row>
    <row r="6134" spans="21:23" x14ac:dyDescent="0.25">
      <c r="U6134" s="15" t="s">
        <v>6375</v>
      </c>
      <c r="V6134" s="15" t="s">
        <v>14781</v>
      </c>
      <c r="W6134" s="15" t="s">
        <v>2030</v>
      </c>
    </row>
    <row r="6135" spans="21:23" x14ac:dyDescent="0.25">
      <c r="U6135" s="15" t="s">
        <v>6379</v>
      </c>
      <c r="V6135" s="15" t="s">
        <v>14782</v>
      </c>
      <c r="W6135" s="15" t="s">
        <v>188</v>
      </c>
    </row>
    <row r="6136" spans="21:23" x14ac:dyDescent="0.25">
      <c r="U6136" s="15" t="s">
        <v>6378</v>
      </c>
      <c r="V6136" s="15" t="s">
        <v>14783</v>
      </c>
      <c r="W6136" s="15" t="s">
        <v>245</v>
      </c>
    </row>
    <row r="6137" spans="21:23" x14ac:dyDescent="0.25">
      <c r="U6137" s="15" t="s">
        <v>6376</v>
      </c>
      <c r="V6137" s="15" t="s">
        <v>14784</v>
      </c>
      <c r="W6137" s="15" t="s">
        <v>159</v>
      </c>
    </row>
    <row r="6138" spans="21:23" x14ac:dyDescent="0.25">
      <c r="U6138" s="15" t="s">
        <v>6380</v>
      </c>
      <c r="V6138" s="15" t="s">
        <v>14785</v>
      </c>
      <c r="W6138" s="15" t="s">
        <v>3354</v>
      </c>
    </row>
    <row r="6139" spans="21:23" x14ac:dyDescent="0.25">
      <c r="U6139" s="15" t="s">
        <v>6381</v>
      </c>
      <c r="V6139" s="15" t="s">
        <v>14786</v>
      </c>
      <c r="W6139" s="15" t="s">
        <v>150</v>
      </c>
    </row>
    <row r="6140" spans="21:23" x14ac:dyDescent="0.25">
      <c r="U6140" s="15" t="s">
        <v>6382</v>
      </c>
      <c r="V6140" s="15" t="s">
        <v>14787</v>
      </c>
      <c r="W6140" s="15" t="s">
        <v>193</v>
      </c>
    </row>
    <row r="6141" spans="21:23" x14ac:dyDescent="0.25">
      <c r="U6141" s="15" t="s">
        <v>6383</v>
      </c>
      <c r="V6141" s="15" t="s">
        <v>14788</v>
      </c>
      <c r="W6141" s="15" t="s">
        <v>142</v>
      </c>
    </row>
    <row r="6142" spans="21:23" x14ac:dyDescent="0.25">
      <c r="U6142" s="15" t="s">
        <v>6384</v>
      </c>
      <c r="V6142" s="15" t="s">
        <v>14789</v>
      </c>
      <c r="W6142" s="15" t="s">
        <v>142</v>
      </c>
    </row>
    <row r="6143" spans="21:23" x14ac:dyDescent="0.25">
      <c r="U6143" s="15" t="s">
        <v>6390</v>
      </c>
      <c r="V6143" s="15" t="s">
        <v>14790</v>
      </c>
      <c r="W6143" s="15" t="s">
        <v>179</v>
      </c>
    </row>
    <row r="6144" spans="21:23" x14ac:dyDescent="0.25">
      <c r="U6144" s="15" t="s">
        <v>6387</v>
      </c>
      <c r="V6144" s="15" t="s">
        <v>14791</v>
      </c>
      <c r="W6144" s="15" t="s">
        <v>103</v>
      </c>
    </row>
    <row r="6145" spans="21:23" x14ac:dyDescent="0.25">
      <c r="U6145" s="15" t="s">
        <v>6406</v>
      </c>
      <c r="V6145" s="15" t="s">
        <v>14792</v>
      </c>
      <c r="W6145" s="15" t="s">
        <v>74</v>
      </c>
    </row>
    <row r="6146" spans="21:23" x14ac:dyDescent="0.25">
      <c r="U6146" s="15" t="s">
        <v>6386</v>
      </c>
      <c r="V6146" s="15" t="s">
        <v>14793</v>
      </c>
      <c r="W6146" s="15" t="s">
        <v>200</v>
      </c>
    </row>
    <row r="6147" spans="21:23" x14ac:dyDescent="0.25">
      <c r="U6147" s="15" t="s">
        <v>6385</v>
      </c>
      <c r="V6147" s="15" t="s">
        <v>14794</v>
      </c>
      <c r="W6147" s="15" t="s">
        <v>128</v>
      </c>
    </row>
    <row r="6148" spans="21:23" x14ac:dyDescent="0.25">
      <c r="U6148" s="15" t="s">
        <v>6388</v>
      </c>
      <c r="V6148" s="15" t="s">
        <v>14795</v>
      </c>
      <c r="W6148" s="15" t="s">
        <v>128</v>
      </c>
    </row>
    <row r="6149" spans="21:23" x14ac:dyDescent="0.25">
      <c r="U6149" s="15" t="s">
        <v>6389</v>
      </c>
      <c r="V6149" s="15" t="s">
        <v>14796</v>
      </c>
      <c r="W6149" s="15" t="s">
        <v>8689</v>
      </c>
    </row>
    <row r="6150" spans="21:23" x14ac:dyDescent="0.25">
      <c r="U6150" s="15" t="s">
        <v>6391</v>
      </c>
      <c r="V6150" s="15" t="s">
        <v>14797</v>
      </c>
      <c r="W6150" s="15" t="s">
        <v>107</v>
      </c>
    </row>
    <row r="6151" spans="21:23" x14ac:dyDescent="0.25">
      <c r="U6151" s="15" t="s">
        <v>6392</v>
      </c>
      <c r="V6151" s="15" t="s">
        <v>14798</v>
      </c>
      <c r="W6151" s="15" t="s">
        <v>161</v>
      </c>
    </row>
    <row r="6152" spans="21:23" x14ac:dyDescent="0.25">
      <c r="U6152" s="15" t="s">
        <v>6393</v>
      </c>
      <c r="V6152" s="15" t="s">
        <v>14799</v>
      </c>
      <c r="W6152" s="15" t="s">
        <v>327</v>
      </c>
    </row>
    <row r="6153" spans="21:23" x14ac:dyDescent="0.25">
      <c r="U6153" s="15" t="s">
        <v>6394</v>
      </c>
      <c r="V6153" s="15" t="s">
        <v>14800</v>
      </c>
      <c r="W6153" s="15" t="s">
        <v>156</v>
      </c>
    </row>
    <row r="6154" spans="21:23" x14ac:dyDescent="0.25">
      <c r="U6154" s="15" t="s">
        <v>6399</v>
      </c>
      <c r="V6154" s="15" t="s">
        <v>14801</v>
      </c>
      <c r="W6154" s="15" t="s">
        <v>73</v>
      </c>
    </row>
    <row r="6155" spans="21:23" x14ac:dyDescent="0.25">
      <c r="U6155" s="15" t="s">
        <v>6395</v>
      </c>
      <c r="V6155" s="15" t="s">
        <v>14802</v>
      </c>
      <c r="W6155" s="15" t="s">
        <v>115</v>
      </c>
    </row>
    <row r="6156" spans="21:23" x14ac:dyDescent="0.25">
      <c r="U6156" s="15" t="s">
        <v>6396</v>
      </c>
      <c r="V6156" s="15" t="s">
        <v>14803</v>
      </c>
      <c r="W6156" s="15" t="s">
        <v>156</v>
      </c>
    </row>
    <row r="6157" spans="21:23" x14ac:dyDescent="0.25">
      <c r="U6157" s="15" t="s">
        <v>6397</v>
      </c>
      <c r="V6157" s="15" t="s">
        <v>14804</v>
      </c>
      <c r="W6157" s="15" t="s">
        <v>330</v>
      </c>
    </row>
    <row r="6158" spans="21:23" x14ac:dyDescent="0.25">
      <c r="U6158" s="15" t="s">
        <v>6402</v>
      </c>
      <c r="V6158" s="15" t="s">
        <v>14805</v>
      </c>
      <c r="W6158" s="15" t="s">
        <v>105</v>
      </c>
    </row>
    <row r="6159" spans="21:23" x14ac:dyDescent="0.25">
      <c r="U6159" s="15" t="s">
        <v>6400</v>
      </c>
      <c r="V6159" s="15" t="s">
        <v>14806</v>
      </c>
      <c r="W6159" s="15" t="s">
        <v>115</v>
      </c>
    </row>
    <row r="6160" spans="21:23" x14ac:dyDescent="0.25">
      <c r="U6160" s="15" t="s">
        <v>6401</v>
      </c>
      <c r="V6160" s="15" t="s">
        <v>14807</v>
      </c>
      <c r="W6160" s="15" t="s">
        <v>126</v>
      </c>
    </row>
    <row r="6161" spans="21:23" x14ac:dyDescent="0.25">
      <c r="U6161" s="15" t="s">
        <v>6403</v>
      </c>
      <c r="V6161" s="15" t="s">
        <v>14808</v>
      </c>
      <c r="W6161" s="15" t="s">
        <v>8</v>
      </c>
    </row>
    <row r="6162" spans="21:23" x14ac:dyDescent="0.25">
      <c r="U6162" s="15" t="s">
        <v>6404</v>
      </c>
      <c r="V6162" s="15" t="s">
        <v>14809</v>
      </c>
      <c r="W6162" s="15" t="s">
        <v>190</v>
      </c>
    </row>
    <row r="6163" spans="21:23" x14ac:dyDescent="0.25">
      <c r="U6163" s="15" t="s">
        <v>6405</v>
      </c>
      <c r="V6163" s="15" t="s">
        <v>14810</v>
      </c>
      <c r="W6163" s="15" t="s">
        <v>81</v>
      </c>
    </row>
    <row r="6164" spans="21:23" x14ac:dyDescent="0.25">
      <c r="U6164" s="15" t="s">
        <v>6407</v>
      </c>
      <c r="V6164" s="15" t="s">
        <v>14811</v>
      </c>
      <c r="W6164" s="15" t="s">
        <v>2030</v>
      </c>
    </row>
    <row r="6165" spans="21:23" x14ac:dyDescent="0.25">
      <c r="U6165" s="15" t="s">
        <v>6408</v>
      </c>
      <c r="V6165" s="15" t="s">
        <v>14812</v>
      </c>
      <c r="W6165" s="15" t="s">
        <v>73</v>
      </c>
    </row>
    <row r="6166" spans="21:23" x14ac:dyDescent="0.25">
      <c r="U6166" s="15" t="s">
        <v>6409</v>
      </c>
      <c r="V6166" s="15" t="s">
        <v>14813</v>
      </c>
      <c r="W6166" s="15" t="s">
        <v>97</v>
      </c>
    </row>
    <row r="6167" spans="21:23" x14ac:dyDescent="0.25">
      <c r="U6167" s="15" t="s">
        <v>6413</v>
      </c>
      <c r="V6167" s="15" t="s">
        <v>14814</v>
      </c>
      <c r="W6167" s="15" t="s">
        <v>134</v>
      </c>
    </row>
    <row r="6168" spans="21:23" x14ac:dyDescent="0.25">
      <c r="U6168" s="15" t="s">
        <v>6411</v>
      </c>
      <c r="V6168" s="15" t="s">
        <v>14815</v>
      </c>
      <c r="W6168" s="15" t="s">
        <v>255</v>
      </c>
    </row>
    <row r="6169" spans="21:23" x14ac:dyDescent="0.25">
      <c r="U6169" s="15" t="s">
        <v>6412</v>
      </c>
      <c r="V6169" s="15" t="s">
        <v>14816</v>
      </c>
      <c r="W6169" s="15" t="s">
        <v>327</v>
      </c>
    </row>
    <row r="6170" spans="21:23" x14ac:dyDescent="0.25">
      <c r="U6170" s="15" t="s">
        <v>6410</v>
      </c>
      <c r="V6170" s="15" t="s">
        <v>14817</v>
      </c>
      <c r="W6170" s="15" t="s">
        <v>124</v>
      </c>
    </row>
    <row r="6171" spans="21:23" x14ac:dyDescent="0.25">
      <c r="U6171" s="15" t="s">
        <v>6414</v>
      </c>
      <c r="V6171" s="15" t="s">
        <v>14818</v>
      </c>
      <c r="W6171" s="15" t="s">
        <v>74</v>
      </c>
    </row>
    <row r="6172" spans="21:23" x14ac:dyDescent="0.25">
      <c r="U6172" s="15" t="s">
        <v>6415</v>
      </c>
      <c r="V6172" s="15" t="s">
        <v>14819</v>
      </c>
      <c r="W6172" s="15" t="s">
        <v>726</v>
      </c>
    </row>
    <row r="6173" spans="21:23" x14ac:dyDescent="0.25">
      <c r="U6173" s="15" t="s">
        <v>6417</v>
      </c>
      <c r="V6173" s="15" t="s">
        <v>14820</v>
      </c>
      <c r="W6173" s="15" t="s">
        <v>92</v>
      </c>
    </row>
    <row r="6174" spans="21:23" x14ac:dyDescent="0.25">
      <c r="U6174" s="15" t="s">
        <v>6416</v>
      </c>
      <c r="V6174" s="15" t="s">
        <v>14821</v>
      </c>
      <c r="W6174" s="15" t="s">
        <v>105</v>
      </c>
    </row>
    <row r="6175" spans="21:23" x14ac:dyDescent="0.25">
      <c r="U6175" s="15" t="s">
        <v>6418</v>
      </c>
      <c r="V6175" s="15" t="s">
        <v>14822</v>
      </c>
      <c r="W6175" s="15" t="s">
        <v>105</v>
      </c>
    </row>
    <row r="6176" spans="21:23" x14ac:dyDescent="0.25">
      <c r="U6176" s="15" t="s">
        <v>6419</v>
      </c>
      <c r="V6176" s="15" t="s">
        <v>14823</v>
      </c>
      <c r="W6176" s="15" t="s">
        <v>161</v>
      </c>
    </row>
    <row r="6177" spans="21:23" x14ac:dyDescent="0.25">
      <c r="U6177" s="15" t="s">
        <v>6420</v>
      </c>
      <c r="V6177" s="15" t="s">
        <v>14824</v>
      </c>
      <c r="W6177" s="15" t="s">
        <v>726</v>
      </c>
    </row>
    <row r="6178" spans="21:23" x14ac:dyDescent="0.25">
      <c r="U6178" s="15" t="s">
        <v>6421</v>
      </c>
      <c r="V6178" s="15" t="s">
        <v>14825</v>
      </c>
      <c r="W6178" s="15" t="s">
        <v>25</v>
      </c>
    </row>
    <row r="6179" spans="21:23" x14ac:dyDescent="0.25">
      <c r="U6179" s="15" t="s">
        <v>6422</v>
      </c>
      <c r="V6179" s="15" t="s">
        <v>14826</v>
      </c>
      <c r="W6179" s="15" t="s">
        <v>7545</v>
      </c>
    </row>
    <row r="6180" spans="21:23" x14ac:dyDescent="0.25">
      <c r="U6180" s="15" t="s">
        <v>6423</v>
      </c>
      <c r="V6180" s="15" t="s">
        <v>14827</v>
      </c>
      <c r="W6180" s="15" t="s">
        <v>74</v>
      </c>
    </row>
    <row r="6181" spans="21:23" x14ac:dyDescent="0.25">
      <c r="U6181" s="15" t="s">
        <v>6490</v>
      </c>
      <c r="V6181" s="15" t="s">
        <v>14828</v>
      </c>
      <c r="W6181" s="15" t="s">
        <v>210</v>
      </c>
    </row>
    <row r="6182" spans="21:23" x14ac:dyDescent="0.25">
      <c r="U6182" s="15" t="s">
        <v>6424</v>
      </c>
      <c r="V6182" s="15" t="s">
        <v>14829</v>
      </c>
      <c r="W6182" s="15" t="s">
        <v>161</v>
      </c>
    </row>
    <row r="6183" spans="21:23" x14ac:dyDescent="0.25">
      <c r="U6183" s="15" t="s">
        <v>6425</v>
      </c>
      <c r="V6183" s="15" t="s">
        <v>14830</v>
      </c>
      <c r="W6183" s="15" t="s">
        <v>1802</v>
      </c>
    </row>
    <row r="6184" spans="21:23" x14ac:dyDescent="0.25">
      <c r="U6184" s="15" t="s">
        <v>6426</v>
      </c>
      <c r="V6184" s="15" t="s">
        <v>14831</v>
      </c>
      <c r="W6184" s="15" t="s">
        <v>336</v>
      </c>
    </row>
    <row r="6185" spans="21:23" x14ac:dyDescent="0.25">
      <c r="U6185" s="15" t="s">
        <v>6427</v>
      </c>
      <c r="V6185" s="15" t="s">
        <v>14832</v>
      </c>
      <c r="W6185" s="15" t="s">
        <v>103</v>
      </c>
    </row>
    <row r="6186" spans="21:23" x14ac:dyDescent="0.25">
      <c r="U6186" s="15" t="s">
        <v>6429</v>
      </c>
      <c r="V6186" s="15" t="s">
        <v>14833</v>
      </c>
      <c r="W6186" s="15" t="s">
        <v>144</v>
      </c>
    </row>
    <row r="6187" spans="21:23" x14ac:dyDescent="0.25">
      <c r="U6187" s="15" t="s">
        <v>6430</v>
      </c>
      <c r="V6187" s="15" t="s">
        <v>14834</v>
      </c>
      <c r="W6187" s="15" t="s">
        <v>208</v>
      </c>
    </row>
    <row r="6188" spans="21:23" x14ac:dyDescent="0.25">
      <c r="U6188" s="15" t="s">
        <v>6428</v>
      </c>
      <c r="V6188" s="15" t="s">
        <v>14835</v>
      </c>
      <c r="W6188" s="15" t="s">
        <v>142</v>
      </c>
    </row>
    <row r="6189" spans="21:23" x14ac:dyDescent="0.25">
      <c r="U6189" s="15" t="s">
        <v>6431</v>
      </c>
      <c r="V6189" s="15" t="s">
        <v>14836</v>
      </c>
      <c r="W6189" s="15" t="s">
        <v>83</v>
      </c>
    </row>
    <row r="6190" spans="21:23" x14ac:dyDescent="0.25">
      <c r="U6190" s="15" t="s">
        <v>6433</v>
      </c>
      <c r="V6190" s="15" t="s">
        <v>14837</v>
      </c>
      <c r="W6190" s="15" t="s">
        <v>144</v>
      </c>
    </row>
    <row r="6191" spans="21:23" x14ac:dyDescent="0.25">
      <c r="U6191" s="15" t="s">
        <v>6432</v>
      </c>
      <c r="V6191" s="15" t="s">
        <v>14838</v>
      </c>
      <c r="W6191" s="15" t="s">
        <v>159</v>
      </c>
    </row>
    <row r="6192" spans="21:23" x14ac:dyDescent="0.25">
      <c r="U6192" s="15" t="s">
        <v>6434</v>
      </c>
      <c r="V6192" s="15" t="s">
        <v>14839</v>
      </c>
      <c r="W6192" s="15" t="s">
        <v>74</v>
      </c>
    </row>
    <row r="6193" spans="21:23" x14ac:dyDescent="0.25">
      <c r="U6193" s="15" t="s">
        <v>6436</v>
      </c>
      <c r="V6193" s="15" t="s">
        <v>14840</v>
      </c>
      <c r="W6193" s="15" t="s">
        <v>237</v>
      </c>
    </row>
    <row r="6194" spans="21:23" x14ac:dyDescent="0.25">
      <c r="U6194" s="15" t="s">
        <v>6435</v>
      </c>
      <c r="V6194" s="15" t="s">
        <v>14841</v>
      </c>
      <c r="W6194" s="15" t="s">
        <v>74</v>
      </c>
    </row>
    <row r="6195" spans="21:23" x14ac:dyDescent="0.25">
      <c r="U6195" s="15" t="s">
        <v>6491</v>
      </c>
      <c r="V6195" s="15" t="s">
        <v>14842</v>
      </c>
      <c r="W6195" s="15" t="s">
        <v>381</v>
      </c>
    </row>
    <row r="6196" spans="21:23" x14ac:dyDescent="0.25">
      <c r="U6196" s="15" t="s">
        <v>6438</v>
      </c>
      <c r="V6196" s="15" t="s">
        <v>14843</v>
      </c>
      <c r="W6196" s="15" t="s">
        <v>112</v>
      </c>
    </row>
    <row r="6197" spans="21:23" x14ac:dyDescent="0.25">
      <c r="U6197" s="15" t="s">
        <v>6437</v>
      </c>
      <c r="V6197" s="15" t="s">
        <v>14844</v>
      </c>
      <c r="W6197" s="15" t="s">
        <v>88</v>
      </c>
    </row>
    <row r="6198" spans="21:23" x14ac:dyDescent="0.25">
      <c r="U6198" s="15" t="s">
        <v>6439</v>
      </c>
      <c r="V6198" s="15" t="s">
        <v>14845</v>
      </c>
      <c r="W6198" s="15" t="s">
        <v>245</v>
      </c>
    </row>
    <row r="6199" spans="21:23" x14ac:dyDescent="0.25">
      <c r="U6199" s="15" t="s">
        <v>6440</v>
      </c>
      <c r="V6199" s="15" t="s">
        <v>14846</v>
      </c>
      <c r="W6199" s="15" t="s">
        <v>78</v>
      </c>
    </row>
    <row r="6200" spans="21:23" x14ac:dyDescent="0.25">
      <c r="U6200" s="15" t="s">
        <v>6441</v>
      </c>
      <c r="V6200" s="15" t="s">
        <v>14847</v>
      </c>
      <c r="W6200" s="15" t="s">
        <v>92</v>
      </c>
    </row>
    <row r="6201" spans="21:23" x14ac:dyDescent="0.25">
      <c r="U6201" s="15" t="s">
        <v>6442</v>
      </c>
      <c r="V6201" s="15" t="s">
        <v>14848</v>
      </c>
      <c r="W6201" s="15" t="s">
        <v>128</v>
      </c>
    </row>
    <row r="6202" spans="21:23" x14ac:dyDescent="0.25">
      <c r="U6202" s="15" t="s">
        <v>6443</v>
      </c>
      <c r="V6202" s="15" t="s">
        <v>14849</v>
      </c>
      <c r="W6202" s="15" t="s">
        <v>115</v>
      </c>
    </row>
    <row r="6203" spans="21:23" x14ac:dyDescent="0.25">
      <c r="U6203" s="15" t="s">
        <v>6444</v>
      </c>
      <c r="V6203" s="15" t="s">
        <v>14850</v>
      </c>
      <c r="W6203" s="15" t="s">
        <v>81</v>
      </c>
    </row>
    <row r="6204" spans="21:23" x14ac:dyDescent="0.25">
      <c r="U6204" s="15" t="s">
        <v>6492</v>
      </c>
      <c r="V6204" s="15" t="s">
        <v>14851</v>
      </c>
      <c r="W6204" s="15" t="s">
        <v>150</v>
      </c>
    </row>
    <row r="6205" spans="21:23" x14ac:dyDescent="0.25">
      <c r="U6205" s="15" t="s">
        <v>6495</v>
      </c>
      <c r="V6205" s="15" t="s">
        <v>14852</v>
      </c>
      <c r="W6205" s="15" t="s">
        <v>140</v>
      </c>
    </row>
    <row r="6206" spans="21:23" x14ac:dyDescent="0.25">
      <c r="U6206" s="15" t="s">
        <v>6494</v>
      </c>
      <c r="V6206" s="15" t="s">
        <v>14853</v>
      </c>
      <c r="W6206" s="15" t="s">
        <v>128</v>
      </c>
    </row>
    <row r="6207" spans="21:23" x14ac:dyDescent="0.25">
      <c r="U6207" s="15" t="s">
        <v>6493</v>
      </c>
      <c r="V6207" s="15" t="s">
        <v>14854</v>
      </c>
      <c r="W6207" s="15" t="s">
        <v>115</v>
      </c>
    </row>
    <row r="6208" spans="21:23" x14ac:dyDescent="0.25">
      <c r="U6208" s="15" t="s">
        <v>6496</v>
      </c>
      <c r="V6208" s="15" t="s">
        <v>14855</v>
      </c>
      <c r="W6208" s="15" t="s">
        <v>126</v>
      </c>
    </row>
    <row r="6209" spans="21:23" x14ac:dyDescent="0.25">
      <c r="U6209" s="15" t="s">
        <v>6497</v>
      </c>
      <c r="V6209" s="15" t="s">
        <v>14856</v>
      </c>
      <c r="W6209" s="15" t="s">
        <v>270</v>
      </c>
    </row>
    <row r="6210" spans="21:23" x14ac:dyDescent="0.25">
      <c r="U6210" s="15" t="s">
        <v>6500</v>
      </c>
      <c r="V6210" s="15" t="s">
        <v>14857</v>
      </c>
      <c r="W6210" s="15" t="s">
        <v>288</v>
      </c>
    </row>
    <row r="6211" spans="21:23" x14ac:dyDescent="0.25">
      <c r="U6211" s="15" t="s">
        <v>6499</v>
      </c>
      <c r="V6211" s="15" t="s">
        <v>14858</v>
      </c>
      <c r="W6211" s="15" t="s">
        <v>217</v>
      </c>
    </row>
    <row r="6212" spans="21:23" x14ac:dyDescent="0.25">
      <c r="U6212" s="15" t="s">
        <v>6498</v>
      </c>
      <c r="V6212" s="15" t="s">
        <v>14859</v>
      </c>
      <c r="W6212" s="15" t="s">
        <v>161</v>
      </c>
    </row>
    <row r="6213" spans="21:23" x14ac:dyDescent="0.25">
      <c r="U6213" s="15" t="s">
        <v>6504</v>
      </c>
      <c r="V6213" s="15" t="s">
        <v>14860</v>
      </c>
      <c r="W6213" s="15" t="s">
        <v>606</v>
      </c>
    </row>
    <row r="6214" spans="21:23" x14ac:dyDescent="0.25">
      <c r="U6214" s="15" t="s">
        <v>6501</v>
      </c>
      <c r="V6214" s="15" t="s">
        <v>14861</v>
      </c>
      <c r="W6214" s="15" t="s">
        <v>90</v>
      </c>
    </row>
    <row r="6215" spans="21:23" x14ac:dyDescent="0.25">
      <c r="U6215" s="15" t="s">
        <v>6502</v>
      </c>
      <c r="V6215" s="15" t="s">
        <v>14862</v>
      </c>
      <c r="W6215" s="15" t="s">
        <v>208</v>
      </c>
    </row>
    <row r="6216" spans="21:23" x14ac:dyDescent="0.25">
      <c r="U6216" s="15" t="s">
        <v>6503</v>
      </c>
      <c r="V6216" s="15" t="s">
        <v>14863</v>
      </c>
      <c r="W6216" s="15" t="s">
        <v>134</v>
      </c>
    </row>
    <row r="6217" spans="21:23" x14ac:dyDescent="0.25">
      <c r="U6217" s="15" t="s">
        <v>6549</v>
      </c>
      <c r="V6217" s="15" t="s">
        <v>14864</v>
      </c>
      <c r="W6217" s="15" t="s">
        <v>9621</v>
      </c>
    </row>
    <row r="6218" spans="21:23" x14ac:dyDescent="0.25">
      <c r="U6218" s="15" t="s">
        <v>6505</v>
      </c>
      <c r="V6218" s="15" t="s">
        <v>14865</v>
      </c>
      <c r="W6218" s="15" t="s">
        <v>115</v>
      </c>
    </row>
    <row r="6219" spans="21:23" x14ac:dyDescent="0.25">
      <c r="U6219" s="15" t="s">
        <v>6506</v>
      </c>
      <c r="V6219" s="15" t="s">
        <v>14866</v>
      </c>
      <c r="W6219" s="15" t="s">
        <v>142</v>
      </c>
    </row>
    <row r="6220" spans="21:23" x14ac:dyDescent="0.25">
      <c r="U6220" s="15" t="s">
        <v>6507</v>
      </c>
      <c r="V6220" s="15" t="s">
        <v>14867</v>
      </c>
      <c r="W6220" s="15" t="s">
        <v>185</v>
      </c>
    </row>
    <row r="6221" spans="21:23" x14ac:dyDescent="0.25">
      <c r="U6221" s="15" t="s">
        <v>6508</v>
      </c>
      <c r="V6221" s="15" t="s">
        <v>14868</v>
      </c>
      <c r="W6221" s="15" t="s">
        <v>447</v>
      </c>
    </row>
    <row r="6222" spans="21:23" x14ac:dyDescent="0.25">
      <c r="U6222" s="15" t="s">
        <v>6509</v>
      </c>
      <c r="V6222" s="15" t="s">
        <v>14869</v>
      </c>
      <c r="W6222" s="15" t="s">
        <v>288</v>
      </c>
    </row>
    <row r="6223" spans="21:23" x14ac:dyDescent="0.25">
      <c r="U6223" s="15" t="s">
        <v>6550</v>
      </c>
      <c r="V6223" s="15" t="s">
        <v>14870</v>
      </c>
      <c r="W6223" s="15" t="s">
        <v>8689</v>
      </c>
    </row>
    <row r="6224" spans="21:23" x14ac:dyDescent="0.25">
      <c r="U6224" s="15" t="s">
        <v>6558</v>
      </c>
      <c r="V6224" s="15" t="s">
        <v>14871</v>
      </c>
      <c r="W6224" s="15" t="s">
        <v>144</v>
      </c>
    </row>
    <row r="6225" spans="21:23" x14ac:dyDescent="0.25">
      <c r="U6225" s="15" t="s">
        <v>6551</v>
      </c>
      <c r="V6225" s="15" t="s">
        <v>14872</v>
      </c>
      <c r="W6225" s="15" t="s">
        <v>330</v>
      </c>
    </row>
    <row r="6226" spans="21:23" x14ac:dyDescent="0.25">
      <c r="U6226" s="15" t="s">
        <v>6554</v>
      </c>
      <c r="V6226" s="15" t="s">
        <v>14873</v>
      </c>
      <c r="W6226" s="15" t="s">
        <v>115</v>
      </c>
    </row>
    <row r="6227" spans="21:23" x14ac:dyDescent="0.25">
      <c r="U6227" s="15" t="s">
        <v>6556</v>
      </c>
      <c r="V6227" s="15" t="s">
        <v>14874</v>
      </c>
      <c r="W6227" s="15" t="s">
        <v>245</v>
      </c>
    </row>
    <row r="6228" spans="21:23" x14ac:dyDescent="0.25">
      <c r="U6228" s="15" t="s">
        <v>6560</v>
      </c>
      <c r="V6228" s="15" t="s">
        <v>14875</v>
      </c>
      <c r="W6228" s="15" t="s">
        <v>282</v>
      </c>
    </row>
    <row r="6229" spans="21:23" x14ac:dyDescent="0.25">
      <c r="U6229" s="15" t="s">
        <v>6552</v>
      </c>
      <c r="V6229" s="15" t="s">
        <v>14876</v>
      </c>
      <c r="W6229" s="15" t="s">
        <v>208</v>
      </c>
    </row>
    <row r="6230" spans="21:23" x14ac:dyDescent="0.25">
      <c r="U6230" s="15" t="s">
        <v>6553</v>
      </c>
      <c r="V6230" s="15" t="s">
        <v>14877</v>
      </c>
      <c r="W6230" s="15" t="s">
        <v>161</v>
      </c>
    </row>
    <row r="6231" spans="21:23" x14ac:dyDescent="0.25">
      <c r="U6231" s="15" t="s">
        <v>6555</v>
      </c>
      <c r="V6231" s="15" t="s">
        <v>14878</v>
      </c>
      <c r="W6231" s="15" t="s">
        <v>142</v>
      </c>
    </row>
    <row r="6232" spans="21:23" x14ac:dyDescent="0.25">
      <c r="U6232" s="15" t="s">
        <v>6557</v>
      </c>
      <c r="V6232" s="15" t="s">
        <v>14879</v>
      </c>
      <c r="W6232" s="15" t="s">
        <v>4507</v>
      </c>
    </row>
    <row r="6233" spans="21:23" x14ac:dyDescent="0.25">
      <c r="U6233" s="15" t="s">
        <v>6559</v>
      </c>
      <c r="V6233" s="15" t="s">
        <v>14880</v>
      </c>
      <c r="W6233" s="15" t="s">
        <v>107</v>
      </c>
    </row>
    <row r="6234" spans="21:23" x14ac:dyDescent="0.25">
      <c r="U6234" s="15" t="s">
        <v>6510</v>
      </c>
      <c r="V6234" s="15" t="s">
        <v>14881</v>
      </c>
      <c r="W6234" s="15" t="s">
        <v>217</v>
      </c>
    </row>
    <row r="6235" spans="21:23" x14ac:dyDescent="0.25">
      <c r="U6235" s="15" t="s">
        <v>6511</v>
      </c>
      <c r="V6235" s="15" t="s">
        <v>14882</v>
      </c>
      <c r="W6235" s="15" t="s">
        <v>4817</v>
      </c>
    </row>
    <row r="6236" spans="21:23" x14ac:dyDescent="0.25">
      <c r="U6236" s="15" t="s">
        <v>6512</v>
      </c>
      <c r="V6236" s="15" t="s">
        <v>14883</v>
      </c>
      <c r="W6236" s="15" t="s">
        <v>179</v>
      </c>
    </row>
    <row r="6237" spans="21:23" x14ac:dyDescent="0.25">
      <c r="U6237" s="15" t="s">
        <v>6513</v>
      </c>
      <c r="V6237" s="15" t="s">
        <v>14884</v>
      </c>
      <c r="W6237" s="15" t="s">
        <v>73</v>
      </c>
    </row>
    <row r="6238" spans="21:23" x14ac:dyDescent="0.25">
      <c r="U6238" s="15" t="s">
        <v>6561</v>
      </c>
      <c r="V6238" s="15" t="s">
        <v>14885</v>
      </c>
      <c r="W6238" s="15" t="s">
        <v>159</v>
      </c>
    </row>
    <row r="6239" spans="21:23" x14ac:dyDescent="0.25">
      <c r="U6239" s="15" t="s">
        <v>6562</v>
      </c>
      <c r="V6239" s="15" t="s">
        <v>14886</v>
      </c>
      <c r="W6239" s="15" t="s">
        <v>94</v>
      </c>
    </row>
    <row r="6240" spans="21:23" x14ac:dyDescent="0.25">
      <c r="U6240" s="15" t="s">
        <v>6563</v>
      </c>
      <c r="V6240" s="15" t="s">
        <v>14887</v>
      </c>
      <c r="W6240" s="15" t="s">
        <v>217</v>
      </c>
    </row>
    <row r="6241" spans="21:23" x14ac:dyDescent="0.25">
      <c r="U6241" s="15" t="s">
        <v>6564</v>
      </c>
      <c r="V6241" s="15" t="s">
        <v>14888</v>
      </c>
      <c r="W6241" s="15" t="s">
        <v>161</v>
      </c>
    </row>
    <row r="6242" spans="21:23" x14ac:dyDescent="0.25">
      <c r="U6242" s="15" t="s">
        <v>6565</v>
      </c>
      <c r="V6242" s="15" t="s">
        <v>14889</v>
      </c>
      <c r="W6242" s="15" t="s">
        <v>142</v>
      </c>
    </row>
    <row r="6243" spans="21:23" x14ac:dyDescent="0.25">
      <c r="U6243" s="15" t="s">
        <v>6566</v>
      </c>
      <c r="V6243" s="15" t="s">
        <v>14890</v>
      </c>
      <c r="W6243" s="15" t="s">
        <v>107</v>
      </c>
    </row>
    <row r="6244" spans="21:23" x14ac:dyDescent="0.25">
      <c r="U6244" s="15" t="s">
        <v>6514</v>
      </c>
      <c r="V6244" s="15" t="s">
        <v>14891</v>
      </c>
      <c r="W6244" s="15" t="s">
        <v>606</v>
      </c>
    </row>
    <row r="6245" spans="21:23" x14ac:dyDescent="0.25">
      <c r="U6245" s="15" t="s">
        <v>6517</v>
      </c>
      <c r="V6245" s="15" t="s">
        <v>14892</v>
      </c>
      <c r="W6245" s="15" t="s">
        <v>92</v>
      </c>
    </row>
    <row r="6246" spans="21:23" x14ac:dyDescent="0.25">
      <c r="U6246" s="15" t="s">
        <v>6515</v>
      </c>
      <c r="V6246" s="15" t="s">
        <v>14893</v>
      </c>
      <c r="W6246" s="15" t="s">
        <v>142</v>
      </c>
    </row>
    <row r="6247" spans="21:23" x14ac:dyDescent="0.25">
      <c r="U6247" s="15" t="s">
        <v>6516</v>
      </c>
      <c r="V6247" s="15" t="s">
        <v>14894</v>
      </c>
      <c r="W6247" s="15" t="s">
        <v>327</v>
      </c>
    </row>
    <row r="6248" spans="21:23" x14ac:dyDescent="0.25">
      <c r="U6248" s="15" t="s">
        <v>6518</v>
      </c>
      <c r="V6248" s="15" t="s">
        <v>14895</v>
      </c>
      <c r="W6248" s="15" t="s">
        <v>185</v>
      </c>
    </row>
    <row r="6249" spans="21:23" x14ac:dyDescent="0.25">
      <c r="U6249" s="15" t="s">
        <v>6520</v>
      </c>
      <c r="V6249" s="15" t="s">
        <v>14896</v>
      </c>
      <c r="W6249" s="15" t="s">
        <v>222</v>
      </c>
    </row>
    <row r="6250" spans="21:23" x14ac:dyDescent="0.25">
      <c r="U6250" s="15" t="s">
        <v>6519</v>
      </c>
      <c r="V6250" s="15" t="s">
        <v>14897</v>
      </c>
      <c r="W6250" s="15" t="s">
        <v>217</v>
      </c>
    </row>
    <row r="6251" spans="21:23" x14ac:dyDescent="0.25">
      <c r="U6251" s="15" t="s">
        <v>6521</v>
      </c>
      <c r="V6251" s="15" t="s">
        <v>14898</v>
      </c>
      <c r="W6251" s="15" t="s">
        <v>606</v>
      </c>
    </row>
    <row r="6252" spans="21:23" x14ac:dyDescent="0.25">
      <c r="U6252" s="15" t="s">
        <v>6522</v>
      </c>
      <c r="V6252" s="15" t="s">
        <v>14899</v>
      </c>
      <c r="W6252" s="15" t="s">
        <v>105</v>
      </c>
    </row>
    <row r="6253" spans="21:23" x14ac:dyDescent="0.25">
      <c r="U6253" s="15" t="s">
        <v>6523</v>
      </c>
      <c r="V6253" s="15" t="s">
        <v>14900</v>
      </c>
      <c r="W6253" s="15" t="s">
        <v>105</v>
      </c>
    </row>
    <row r="6254" spans="21:23" x14ac:dyDescent="0.25">
      <c r="U6254" s="15" t="s">
        <v>7386</v>
      </c>
      <c r="V6254" s="15" t="s">
        <v>14901</v>
      </c>
      <c r="W6254" s="15" t="s">
        <v>217</v>
      </c>
    </row>
    <row r="6255" spans="21:23" x14ac:dyDescent="0.25">
      <c r="U6255" s="15" t="s">
        <v>6526</v>
      </c>
      <c r="V6255" s="15" t="s">
        <v>14902</v>
      </c>
      <c r="W6255" s="15" t="s">
        <v>217</v>
      </c>
    </row>
    <row r="6256" spans="21:23" x14ac:dyDescent="0.25">
      <c r="U6256" s="15" t="s">
        <v>6525</v>
      </c>
      <c r="V6256" s="15" t="s">
        <v>14903</v>
      </c>
      <c r="W6256" s="15" t="s">
        <v>8689</v>
      </c>
    </row>
    <row r="6257" spans="21:23" x14ac:dyDescent="0.25">
      <c r="U6257" s="15" t="s">
        <v>6527</v>
      </c>
      <c r="V6257" s="15" t="s">
        <v>14904</v>
      </c>
      <c r="W6257" s="15" t="s">
        <v>107</v>
      </c>
    </row>
    <row r="6258" spans="21:23" x14ac:dyDescent="0.25">
      <c r="U6258" s="15" t="s">
        <v>6528</v>
      </c>
      <c r="V6258" s="15" t="s">
        <v>14905</v>
      </c>
      <c r="W6258" s="15" t="s">
        <v>391</v>
      </c>
    </row>
    <row r="6259" spans="21:23" x14ac:dyDescent="0.25">
      <c r="U6259" s="15" t="s">
        <v>6529</v>
      </c>
      <c r="V6259" s="15" t="s">
        <v>14906</v>
      </c>
      <c r="W6259" s="15" t="s">
        <v>3539</v>
      </c>
    </row>
    <row r="6260" spans="21:23" x14ac:dyDescent="0.25">
      <c r="U6260" s="15" t="s">
        <v>6530</v>
      </c>
      <c r="V6260" s="15" t="s">
        <v>14907</v>
      </c>
      <c r="W6260" s="15" t="s">
        <v>83</v>
      </c>
    </row>
    <row r="6261" spans="21:23" x14ac:dyDescent="0.25">
      <c r="U6261" s="15" t="s">
        <v>6532</v>
      </c>
      <c r="V6261" s="15" t="s">
        <v>14908</v>
      </c>
      <c r="W6261" s="15" t="s">
        <v>105</v>
      </c>
    </row>
    <row r="6262" spans="21:23" x14ac:dyDescent="0.25">
      <c r="U6262" s="15" t="s">
        <v>6533</v>
      </c>
      <c r="V6262" s="15" t="s">
        <v>14909</v>
      </c>
      <c r="W6262" s="15" t="s">
        <v>200</v>
      </c>
    </row>
    <row r="6263" spans="21:23" x14ac:dyDescent="0.25">
      <c r="U6263" s="15" t="s">
        <v>6534</v>
      </c>
      <c r="V6263" s="15" t="s">
        <v>14910</v>
      </c>
      <c r="W6263" s="15" t="s">
        <v>978</v>
      </c>
    </row>
    <row r="6264" spans="21:23" x14ac:dyDescent="0.25">
      <c r="U6264" s="15" t="s">
        <v>6535</v>
      </c>
      <c r="V6264" s="15" t="s">
        <v>14911</v>
      </c>
      <c r="W6264" s="15" t="s">
        <v>188</v>
      </c>
    </row>
    <row r="6265" spans="21:23" x14ac:dyDescent="0.25">
      <c r="U6265" s="15" t="s">
        <v>6536</v>
      </c>
      <c r="V6265" s="15" t="s">
        <v>14912</v>
      </c>
      <c r="W6265" s="15" t="s">
        <v>103</v>
      </c>
    </row>
    <row r="6266" spans="21:23" x14ac:dyDescent="0.25">
      <c r="U6266" s="15" t="s">
        <v>6537</v>
      </c>
      <c r="V6266" s="15" t="s">
        <v>14913</v>
      </c>
      <c r="W6266" s="15" t="s">
        <v>142</v>
      </c>
    </row>
    <row r="6267" spans="21:23" x14ac:dyDescent="0.25">
      <c r="U6267" s="15" t="s">
        <v>6538</v>
      </c>
      <c r="V6267" s="15" t="s">
        <v>14914</v>
      </c>
      <c r="W6267" s="15" t="s">
        <v>124</v>
      </c>
    </row>
    <row r="6268" spans="21:23" x14ac:dyDescent="0.25">
      <c r="U6268" s="15" t="s">
        <v>6569</v>
      </c>
      <c r="V6268" s="15" t="s">
        <v>14915</v>
      </c>
      <c r="W6268" s="15" t="s">
        <v>3133</v>
      </c>
    </row>
    <row r="6269" spans="21:23" x14ac:dyDescent="0.25">
      <c r="U6269" s="15" t="s">
        <v>6567</v>
      </c>
      <c r="V6269" s="15" t="s">
        <v>14916</v>
      </c>
      <c r="W6269" s="15" t="s">
        <v>74</v>
      </c>
    </row>
    <row r="6270" spans="21:23" x14ac:dyDescent="0.25">
      <c r="U6270" s="15" t="s">
        <v>6568</v>
      </c>
      <c r="V6270" s="15" t="s">
        <v>14917</v>
      </c>
      <c r="W6270" s="15" t="s">
        <v>156</v>
      </c>
    </row>
    <row r="6271" spans="21:23" x14ac:dyDescent="0.25">
      <c r="U6271" s="15" t="s">
        <v>6641</v>
      </c>
      <c r="V6271" s="15" t="s">
        <v>14918</v>
      </c>
      <c r="W6271" s="15" t="s">
        <v>103</v>
      </c>
    </row>
    <row r="6272" spans="21:23" x14ac:dyDescent="0.25">
      <c r="U6272" s="15" t="s">
        <v>6446</v>
      </c>
      <c r="V6272" s="15" t="s">
        <v>14919</v>
      </c>
      <c r="W6272" s="15" t="s">
        <v>105</v>
      </c>
    </row>
    <row r="6273" spans="21:23" x14ac:dyDescent="0.25">
      <c r="U6273" s="15" t="s">
        <v>6570</v>
      </c>
      <c r="V6273" s="15" t="s">
        <v>14920</v>
      </c>
      <c r="W6273" s="15" t="s">
        <v>159</v>
      </c>
    </row>
    <row r="6274" spans="21:23" x14ac:dyDescent="0.25">
      <c r="U6274" s="15" t="s">
        <v>6571</v>
      </c>
      <c r="V6274" s="15" t="s">
        <v>14921</v>
      </c>
      <c r="W6274" s="15" t="s">
        <v>132</v>
      </c>
    </row>
    <row r="6275" spans="21:23" x14ac:dyDescent="0.25">
      <c r="U6275" s="15" t="s">
        <v>6574</v>
      </c>
      <c r="V6275" s="15" t="s">
        <v>14922</v>
      </c>
      <c r="W6275" s="15" t="s">
        <v>92</v>
      </c>
    </row>
    <row r="6276" spans="21:23" x14ac:dyDescent="0.25">
      <c r="U6276" s="15" t="s">
        <v>6572</v>
      </c>
      <c r="V6276" s="15" t="s">
        <v>14923</v>
      </c>
      <c r="W6276" s="15" t="s">
        <v>3133</v>
      </c>
    </row>
    <row r="6277" spans="21:23" x14ac:dyDescent="0.25">
      <c r="U6277" s="15" t="s">
        <v>6573</v>
      </c>
      <c r="V6277" s="15" t="s">
        <v>14924</v>
      </c>
      <c r="W6277" s="15" t="s">
        <v>128</v>
      </c>
    </row>
    <row r="6278" spans="21:23" x14ac:dyDescent="0.25">
      <c r="U6278" s="15" t="s">
        <v>6575</v>
      </c>
      <c r="V6278" s="15" t="s">
        <v>14925</v>
      </c>
      <c r="W6278" s="15" t="s">
        <v>81</v>
      </c>
    </row>
    <row r="6279" spans="21:23" x14ac:dyDescent="0.25">
      <c r="U6279" s="15" t="s">
        <v>6580</v>
      </c>
      <c r="V6279" s="15" t="s">
        <v>14926</v>
      </c>
      <c r="W6279" s="15" t="s">
        <v>105</v>
      </c>
    </row>
    <row r="6280" spans="21:23" x14ac:dyDescent="0.25">
      <c r="U6280" s="15" t="s">
        <v>6589</v>
      </c>
      <c r="V6280" s="15" t="s">
        <v>14927</v>
      </c>
      <c r="W6280" s="15" t="s">
        <v>1802</v>
      </c>
    </row>
    <row r="6281" spans="21:23" x14ac:dyDescent="0.25">
      <c r="U6281" s="15" t="s">
        <v>6584</v>
      </c>
      <c r="V6281" s="15" t="s">
        <v>14928</v>
      </c>
      <c r="W6281" s="15" t="s">
        <v>73</v>
      </c>
    </row>
    <row r="6282" spans="21:23" x14ac:dyDescent="0.25">
      <c r="U6282" s="15" t="s">
        <v>6590</v>
      </c>
      <c r="V6282" s="15" t="s">
        <v>14929</v>
      </c>
      <c r="W6282" s="15" t="s">
        <v>217</v>
      </c>
    </row>
    <row r="6283" spans="21:23" x14ac:dyDescent="0.25">
      <c r="U6283" s="15" t="s">
        <v>6576</v>
      </c>
      <c r="V6283" s="15" t="s">
        <v>14930</v>
      </c>
      <c r="W6283" s="15" t="s">
        <v>208</v>
      </c>
    </row>
    <row r="6284" spans="21:23" x14ac:dyDescent="0.25">
      <c r="U6284" s="15" t="s">
        <v>6577</v>
      </c>
      <c r="V6284" s="15" t="s">
        <v>14931</v>
      </c>
      <c r="W6284" s="15" t="s">
        <v>103</v>
      </c>
    </row>
    <row r="6285" spans="21:23" x14ac:dyDescent="0.25">
      <c r="U6285" s="15" t="s">
        <v>6579</v>
      </c>
      <c r="V6285" s="15" t="s">
        <v>14932</v>
      </c>
      <c r="W6285" s="15" t="s">
        <v>92</v>
      </c>
    </row>
    <row r="6286" spans="21:23" x14ac:dyDescent="0.25">
      <c r="U6286" s="15" t="s">
        <v>6578</v>
      </c>
      <c r="V6286" s="15" t="s">
        <v>14933</v>
      </c>
      <c r="W6286" s="15" t="s">
        <v>92</v>
      </c>
    </row>
    <row r="6287" spans="21:23" x14ac:dyDescent="0.25">
      <c r="U6287" s="15" t="s">
        <v>6581</v>
      </c>
      <c r="V6287" s="15" t="s">
        <v>14934</v>
      </c>
      <c r="W6287" s="15" t="s">
        <v>92</v>
      </c>
    </row>
    <row r="6288" spans="21:23" x14ac:dyDescent="0.25">
      <c r="U6288" s="15" t="s">
        <v>6582</v>
      </c>
      <c r="V6288" s="15" t="s">
        <v>14935</v>
      </c>
      <c r="W6288" s="15" t="s">
        <v>8689</v>
      </c>
    </row>
    <row r="6289" spans="21:23" x14ac:dyDescent="0.25">
      <c r="U6289" s="15" t="s">
        <v>6583</v>
      </c>
      <c r="V6289" s="15" t="s">
        <v>14936</v>
      </c>
      <c r="W6289" s="15" t="s">
        <v>142</v>
      </c>
    </row>
    <row r="6290" spans="21:23" x14ac:dyDescent="0.25">
      <c r="U6290" s="15" t="s">
        <v>6592</v>
      </c>
      <c r="V6290" s="15" t="s">
        <v>14937</v>
      </c>
      <c r="W6290" s="15" t="s">
        <v>124</v>
      </c>
    </row>
    <row r="6291" spans="21:23" x14ac:dyDescent="0.25">
      <c r="U6291" s="15" t="s">
        <v>6585</v>
      </c>
      <c r="V6291" s="15" t="s">
        <v>14938</v>
      </c>
      <c r="W6291" s="15" t="s">
        <v>112</v>
      </c>
    </row>
    <row r="6292" spans="21:23" x14ac:dyDescent="0.25">
      <c r="U6292" s="15" t="s">
        <v>6586</v>
      </c>
      <c r="V6292" s="15" t="s">
        <v>14939</v>
      </c>
      <c r="W6292" s="15" t="s">
        <v>2384</v>
      </c>
    </row>
    <row r="6293" spans="21:23" x14ac:dyDescent="0.25">
      <c r="U6293" s="15" t="s">
        <v>6587</v>
      </c>
      <c r="V6293" s="15" t="s">
        <v>14940</v>
      </c>
      <c r="W6293" s="15" t="s">
        <v>88</v>
      </c>
    </row>
    <row r="6294" spans="21:23" x14ac:dyDescent="0.25">
      <c r="U6294" s="15" t="s">
        <v>6588</v>
      </c>
      <c r="V6294" s="15" t="s">
        <v>14941</v>
      </c>
      <c r="W6294" s="15" t="s">
        <v>134</v>
      </c>
    </row>
    <row r="6295" spans="21:23" x14ac:dyDescent="0.25">
      <c r="U6295" s="15" t="s">
        <v>6591</v>
      </c>
      <c r="V6295" s="15" t="s">
        <v>14942</v>
      </c>
      <c r="W6295" s="15" t="s">
        <v>185</v>
      </c>
    </row>
    <row r="6296" spans="21:23" x14ac:dyDescent="0.25">
      <c r="U6296" s="15" t="s">
        <v>6539</v>
      </c>
      <c r="V6296" s="15" t="s">
        <v>14943</v>
      </c>
      <c r="W6296" s="15" t="s">
        <v>266</v>
      </c>
    </row>
    <row r="6297" spans="21:23" x14ac:dyDescent="0.25">
      <c r="U6297" s="15" t="s">
        <v>6594</v>
      </c>
      <c r="V6297" s="15" t="s">
        <v>14944</v>
      </c>
      <c r="W6297" s="15" t="s">
        <v>156</v>
      </c>
    </row>
    <row r="6298" spans="21:23" x14ac:dyDescent="0.25">
      <c r="U6298" s="15" t="s">
        <v>6595</v>
      </c>
      <c r="V6298" s="15" t="s">
        <v>14945</v>
      </c>
      <c r="W6298" s="15" t="s">
        <v>159</v>
      </c>
    </row>
    <row r="6299" spans="21:23" x14ac:dyDescent="0.25">
      <c r="U6299" s="15" t="s">
        <v>6596</v>
      </c>
      <c r="V6299" s="15" t="s">
        <v>14946</v>
      </c>
      <c r="W6299" s="15" t="s">
        <v>9621</v>
      </c>
    </row>
    <row r="6300" spans="21:23" x14ac:dyDescent="0.25">
      <c r="U6300" s="15" t="s">
        <v>6597</v>
      </c>
      <c r="V6300" s="15" t="s">
        <v>14947</v>
      </c>
      <c r="W6300" s="15" t="s">
        <v>74</v>
      </c>
    </row>
    <row r="6301" spans="21:23" x14ac:dyDescent="0.25">
      <c r="U6301" s="15" t="s">
        <v>6600</v>
      </c>
      <c r="V6301" s="15" t="s">
        <v>14948</v>
      </c>
      <c r="W6301" s="15" t="s">
        <v>4817</v>
      </c>
    </row>
    <row r="6302" spans="21:23" x14ac:dyDescent="0.25">
      <c r="U6302" s="15" t="s">
        <v>6598</v>
      </c>
      <c r="V6302" s="15" t="s">
        <v>14949</v>
      </c>
      <c r="W6302" s="15" t="s">
        <v>159</v>
      </c>
    </row>
    <row r="6303" spans="21:23" x14ac:dyDescent="0.25">
      <c r="U6303" s="15" t="s">
        <v>6540</v>
      </c>
      <c r="V6303" s="15" t="s">
        <v>14950</v>
      </c>
      <c r="W6303" s="15" t="s">
        <v>92</v>
      </c>
    </row>
    <row r="6304" spans="21:23" x14ac:dyDescent="0.25">
      <c r="U6304" s="15" t="s">
        <v>6601</v>
      </c>
      <c r="V6304" s="15" t="s">
        <v>14951</v>
      </c>
      <c r="W6304" s="15" t="s">
        <v>3133</v>
      </c>
    </row>
    <row r="6305" spans="21:23" x14ac:dyDescent="0.25">
      <c r="U6305" s="15" t="s">
        <v>6603</v>
      </c>
      <c r="V6305" s="15" t="s">
        <v>14952</v>
      </c>
      <c r="W6305" s="15" t="s">
        <v>4507</v>
      </c>
    </row>
    <row r="6306" spans="21:23" x14ac:dyDescent="0.25">
      <c r="U6306" s="15" t="s">
        <v>6602</v>
      </c>
      <c r="V6306" s="15" t="s">
        <v>14953</v>
      </c>
      <c r="W6306" s="15" t="s">
        <v>88</v>
      </c>
    </row>
    <row r="6307" spans="21:23" x14ac:dyDescent="0.25">
      <c r="U6307" s="15" t="s">
        <v>6605</v>
      </c>
      <c r="V6307" s="15" t="s">
        <v>14954</v>
      </c>
      <c r="W6307" s="15" t="s">
        <v>105</v>
      </c>
    </row>
    <row r="6308" spans="21:23" x14ac:dyDescent="0.25">
      <c r="U6308" s="15" t="s">
        <v>6606</v>
      </c>
      <c r="V6308" s="15" t="s">
        <v>14955</v>
      </c>
      <c r="W6308" s="15" t="s">
        <v>103</v>
      </c>
    </row>
    <row r="6309" spans="21:23" x14ac:dyDescent="0.25">
      <c r="U6309" s="15" t="s">
        <v>6541</v>
      </c>
      <c r="V6309" s="15" t="s">
        <v>14956</v>
      </c>
      <c r="W6309" s="15" t="s">
        <v>9276</v>
      </c>
    </row>
    <row r="6310" spans="21:23" x14ac:dyDescent="0.25">
      <c r="U6310" s="15" t="s">
        <v>6543</v>
      </c>
      <c r="V6310" s="15" t="s">
        <v>14957</v>
      </c>
      <c r="W6310" s="15" t="s">
        <v>115</v>
      </c>
    </row>
    <row r="6311" spans="21:23" x14ac:dyDescent="0.25">
      <c r="U6311" s="15" t="s">
        <v>6542</v>
      </c>
      <c r="V6311" s="15" t="s">
        <v>14958</v>
      </c>
      <c r="W6311" s="15" t="s">
        <v>9114</v>
      </c>
    </row>
    <row r="6312" spans="21:23" x14ac:dyDescent="0.25">
      <c r="U6312" s="15" t="s">
        <v>6544</v>
      </c>
      <c r="V6312" s="15" t="s">
        <v>14959</v>
      </c>
      <c r="W6312" s="15" t="s">
        <v>142</v>
      </c>
    </row>
    <row r="6313" spans="21:23" x14ac:dyDescent="0.25">
      <c r="U6313" s="15" t="s">
        <v>6545</v>
      </c>
      <c r="V6313" s="15" t="s">
        <v>14960</v>
      </c>
      <c r="W6313" s="15" t="s">
        <v>8706</v>
      </c>
    </row>
    <row r="6314" spans="21:23" x14ac:dyDescent="0.25">
      <c r="U6314" s="15" t="s">
        <v>6546</v>
      </c>
      <c r="V6314" s="15" t="s">
        <v>14961</v>
      </c>
      <c r="W6314" s="15" t="s">
        <v>107</v>
      </c>
    </row>
    <row r="6315" spans="21:23" x14ac:dyDescent="0.25">
      <c r="U6315" s="15" t="s">
        <v>6548</v>
      </c>
      <c r="V6315" s="15" t="s">
        <v>14962</v>
      </c>
      <c r="W6315" s="15" t="s">
        <v>8838</v>
      </c>
    </row>
    <row r="6316" spans="21:23" x14ac:dyDescent="0.25">
      <c r="U6316" s="15" t="s">
        <v>6547</v>
      </c>
      <c r="V6316" s="15" t="s">
        <v>14963</v>
      </c>
      <c r="W6316" s="15" t="s">
        <v>94</v>
      </c>
    </row>
    <row r="6317" spans="21:23" x14ac:dyDescent="0.25">
      <c r="U6317" s="15" t="s">
        <v>6609</v>
      </c>
      <c r="V6317" s="15" t="s">
        <v>14964</v>
      </c>
      <c r="W6317" s="15" t="s">
        <v>103</v>
      </c>
    </row>
    <row r="6318" spans="21:23" x14ac:dyDescent="0.25">
      <c r="U6318" s="15" t="s">
        <v>6608</v>
      </c>
      <c r="V6318" s="15" t="s">
        <v>14965</v>
      </c>
      <c r="W6318" s="15" t="s">
        <v>220</v>
      </c>
    </row>
    <row r="6319" spans="21:23" x14ac:dyDescent="0.25">
      <c r="U6319" s="15" t="s">
        <v>6610</v>
      </c>
      <c r="V6319" s="15" t="s">
        <v>14966</v>
      </c>
      <c r="W6319" s="15" t="s">
        <v>73</v>
      </c>
    </row>
    <row r="6320" spans="21:23" x14ac:dyDescent="0.25">
      <c r="U6320" s="15" t="s">
        <v>6612</v>
      </c>
      <c r="V6320" s="15" t="s">
        <v>14967</v>
      </c>
      <c r="W6320" s="15" t="s">
        <v>134</v>
      </c>
    </row>
    <row r="6321" spans="21:23" x14ac:dyDescent="0.25">
      <c r="U6321" s="15" t="s">
        <v>6613</v>
      </c>
      <c r="V6321" s="15" t="s">
        <v>14968</v>
      </c>
      <c r="W6321" s="15" t="s">
        <v>3133</v>
      </c>
    </row>
    <row r="6322" spans="21:23" x14ac:dyDescent="0.25">
      <c r="U6322" s="15" t="s">
        <v>7610</v>
      </c>
      <c r="V6322" s="15" t="s">
        <v>14969</v>
      </c>
      <c r="W6322" s="15" t="s">
        <v>128</v>
      </c>
    </row>
    <row r="6323" spans="21:23" x14ac:dyDescent="0.25">
      <c r="U6323" s="15" t="s">
        <v>6614</v>
      </c>
      <c r="V6323" s="15" t="s">
        <v>14970</v>
      </c>
      <c r="W6323" s="15" t="s">
        <v>8838</v>
      </c>
    </row>
    <row r="6324" spans="21:23" x14ac:dyDescent="0.25">
      <c r="U6324" s="15" t="s">
        <v>6607</v>
      </c>
      <c r="V6324" s="15" t="s">
        <v>14971</v>
      </c>
      <c r="W6324" s="15" t="s">
        <v>97</v>
      </c>
    </row>
    <row r="6325" spans="21:23" x14ac:dyDescent="0.25">
      <c r="U6325" s="15" t="s">
        <v>6615</v>
      </c>
      <c r="V6325" s="15" t="s">
        <v>14972</v>
      </c>
      <c r="W6325" s="15" t="s">
        <v>74</v>
      </c>
    </row>
    <row r="6326" spans="21:23" x14ac:dyDescent="0.25">
      <c r="U6326" s="15" t="s">
        <v>6447</v>
      </c>
      <c r="V6326" s="15" t="s">
        <v>14973</v>
      </c>
      <c r="W6326" s="15" t="s">
        <v>142</v>
      </c>
    </row>
    <row r="6327" spans="21:23" x14ac:dyDescent="0.25">
      <c r="U6327" s="15" t="s">
        <v>6448</v>
      </c>
      <c r="V6327" s="15" t="s">
        <v>14973</v>
      </c>
      <c r="W6327" s="15" t="s">
        <v>8706</v>
      </c>
    </row>
    <row r="6328" spans="21:23" x14ac:dyDescent="0.25">
      <c r="U6328" s="15" t="s">
        <v>6616</v>
      </c>
      <c r="V6328" s="15" t="s">
        <v>14974</v>
      </c>
      <c r="W6328" s="15" t="s">
        <v>136</v>
      </c>
    </row>
    <row r="6329" spans="21:23" x14ac:dyDescent="0.25">
      <c r="U6329" s="15" t="s">
        <v>6617</v>
      </c>
      <c r="V6329" s="15" t="s">
        <v>14975</v>
      </c>
      <c r="W6329" s="15" t="s">
        <v>6711</v>
      </c>
    </row>
    <row r="6330" spans="21:23" x14ac:dyDescent="0.25">
      <c r="U6330" s="15" t="s">
        <v>6618</v>
      </c>
      <c r="V6330" s="15" t="s">
        <v>14976</v>
      </c>
      <c r="W6330" s="15" t="s">
        <v>161</v>
      </c>
    </row>
    <row r="6331" spans="21:23" x14ac:dyDescent="0.25">
      <c r="U6331" s="15" t="s">
        <v>6619</v>
      </c>
      <c r="V6331" s="15" t="s">
        <v>14977</v>
      </c>
      <c r="W6331" s="15" t="s">
        <v>83</v>
      </c>
    </row>
    <row r="6332" spans="21:23" x14ac:dyDescent="0.25">
      <c r="U6332" s="15" t="s">
        <v>6620</v>
      </c>
      <c r="V6332" s="15" t="s">
        <v>14978</v>
      </c>
      <c r="W6332" s="15" t="s">
        <v>97</v>
      </c>
    </row>
    <row r="6333" spans="21:23" x14ac:dyDescent="0.25">
      <c r="U6333" s="15" t="s">
        <v>6621</v>
      </c>
      <c r="V6333" s="15" t="s">
        <v>14979</v>
      </c>
      <c r="W6333" s="15" t="s">
        <v>332</v>
      </c>
    </row>
    <row r="6334" spans="21:23" x14ac:dyDescent="0.25">
      <c r="U6334" s="15" t="s">
        <v>6622</v>
      </c>
      <c r="V6334" s="15" t="s">
        <v>14980</v>
      </c>
      <c r="W6334" s="15" t="s">
        <v>424</v>
      </c>
    </row>
    <row r="6335" spans="21:23" x14ac:dyDescent="0.25">
      <c r="U6335" s="15" t="s">
        <v>6623</v>
      </c>
      <c r="V6335" s="15" t="s">
        <v>14981</v>
      </c>
      <c r="W6335" s="15" t="s">
        <v>161</v>
      </c>
    </row>
    <row r="6336" spans="21:23" x14ac:dyDescent="0.25">
      <c r="U6336" s="15" t="s">
        <v>6624</v>
      </c>
      <c r="V6336" s="15" t="s">
        <v>14982</v>
      </c>
      <c r="W6336" s="15" t="s">
        <v>255</v>
      </c>
    </row>
    <row r="6337" spans="21:23" x14ac:dyDescent="0.25">
      <c r="U6337" s="15" t="s">
        <v>6625</v>
      </c>
      <c r="V6337" s="15" t="s">
        <v>14983</v>
      </c>
      <c r="W6337" s="15" t="s">
        <v>2384</v>
      </c>
    </row>
    <row r="6338" spans="21:23" x14ac:dyDescent="0.25">
      <c r="U6338" s="15" t="s">
        <v>6640</v>
      </c>
      <c r="V6338" s="15" t="s">
        <v>14984</v>
      </c>
      <c r="W6338" s="15" t="s">
        <v>222</v>
      </c>
    </row>
    <row r="6339" spans="21:23" x14ac:dyDescent="0.25">
      <c r="U6339" s="15" t="s">
        <v>6449</v>
      </c>
      <c r="V6339" s="15" t="s">
        <v>14985</v>
      </c>
      <c r="W6339" s="15" t="s">
        <v>179</v>
      </c>
    </row>
    <row r="6340" spans="21:23" x14ac:dyDescent="0.25">
      <c r="U6340" s="15" t="s">
        <v>6642</v>
      </c>
      <c r="V6340" s="15" t="s">
        <v>14986</v>
      </c>
      <c r="W6340" s="15" t="s">
        <v>220</v>
      </c>
    </row>
    <row r="6341" spans="21:23" x14ac:dyDescent="0.25">
      <c r="U6341" s="15" t="s">
        <v>6644</v>
      </c>
      <c r="V6341" s="15" t="s">
        <v>14987</v>
      </c>
      <c r="W6341" s="15" t="s">
        <v>8681</v>
      </c>
    </row>
    <row r="6342" spans="21:23" x14ac:dyDescent="0.25">
      <c r="U6342" s="15" t="s">
        <v>6645</v>
      </c>
      <c r="V6342" s="15" t="s">
        <v>14988</v>
      </c>
      <c r="W6342" s="15" t="s">
        <v>3133</v>
      </c>
    </row>
    <row r="6343" spans="21:23" x14ac:dyDescent="0.25">
      <c r="U6343" s="15" t="s">
        <v>6646</v>
      </c>
      <c r="V6343" s="15" t="s">
        <v>14989</v>
      </c>
      <c r="W6343" s="15" t="s">
        <v>124</v>
      </c>
    </row>
    <row r="6344" spans="21:23" x14ac:dyDescent="0.25">
      <c r="U6344" s="15" t="s">
        <v>6647</v>
      </c>
      <c r="V6344" s="15" t="s">
        <v>14990</v>
      </c>
      <c r="W6344" s="15" t="s">
        <v>190</v>
      </c>
    </row>
    <row r="6345" spans="21:23" x14ac:dyDescent="0.25">
      <c r="U6345" s="15" t="s">
        <v>6648</v>
      </c>
      <c r="V6345" s="15" t="s">
        <v>14991</v>
      </c>
      <c r="W6345" s="15" t="s">
        <v>100</v>
      </c>
    </row>
    <row r="6346" spans="21:23" x14ac:dyDescent="0.25">
      <c r="U6346" s="15" t="s">
        <v>6637</v>
      </c>
      <c r="V6346" s="15" t="s">
        <v>14992</v>
      </c>
      <c r="W6346" s="15" t="s">
        <v>185</v>
      </c>
    </row>
    <row r="6347" spans="21:23" x14ac:dyDescent="0.25">
      <c r="U6347" s="15" t="s">
        <v>6630</v>
      </c>
      <c r="V6347" s="15" t="s">
        <v>14993</v>
      </c>
      <c r="W6347" s="15" t="s">
        <v>92</v>
      </c>
    </row>
    <row r="6348" spans="21:23" x14ac:dyDescent="0.25">
      <c r="U6348" s="15" t="s">
        <v>6634</v>
      </c>
      <c r="V6348" s="15" t="s">
        <v>14994</v>
      </c>
      <c r="W6348" s="15" t="s">
        <v>115</v>
      </c>
    </row>
    <row r="6349" spans="21:23" x14ac:dyDescent="0.25">
      <c r="U6349" s="15" t="s">
        <v>6635</v>
      </c>
      <c r="V6349" s="15" t="s">
        <v>14995</v>
      </c>
      <c r="W6349" s="15" t="s">
        <v>97</v>
      </c>
    </row>
    <row r="6350" spans="21:23" x14ac:dyDescent="0.25">
      <c r="U6350" s="15" t="s">
        <v>6639</v>
      </c>
      <c r="V6350" s="15" t="s">
        <v>14996</v>
      </c>
      <c r="W6350" s="15" t="s">
        <v>76</v>
      </c>
    </row>
    <row r="6351" spans="21:23" x14ac:dyDescent="0.25">
      <c r="U6351" s="15" t="s">
        <v>6626</v>
      </c>
      <c r="V6351" s="15" t="s">
        <v>14997</v>
      </c>
      <c r="W6351" s="15" t="s">
        <v>1802</v>
      </c>
    </row>
    <row r="6352" spans="21:23" x14ac:dyDescent="0.25">
      <c r="U6352" s="15" t="s">
        <v>6633</v>
      </c>
      <c r="V6352" s="15" t="s">
        <v>14998</v>
      </c>
      <c r="W6352" s="15" t="s">
        <v>3534</v>
      </c>
    </row>
    <row r="6353" spans="21:23" x14ac:dyDescent="0.25">
      <c r="U6353" s="15" t="s">
        <v>7852</v>
      </c>
      <c r="V6353" s="15" t="s">
        <v>14999</v>
      </c>
      <c r="W6353" s="15" t="s">
        <v>3133</v>
      </c>
    </row>
    <row r="6354" spans="21:23" x14ac:dyDescent="0.25">
      <c r="U6354" s="15" t="s">
        <v>6627</v>
      </c>
      <c r="V6354" s="15" t="s">
        <v>15000</v>
      </c>
      <c r="W6354" s="15" t="s">
        <v>210</v>
      </c>
    </row>
    <row r="6355" spans="21:23" x14ac:dyDescent="0.25">
      <c r="U6355" s="15" t="s">
        <v>6628</v>
      </c>
      <c r="V6355" s="15" t="s">
        <v>15001</v>
      </c>
      <c r="W6355" s="15" t="s">
        <v>94</v>
      </c>
    </row>
    <row r="6356" spans="21:23" x14ac:dyDescent="0.25">
      <c r="U6356" s="15" t="s">
        <v>6629</v>
      </c>
      <c r="V6356" s="15" t="s">
        <v>15002</v>
      </c>
      <c r="W6356" s="15" t="s">
        <v>222</v>
      </c>
    </row>
    <row r="6357" spans="21:23" x14ac:dyDescent="0.25">
      <c r="U6357" s="15" t="s">
        <v>6632</v>
      </c>
      <c r="V6357" s="15" t="s">
        <v>15003</v>
      </c>
      <c r="W6357" s="15" t="s">
        <v>142</v>
      </c>
    </row>
    <row r="6358" spans="21:23" x14ac:dyDescent="0.25">
      <c r="U6358" s="15" t="s">
        <v>6636</v>
      </c>
      <c r="V6358" s="15" t="s">
        <v>15004</v>
      </c>
      <c r="W6358" s="15" t="s">
        <v>161</v>
      </c>
    </row>
    <row r="6359" spans="21:23" x14ac:dyDescent="0.25">
      <c r="U6359" s="15" t="s">
        <v>6638</v>
      </c>
      <c r="V6359" s="15" t="s">
        <v>15005</v>
      </c>
      <c r="W6359" s="15" t="s">
        <v>94</v>
      </c>
    </row>
    <row r="6360" spans="21:23" x14ac:dyDescent="0.25">
      <c r="U6360" s="15" t="s">
        <v>6445</v>
      </c>
      <c r="V6360" s="15" t="s">
        <v>15006</v>
      </c>
      <c r="W6360" s="15" t="s">
        <v>391</v>
      </c>
    </row>
    <row r="6361" spans="21:23" x14ac:dyDescent="0.25">
      <c r="U6361" s="15" t="s">
        <v>6649</v>
      </c>
      <c r="V6361" s="15" t="s">
        <v>15007</v>
      </c>
      <c r="W6361" s="15" t="s">
        <v>4817</v>
      </c>
    </row>
    <row r="6362" spans="21:23" x14ac:dyDescent="0.25">
      <c r="U6362" s="15" t="s">
        <v>6650</v>
      </c>
      <c r="V6362" s="15" t="s">
        <v>15008</v>
      </c>
      <c r="W6362" s="15" t="s">
        <v>73</v>
      </c>
    </row>
    <row r="6363" spans="21:23" x14ac:dyDescent="0.25">
      <c r="U6363" s="15" t="s">
        <v>6450</v>
      </c>
      <c r="V6363" s="15" t="s">
        <v>15009</v>
      </c>
      <c r="W6363" s="15" t="s">
        <v>6711</v>
      </c>
    </row>
    <row r="6364" spans="21:23" x14ac:dyDescent="0.25">
      <c r="U6364" s="15" t="s">
        <v>6451</v>
      </c>
      <c r="V6364" s="15" t="s">
        <v>15010</v>
      </c>
      <c r="W6364" s="15" t="s">
        <v>103</v>
      </c>
    </row>
    <row r="6365" spans="21:23" x14ac:dyDescent="0.25">
      <c r="U6365" s="15" t="s">
        <v>6452</v>
      </c>
      <c r="V6365" s="15" t="s">
        <v>15011</v>
      </c>
      <c r="W6365" s="15" t="s">
        <v>573</v>
      </c>
    </row>
    <row r="6366" spans="21:23" x14ac:dyDescent="0.25">
      <c r="U6366" s="15" t="s">
        <v>6453</v>
      </c>
      <c r="V6366" s="15" t="s">
        <v>15012</v>
      </c>
      <c r="W6366" s="15" t="s">
        <v>327</v>
      </c>
    </row>
    <row r="6367" spans="21:23" x14ac:dyDescent="0.25">
      <c r="U6367" s="15" t="s">
        <v>6454</v>
      </c>
      <c r="V6367" s="15" t="s">
        <v>15013</v>
      </c>
      <c r="W6367" s="15" t="s">
        <v>4817</v>
      </c>
    </row>
    <row r="6368" spans="21:23" x14ac:dyDescent="0.25">
      <c r="U6368" s="15" t="s">
        <v>6456</v>
      </c>
      <c r="V6368" s="15" t="s">
        <v>15014</v>
      </c>
      <c r="W6368" s="15" t="s">
        <v>115</v>
      </c>
    </row>
    <row r="6369" spans="21:23" x14ac:dyDescent="0.25">
      <c r="U6369" s="15" t="s">
        <v>6457</v>
      </c>
      <c r="V6369" s="15" t="s">
        <v>15015</v>
      </c>
      <c r="W6369" s="15" t="s">
        <v>97</v>
      </c>
    </row>
    <row r="6370" spans="21:23" x14ac:dyDescent="0.25">
      <c r="U6370" s="15" t="s">
        <v>6455</v>
      </c>
      <c r="V6370" s="15" t="s">
        <v>15016</v>
      </c>
      <c r="W6370" s="15" t="s">
        <v>1321</v>
      </c>
    </row>
    <row r="6371" spans="21:23" x14ac:dyDescent="0.25">
      <c r="U6371" s="15" t="s">
        <v>6458</v>
      </c>
      <c r="V6371" s="15" t="s">
        <v>15017</v>
      </c>
      <c r="W6371" s="15" t="s">
        <v>159</v>
      </c>
    </row>
    <row r="6372" spans="21:23" x14ac:dyDescent="0.25">
      <c r="U6372" s="15" t="s">
        <v>6464</v>
      </c>
      <c r="V6372" s="15" t="s">
        <v>15018</v>
      </c>
      <c r="W6372" s="15" t="s">
        <v>179</v>
      </c>
    </row>
    <row r="6373" spans="21:23" x14ac:dyDescent="0.25">
      <c r="U6373" s="15" t="s">
        <v>6469</v>
      </c>
      <c r="V6373" s="15" t="s">
        <v>15019</v>
      </c>
      <c r="W6373" s="15" t="s">
        <v>128</v>
      </c>
    </row>
    <row r="6374" spans="21:23" x14ac:dyDescent="0.25">
      <c r="U6374" s="15" t="s">
        <v>6462</v>
      </c>
      <c r="V6374" s="15" t="s">
        <v>15020</v>
      </c>
      <c r="W6374" s="15" t="s">
        <v>83</v>
      </c>
    </row>
    <row r="6375" spans="21:23" x14ac:dyDescent="0.25">
      <c r="U6375" s="15" t="s">
        <v>6463</v>
      </c>
      <c r="V6375" s="15" t="s">
        <v>15021</v>
      </c>
      <c r="W6375" s="15" t="s">
        <v>2030</v>
      </c>
    </row>
    <row r="6376" spans="21:23" x14ac:dyDescent="0.25">
      <c r="U6376" s="15" t="s">
        <v>6468</v>
      </c>
      <c r="V6376" s="15" t="s">
        <v>15022</v>
      </c>
      <c r="W6376" s="15" t="s">
        <v>124</v>
      </c>
    </row>
    <row r="6377" spans="21:23" x14ac:dyDescent="0.25">
      <c r="U6377" s="15" t="s">
        <v>6466</v>
      </c>
      <c r="V6377" s="15" t="s">
        <v>15023</v>
      </c>
      <c r="W6377" s="15" t="s">
        <v>190</v>
      </c>
    </row>
    <row r="6378" spans="21:23" x14ac:dyDescent="0.25">
      <c r="U6378" s="15" t="s">
        <v>6459</v>
      </c>
      <c r="V6378" s="15" t="s">
        <v>15024</v>
      </c>
      <c r="W6378" s="15" t="s">
        <v>81</v>
      </c>
    </row>
    <row r="6379" spans="21:23" x14ac:dyDescent="0.25">
      <c r="U6379" s="15" t="s">
        <v>6460</v>
      </c>
      <c r="V6379" s="15" t="s">
        <v>15025</v>
      </c>
      <c r="W6379" s="15" t="s">
        <v>7545</v>
      </c>
    </row>
    <row r="6380" spans="21:23" x14ac:dyDescent="0.25">
      <c r="U6380" s="15" t="s">
        <v>6461</v>
      </c>
      <c r="V6380" s="15" t="s">
        <v>15026</v>
      </c>
      <c r="W6380" s="15" t="s">
        <v>200</v>
      </c>
    </row>
    <row r="6381" spans="21:23" x14ac:dyDescent="0.25">
      <c r="U6381" s="15" t="s">
        <v>6465</v>
      </c>
      <c r="V6381" s="15" t="s">
        <v>15027</v>
      </c>
      <c r="W6381" s="15" t="s">
        <v>200</v>
      </c>
    </row>
    <row r="6382" spans="21:23" x14ac:dyDescent="0.25">
      <c r="U6382" s="15" t="s">
        <v>6467</v>
      </c>
      <c r="V6382" s="15" t="s">
        <v>15028</v>
      </c>
      <c r="W6382" s="15" t="s">
        <v>266</v>
      </c>
    </row>
    <row r="6383" spans="21:23" x14ac:dyDescent="0.25">
      <c r="U6383" s="15" t="s">
        <v>6470</v>
      </c>
      <c r="V6383" s="15" t="s">
        <v>15029</v>
      </c>
      <c r="W6383" s="15" t="s">
        <v>3133</v>
      </c>
    </row>
    <row r="6384" spans="21:23" x14ac:dyDescent="0.25">
      <c r="U6384" s="15" t="s">
        <v>6471</v>
      </c>
      <c r="V6384" s="15" t="s">
        <v>15030</v>
      </c>
      <c r="W6384" s="15" t="s">
        <v>76</v>
      </c>
    </row>
    <row r="6385" spans="21:23" x14ac:dyDescent="0.25">
      <c r="U6385" s="15" t="s">
        <v>6651</v>
      </c>
      <c r="V6385" s="15" t="s">
        <v>15031</v>
      </c>
      <c r="W6385" s="15" t="s">
        <v>103</v>
      </c>
    </row>
    <row r="6386" spans="21:23" x14ac:dyDescent="0.25">
      <c r="U6386" s="15" t="s">
        <v>6652</v>
      </c>
      <c r="V6386" s="15" t="s">
        <v>15032</v>
      </c>
      <c r="W6386" s="15" t="s">
        <v>100</v>
      </c>
    </row>
    <row r="6387" spans="21:23" x14ac:dyDescent="0.25">
      <c r="U6387" s="15" t="s">
        <v>6473</v>
      </c>
      <c r="V6387" s="15" t="s">
        <v>15033</v>
      </c>
      <c r="W6387" s="15" t="s">
        <v>117</v>
      </c>
    </row>
    <row r="6388" spans="21:23" x14ac:dyDescent="0.25">
      <c r="U6388" s="15" t="s">
        <v>6472</v>
      </c>
      <c r="V6388" s="15" t="s">
        <v>15034</v>
      </c>
      <c r="W6388" s="15" t="s">
        <v>156</v>
      </c>
    </row>
    <row r="6389" spans="21:23" x14ac:dyDescent="0.25">
      <c r="U6389" s="15" t="s">
        <v>6474</v>
      </c>
      <c r="V6389" s="15" t="s">
        <v>15035</v>
      </c>
      <c r="W6389" s="15" t="s">
        <v>76</v>
      </c>
    </row>
    <row r="6390" spans="21:23" x14ac:dyDescent="0.25">
      <c r="U6390" s="15" t="s">
        <v>6475</v>
      </c>
      <c r="V6390" s="15" t="s">
        <v>15036</v>
      </c>
      <c r="W6390" s="15" t="s">
        <v>217</v>
      </c>
    </row>
    <row r="6391" spans="21:23" x14ac:dyDescent="0.25">
      <c r="U6391" s="15" t="s">
        <v>6476</v>
      </c>
      <c r="V6391" s="15" t="s">
        <v>15037</v>
      </c>
      <c r="W6391" s="15" t="s">
        <v>327</v>
      </c>
    </row>
    <row r="6392" spans="21:23" x14ac:dyDescent="0.25">
      <c r="U6392" s="15" t="s">
        <v>6653</v>
      </c>
      <c r="V6392" s="15" t="s">
        <v>15038</v>
      </c>
      <c r="W6392" s="15" t="s">
        <v>73</v>
      </c>
    </row>
    <row r="6393" spans="21:23" x14ac:dyDescent="0.25">
      <c r="U6393" s="15" t="s">
        <v>6654</v>
      </c>
      <c r="V6393" s="15" t="s">
        <v>15039</v>
      </c>
      <c r="W6393" s="15" t="s">
        <v>142</v>
      </c>
    </row>
    <row r="6394" spans="21:23" x14ac:dyDescent="0.25">
      <c r="U6394" s="15" t="s">
        <v>6655</v>
      </c>
      <c r="V6394" s="15" t="s">
        <v>15040</v>
      </c>
      <c r="W6394" s="15" t="s">
        <v>200</v>
      </c>
    </row>
    <row r="6395" spans="21:23" x14ac:dyDescent="0.25">
      <c r="U6395" s="15" t="s">
        <v>6656</v>
      </c>
      <c r="V6395" s="15" t="s">
        <v>15041</v>
      </c>
      <c r="W6395" s="15" t="s">
        <v>103</v>
      </c>
    </row>
    <row r="6396" spans="21:23" x14ac:dyDescent="0.25">
      <c r="U6396" s="15" t="s">
        <v>6657</v>
      </c>
      <c r="V6396" s="15" t="s">
        <v>15042</v>
      </c>
      <c r="W6396" s="15" t="s">
        <v>115</v>
      </c>
    </row>
    <row r="6397" spans="21:23" x14ac:dyDescent="0.25">
      <c r="U6397" s="15" t="s">
        <v>6658</v>
      </c>
      <c r="V6397" s="15" t="s">
        <v>15043</v>
      </c>
      <c r="W6397" s="15" t="s">
        <v>124</v>
      </c>
    </row>
    <row r="6398" spans="21:23" x14ac:dyDescent="0.25">
      <c r="U6398" s="15" t="s">
        <v>6659</v>
      </c>
      <c r="V6398" s="15" t="s">
        <v>15044</v>
      </c>
      <c r="W6398" s="15" t="s">
        <v>190</v>
      </c>
    </row>
    <row r="6399" spans="21:23" x14ac:dyDescent="0.25">
      <c r="U6399" s="15" t="s">
        <v>6660</v>
      </c>
      <c r="V6399" s="15" t="s">
        <v>15045</v>
      </c>
      <c r="W6399" s="15" t="s">
        <v>88</v>
      </c>
    </row>
    <row r="6400" spans="21:23" x14ac:dyDescent="0.25">
      <c r="U6400" s="15" t="s">
        <v>6661</v>
      </c>
      <c r="V6400" s="15" t="s">
        <v>15046</v>
      </c>
      <c r="W6400" s="15" t="s">
        <v>8948</v>
      </c>
    </row>
    <row r="6401" spans="21:23" x14ac:dyDescent="0.25">
      <c r="U6401" s="15" t="s">
        <v>6662</v>
      </c>
      <c r="V6401" s="15" t="s">
        <v>15047</v>
      </c>
      <c r="W6401" s="15" t="s">
        <v>144</v>
      </c>
    </row>
    <row r="6402" spans="21:23" x14ac:dyDescent="0.25">
      <c r="U6402" s="15" t="s">
        <v>6663</v>
      </c>
      <c r="V6402" s="15" t="s">
        <v>15048</v>
      </c>
      <c r="W6402" s="15" t="s">
        <v>190</v>
      </c>
    </row>
    <row r="6403" spans="21:23" x14ac:dyDescent="0.25">
      <c r="U6403" s="15" t="s">
        <v>6664</v>
      </c>
      <c r="V6403" s="15" t="s">
        <v>15049</v>
      </c>
      <c r="W6403" s="15" t="s">
        <v>270</v>
      </c>
    </row>
    <row r="6404" spans="21:23" x14ac:dyDescent="0.25">
      <c r="U6404" s="15" t="s">
        <v>6665</v>
      </c>
      <c r="V6404" s="15" t="s">
        <v>15050</v>
      </c>
      <c r="W6404" s="15" t="s">
        <v>144</v>
      </c>
    </row>
    <row r="6405" spans="21:23" x14ac:dyDescent="0.25">
      <c r="U6405" s="15" t="s">
        <v>6666</v>
      </c>
      <c r="V6405" s="15" t="s">
        <v>15051</v>
      </c>
      <c r="W6405" s="15" t="s">
        <v>117</v>
      </c>
    </row>
    <row r="6406" spans="21:23" x14ac:dyDescent="0.25">
      <c r="U6406" s="15" t="s">
        <v>6667</v>
      </c>
      <c r="V6406" s="15" t="s">
        <v>15052</v>
      </c>
      <c r="W6406" s="15" t="s">
        <v>163</v>
      </c>
    </row>
    <row r="6407" spans="21:23" x14ac:dyDescent="0.25">
      <c r="U6407" s="15" t="s">
        <v>6668</v>
      </c>
      <c r="V6407" s="15" t="s">
        <v>15053</v>
      </c>
      <c r="W6407" s="15" t="s">
        <v>327</v>
      </c>
    </row>
    <row r="6408" spans="21:23" x14ac:dyDescent="0.25">
      <c r="U6408" s="15" t="s">
        <v>6669</v>
      </c>
      <c r="V6408" s="15" t="s">
        <v>15054</v>
      </c>
      <c r="W6408" s="15" t="s">
        <v>112</v>
      </c>
    </row>
    <row r="6409" spans="21:23" x14ac:dyDescent="0.25">
      <c r="U6409" s="15" t="s">
        <v>6670</v>
      </c>
      <c r="V6409" s="15" t="s">
        <v>15055</v>
      </c>
      <c r="W6409" s="15" t="s">
        <v>150</v>
      </c>
    </row>
    <row r="6410" spans="21:23" x14ac:dyDescent="0.25">
      <c r="U6410" s="15" t="s">
        <v>6671</v>
      </c>
      <c r="V6410" s="15" t="s">
        <v>15056</v>
      </c>
      <c r="W6410" s="15" t="s">
        <v>103</v>
      </c>
    </row>
    <row r="6411" spans="21:23" x14ac:dyDescent="0.25">
      <c r="U6411" s="15" t="s">
        <v>6672</v>
      </c>
      <c r="V6411" s="15" t="s">
        <v>15057</v>
      </c>
      <c r="W6411" s="15" t="s">
        <v>100</v>
      </c>
    </row>
    <row r="6412" spans="21:23" x14ac:dyDescent="0.25">
      <c r="U6412" s="15" t="s">
        <v>6673</v>
      </c>
      <c r="V6412" s="15" t="s">
        <v>15058</v>
      </c>
      <c r="W6412" s="15" t="s">
        <v>882</v>
      </c>
    </row>
    <row r="6413" spans="21:23" x14ac:dyDescent="0.25">
      <c r="U6413" s="15" t="s">
        <v>6674</v>
      </c>
      <c r="V6413" s="15" t="s">
        <v>15059</v>
      </c>
      <c r="W6413" s="15" t="s">
        <v>192</v>
      </c>
    </row>
    <row r="6414" spans="21:23" x14ac:dyDescent="0.25">
      <c r="U6414" s="15" t="s">
        <v>6675</v>
      </c>
      <c r="V6414" s="15" t="s">
        <v>15060</v>
      </c>
      <c r="W6414" s="15" t="s">
        <v>81</v>
      </c>
    </row>
    <row r="6415" spans="21:23" x14ac:dyDescent="0.25">
      <c r="U6415" s="15" t="s">
        <v>6676</v>
      </c>
      <c r="V6415" s="15" t="s">
        <v>15061</v>
      </c>
      <c r="W6415" s="15" t="s">
        <v>9114</v>
      </c>
    </row>
    <row r="6416" spans="21:23" x14ac:dyDescent="0.25">
      <c r="U6416" s="15" t="s">
        <v>6677</v>
      </c>
      <c r="V6416" s="15" t="s">
        <v>15062</v>
      </c>
      <c r="W6416" s="15" t="s">
        <v>25</v>
      </c>
    </row>
    <row r="6417" spans="21:23" x14ac:dyDescent="0.25">
      <c r="U6417" s="15" t="s">
        <v>6678</v>
      </c>
      <c r="V6417" s="15" t="s">
        <v>15063</v>
      </c>
      <c r="W6417" s="15" t="s">
        <v>217</v>
      </c>
    </row>
    <row r="6418" spans="21:23" x14ac:dyDescent="0.25">
      <c r="U6418" s="15" t="s">
        <v>6679</v>
      </c>
      <c r="V6418" s="15" t="s">
        <v>15064</v>
      </c>
      <c r="W6418" s="15" t="s">
        <v>437</v>
      </c>
    </row>
    <row r="6419" spans="21:23" x14ac:dyDescent="0.25">
      <c r="U6419" s="15" t="s">
        <v>6680</v>
      </c>
      <c r="V6419" s="15" t="s">
        <v>15065</v>
      </c>
      <c r="W6419" s="15" t="s">
        <v>3534</v>
      </c>
    </row>
    <row r="6420" spans="21:23" x14ac:dyDescent="0.25">
      <c r="U6420" s="15" t="s">
        <v>6681</v>
      </c>
      <c r="V6420" s="15" t="s">
        <v>15066</v>
      </c>
      <c r="W6420" s="15" t="s">
        <v>103</v>
      </c>
    </row>
    <row r="6421" spans="21:23" x14ac:dyDescent="0.25">
      <c r="U6421" s="15" t="s">
        <v>6682</v>
      </c>
      <c r="V6421" s="15" t="s">
        <v>15067</v>
      </c>
      <c r="W6421" s="15" t="s">
        <v>166</v>
      </c>
    </row>
    <row r="6422" spans="21:23" x14ac:dyDescent="0.25">
      <c r="U6422" s="15" t="s">
        <v>6683</v>
      </c>
      <c r="V6422" s="15" t="s">
        <v>15068</v>
      </c>
      <c r="W6422" s="15" t="s">
        <v>944</v>
      </c>
    </row>
    <row r="6423" spans="21:23" x14ac:dyDescent="0.25">
      <c r="U6423" s="15" t="s">
        <v>6684</v>
      </c>
      <c r="V6423" s="15" t="s">
        <v>15069</v>
      </c>
      <c r="W6423" s="15" t="s">
        <v>1321</v>
      </c>
    </row>
    <row r="6424" spans="21:23" x14ac:dyDescent="0.25">
      <c r="U6424" s="15" t="s">
        <v>6685</v>
      </c>
      <c r="V6424" s="15" t="s">
        <v>15070</v>
      </c>
      <c r="W6424" s="15" t="s">
        <v>208</v>
      </c>
    </row>
    <row r="6425" spans="21:23" x14ac:dyDescent="0.25">
      <c r="U6425" s="15" t="s">
        <v>6686</v>
      </c>
      <c r="V6425" s="15" t="s">
        <v>15071</v>
      </c>
      <c r="W6425" s="15" t="s">
        <v>88</v>
      </c>
    </row>
    <row r="6426" spans="21:23" x14ac:dyDescent="0.25">
      <c r="U6426" s="15" t="s">
        <v>6688</v>
      </c>
      <c r="V6426" s="15" t="s">
        <v>15072</v>
      </c>
      <c r="W6426" s="15" t="s">
        <v>4507</v>
      </c>
    </row>
    <row r="6427" spans="21:23" x14ac:dyDescent="0.25">
      <c r="U6427" s="15" t="s">
        <v>6689</v>
      </c>
      <c r="V6427" s="15" t="s">
        <v>15073</v>
      </c>
      <c r="W6427" s="15" t="s">
        <v>188</v>
      </c>
    </row>
    <row r="6428" spans="21:23" x14ac:dyDescent="0.25">
      <c r="U6428" s="15" t="s">
        <v>6690</v>
      </c>
      <c r="V6428" s="15" t="s">
        <v>15074</v>
      </c>
      <c r="W6428" s="15" t="s">
        <v>726</v>
      </c>
    </row>
    <row r="6429" spans="21:23" x14ac:dyDescent="0.25">
      <c r="U6429" s="15" t="s">
        <v>6691</v>
      </c>
      <c r="V6429" s="15" t="s">
        <v>15075</v>
      </c>
      <c r="W6429" s="15" t="s">
        <v>128</v>
      </c>
    </row>
    <row r="6430" spans="21:23" x14ac:dyDescent="0.25">
      <c r="U6430" s="15" t="s">
        <v>6693</v>
      </c>
      <c r="V6430" s="15" t="s">
        <v>15076</v>
      </c>
      <c r="W6430" s="15" t="s">
        <v>200</v>
      </c>
    </row>
    <row r="6431" spans="21:23" x14ac:dyDescent="0.25">
      <c r="U6431" s="15" t="s">
        <v>6694</v>
      </c>
      <c r="V6431" s="15" t="s">
        <v>15077</v>
      </c>
      <c r="W6431" s="15" t="s">
        <v>74</v>
      </c>
    </row>
    <row r="6432" spans="21:23" x14ac:dyDescent="0.25">
      <c r="U6432" s="15" t="s">
        <v>6695</v>
      </c>
      <c r="V6432" s="15" t="s">
        <v>15078</v>
      </c>
      <c r="W6432" s="15" t="s">
        <v>74</v>
      </c>
    </row>
    <row r="6433" spans="21:23" x14ac:dyDescent="0.25">
      <c r="U6433" s="15" t="s">
        <v>6696</v>
      </c>
      <c r="V6433" s="15" t="s">
        <v>15079</v>
      </c>
      <c r="W6433" s="15" t="s">
        <v>6247</v>
      </c>
    </row>
    <row r="6434" spans="21:23" x14ac:dyDescent="0.25">
      <c r="U6434" s="15" t="s">
        <v>6697</v>
      </c>
      <c r="V6434" s="15" t="s">
        <v>15080</v>
      </c>
      <c r="W6434" s="15" t="s">
        <v>9276</v>
      </c>
    </row>
    <row r="6435" spans="21:23" x14ac:dyDescent="0.25">
      <c r="U6435" s="15" t="s">
        <v>6698</v>
      </c>
      <c r="V6435" s="15" t="s">
        <v>15081</v>
      </c>
      <c r="W6435" s="15" t="s">
        <v>159</v>
      </c>
    </row>
    <row r="6436" spans="21:23" x14ac:dyDescent="0.25">
      <c r="U6436" s="15" t="s">
        <v>6699</v>
      </c>
      <c r="V6436" s="15" t="s">
        <v>15082</v>
      </c>
      <c r="W6436" s="15" t="s">
        <v>94</v>
      </c>
    </row>
    <row r="6437" spans="21:23" x14ac:dyDescent="0.25">
      <c r="U6437" s="15" t="s">
        <v>6700</v>
      </c>
      <c r="V6437" s="15" t="s">
        <v>15083</v>
      </c>
      <c r="W6437" s="15" t="s">
        <v>92</v>
      </c>
    </row>
    <row r="6438" spans="21:23" x14ac:dyDescent="0.25">
      <c r="U6438" s="15" t="s">
        <v>6701</v>
      </c>
      <c r="V6438" s="15" t="s">
        <v>15084</v>
      </c>
      <c r="W6438" s="15" t="s">
        <v>9114</v>
      </c>
    </row>
    <row r="6439" spans="21:23" x14ac:dyDescent="0.25">
      <c r="U6439" s="15" t="s">
        <v>6702</v>
      </c>
      <c r="V6439" s="15" t="s">
        <v>15085</v>
      </c>
      <c r="W6439" s="15" t="s">
        <v>726</v>
      </c>
    </row>
    <row r="6440" spans="21:23" x14ac:dyDescent="0.25">
      <c r="U6440" s="15" t="s">
        <v>6703</v>
      </c>
      <c r="V6440" s="15" t="s">
        <v>15086</v>
      </c>
      <c r="W6440" s="15" t="s">
        <v>222</v>
      </c>
    </row>
    <row r="6441" spans="21:23" x14ac:dyDescent="0.25">
      <c r="U6441" s="15" t="s">
        <v>6704</v>
      </c>
      <c r="V6441" s="15" t="s">
        <v>15087</v>
      </c>
      <c r="W6441" s="15" t="s">
        <v>117</v>
      </c>
    </row>
    <row r="6442" spans="21:23" x14ac:dyDescent="0.25">
      <c r="U6442" s="15" t="s">
        <v>6705</v>
      </c>
      <c r="V6442" s="15" t="s">
        <v>15088</v>
      </c>
      <c r="W6442" s="15" t="s">
        <v>142</v>
      </c>
    </row>
    <row r="6443" spans="21:23" x14ac:dyDescent="0.25">
      <c r="U6443" s="15" t="s">
        <v>6706</v>
      </c>
      <c r="V6443" s="15" t="s">
        <v>15089</v>
      </c>
      <c r="W6443" s="15" t="s">
        <v>200</v>
      </c>
    </row>
    <row r="6444" spans="21:23" x14ac:dyDescent="0.25">
      <c r="U6444" s="15" t="s">
        <v>6707</v>
      </c>
      <c r="V6444" s="15" t="s">
        <v>15090</v>
      </c>
      <c r="W6444" s="15" t="s">
        <v>193</v>
      </c>
    </row>
    <row r="6445" spans="21:23" x14ac:dyDescent="0.25">
      <c r="U6445" s="15" t="s">
        <v>6709</v>
      </c>
      <c r="V6445" s="15" t="s">
        <v>15091</v>
      </c>
      <c r="W6445" s="15" t="s">
        <v>944</v>
      </c>
    </row>
    <row r="6446" spans="21:23" x14ac:dyDescent="0.25">
      <c r="U6446" s="15" t="s">
        <v>6710</v>
      </c>
      <c r="V6446" s="15" t="s">
        <v>15092</v>
      </c>
      <c r="W6446" s="15" t="s">
        <v>6711</v>
      </c>
    </row>
    <row r="6447" spans="21:23" x14ac:dyDescent="0.25">
      <c r="U6447" s="15" t="s">
        <v>6712</v>
      </c>
      <c r="V6447" s="15" t="s">
        <v>15093</v>
      </c>
      <c r="W6447" s="15" t="s">
        <v>103</v>
      </c>
    </row>
    <row r="6448" spans="21:23" x14ac:dyDescent="0.25">
      <c r="U6448" s="15" t="s">
        <v>6713</v>
      </c>
      <c r="V6448" s="15" t="s">
        <v>15094</v>
      </c>
      <c r="W6448" s="15" t="s">
        <v>94</v>
      </c>
    </row>
    <row r="6449" spans="21:23" x14ac:dyDescent="0.25">
      <c r="U6449" s="15" t="s">
        <v>6715</v>
      </c>
      <c r="V6449" s="15" t="s">
        <v>15095</v>
      </c>
      <c r="W6449" s="15" t="s">
        <v>115</v>
      </c>
    </row>
    <row r="6450" spans="21:23" x14ac:dyDescent="0.25">
      <c r="U6450" s="15" t="s">
        <v>6714</v>
      </c>
      <c r="V6450" s="15" t="s">
        <v>15096</v>
      </c>
      <c r="W6450" s="15" t="s">
        <v>103</v>
      </c>
    </row>
    <row r="6451" spans="21:23" x14ac:dyDescent="0.25">
      <c r="U6451" s="15" t="s">
        <v>6716</v>
      </c>
      <c r="V6451" s="15" t="s">
        <v>15097</v>
      </c>
      <c r="W6451" s="15" t="s">
        <v>217</v>
      </c>
    </row>
    <row r="6452" spans="21:23" x14ac:dyDescent="0.25">
      <c r="U6452" s="15" t="s">
        <v>6717</v>
      </c>
      <c r="V6452" s="15" t="s">
        <v>15098</v>
      </c>
      <c r="W6452" s="15" t="s">
        <v>115</v>
      </c>
    </row>
    <row r="6453" spans="21:23" x14ac:dyDescent="0.25">
      <c r="U6453" s="15" t="s">
        <v>6718</v>
      </c>
      <c r="V6453" s="15" t="s">
        <v>15099</v>
      </c>
      <c r="W6453" s="15" t="s">
        <v>74</v>
      </c>
    </row>
    <row r="6454" spans="21:23" x14ac:dyDescent="0.25">
      <c r="U6454" s="15" t="s">
        <v>6719</v>
      </c>
      <c r="V6454" s="15" t="s">
        <v>15100</v>
      </c>
      <c r="W6454" s="15" t="s">
        <v>142</v>
      </c>
    </row>
    <row r="6455" spans="21:23" x14ac:dyDescent="0.25">
      <c r="U6455" s="15" t="s">
        <v>6720</v>
      </c>
      <c r="V6455" s="15" t="s">
        <v>15101</v>
      </c>
      <c r="W6455" s="15" t="s">
        <v>92</v>
      </c>
    </row>
    <row r="6456" spans="21:23" x14ac:dyDescent="0.25">
      <c r="U6456" s="15" t="s">
        <v>6721</v>
      </c>
      <c r="V6456" s="15" t="s">
        <v>15102</v>
      </c>
      <c r="W6456" s="15" t="s">
        <v>9276</v>
      </c>
    </row>
    <row r="6457" spans="21:23" x14ac:dyDescent="0.25">
      <c r="U6457" s="15" t="s">
        <v>6722</v>
      </c>
      <c r="V6457" s="15" t="s">
        <v>15103</v>
      </c>
      <c r="W6457" s="15" t="s">
        <v>255</v>
      </c>
    </row>
    <row r="6458" spans="21:23" x14ac:dyDescent="0.25">
      <c r="U6458" s="15" t="s">
        <v>6723</v>
      </c>
      <c r="V6458" s="15" t="s">
        <v>15104</v>
      </c>
      <c r="W6458" s="15" t="s">
        <v>120</v>
      </c>
    </row>
    <row r="6459" spans="21:23" x14ac:dyDescent="0.25">
      <c r="U6459" s="15" t="s">
        <v>6724</v>
      </c>
      <c r="V6459" s="15" t="s">
        <v>15105</v>
      </c>
      <c r="W6459" s="15" t="s">
        <v>120</v>
      </c>
    </row>
    <row r="6460" spans="21:23" x14ac:dyDescent="0.25">
      <c r="U6460" s="15" t="s">
        <v>6725</v>
      </c>
      <c r="V6460" s="15" t="s">
        <v>15106</v>
      </c>
      <c r="W6460" s="15" t="s">
        <v>2358</v>
      </c>
    </row>
    <row r="6461" spans="21:23" x14ac:dyDescent="0.25">
      <c r="U6461" s="15" t="s">
        <v>6726</v>
      </c>
      <c r="V6461" s="15" t="s">
        <v>15107</v>
      </c>
      <c r="W6461" s="15" t="s">
        <v>97</v>
      </c>
    </row>
    <row r="6462" spans="21:23" x14ac:dyDescent="0.25">
      <c r="U6462" s="15" t="s">
        <v>6727</v>
      </c>
      <c r="V6462" s="15" t="s">
        <v>15108</v>
      </c>
      <c r="W6462" s="15" t="s">
        <v>4817</v>
      </c>
    </row>
    <row r="6463" spans="21:23" x14ac:dyDescent="0.25">
      <c r="U6463" s="15" t="s">
        <v>6728</v>
      </c>
      <c r="V6463" s="15" t="s">
        <v>15109</v>
      </c>
      <c r="W6463" s="15" t="s">
        <v>447</v>
      </c>
    </row>
    <row r="6464" spans="21:23" x14ac:dyDescent="0.25">
      <c r="U6464" s="15" t="s">
        <v>6730</v>
      </c>
      <c r="V6464" s="15" t="s">
        <v>15110</v>
      </c>
      <c r="W6464" s="15" t="s">
        <v>150</v>
      </c>
    </row>
    <row r="6465" spans="21:23" x14ac:dyDescent="0.25">
      <c r="U6465" s="15" t="s">
        <v>6731</v>
      </c>
      <c r="V6465" s="15" t="s">
        <v>15111</v>
      </c>
      <c r="W6465" s="15" t="s">
        <v>8689</v>
      </c>
    </row>
    <row r="6466" spans="21:23" x14ac:dyDescent="0.25">
      <c r="U6466" s="15" t="s">
        <v>6732</v>
      </c>
      <c r="V6466" s="15" t="s">
        <v>15112</v>
      </c>
      <c r="W6466" s="15" t="s">
        <v>447</v>
      </c>
    </row>
    <row r="6467" spans="21:23" x14ac:dyDescent="0.25">
      <c r="U6467" s="15" t="s">
        <v>6733</v>
      </c>
      <c r="V6467" s="15" t="s">
        <v>15113</v>
      </c>
      <c r="W6467" s="15" t="s">
        <v>74</v>
      </c>
    </row>
    <row r="6468" spans="21:23" x14ac:dyDescent="0.25">
      <c r="U6468" s="15" t="s">
        <v>6734</v>
      </c>
      <c r="V6468" s="15" t="s">
        <v>15114</v>
      </c>
      <c r="W6468" s="15" t="s">
        <v>94</v>
      </c>
    </row>
    <row r="6469" spans="21:23" x14ac:dyDescent="0.25">
      <c r="U6469" s="15" t="s">
        <v>6736</v>
      </c>
      <c r="V6469" s="15" t="s">
        <v>15115</v>
      </c>
      <c r="W6469" s="15" t="s">
        <v>270</v>
      </c>
    </row>
    <row r="6470" spans="21:23" x14ac:dyDescent="0.25">
      <c r="U6470" s="15" t="s">
        <v>6737</v>
      </c>
      <c r="V6470" s="15" t="s">
        <v>15116</v>
      </c>
      <c r="W6470" s="15" t="s">
        <v>83</v>
      </c>
    </row>
    <row r="6471" spans="21:23" x14ac:dyDescent="0.25">
      <c r="U6471" s="15" t="s">
        <v>6738</v>
      </c>
      <c r="V6471" s="15" t="s">
        <v>15117</v>
      </c>
      <c r="W6471" s="15" t="s">
        <v>132</v>
      </c>
    </row>
    <row r="6472" spans="21:23" x14ac:dyDescent="0.25">
      <c r="U6472" s="15" t="s">
        <v>6739</v>
      </c>
      <c r="V6472" s="15" t="s">
        <v>15118</v>
      </c>
      <c r="W6472" s="15" t="s">
        <v>132</v>
      </c>
    </row>
    <row r="6473" spans="21:23" x14ac:dyDescent="0.25">
      <c r="U6473" s="15" t="s">
        <v>6740</v>
      </c>
      <c r="V6473" s="15" t="s">
        <v>15119</v>
      </c>
      <c r="W6473" s="15" t="s">
        <v>83</v>
      </c>
    </row>
    <row r="6474" spans="21:23" x14ac:dyDescent="0.25">
      <c r="U6474" s="15" t="s">
        <v>6741</v>
      </c>
      <c r="V6474" s="15" t="s">
        <v>15120</v>
      </c>
      <c r="W6474" s="15" t="s">
        <v>190</v>
      </c>
    </row>
    <row r="6475" spans="21:23" x14ac:dyDescent="0.25">
      <c r="U6475" s="15" t="s">
        <v>6742</v>
      </c>
      <c r="V6475" s="15" t="s">
        <v>15121</v>
      </c>
      <c r="W6475" s="15" t="s">
        <v>78</v>
      </c>
    </row>
    <row r="6476" spans="21:23" x14ac:dyDescent="0.25">
      <c r="U6476" s="15" t="s">
        <v>6743</v>
      </c>
      <c r="V6476" s="15" t="s">
        <v>15122</v>
      </c>
      <c r="W6476" s="15" t="s">
        <v>150</v>
      </c>
    </row>
    <row r="6477" spans="21:23" x14ac:dyDescent="0.25">
      <c r="U6477" s="15" t="s">
        <v>6744</v>
      </c>
      <c r="V6477" s="15" t="s">
        <v>15123</v>
      </c>
      <c r="W6477" s="15" t="s">
        <v>190</v>
      </c>
    </row>
    <row r="6478" spans="21:23" x14ac:dyDescent="0.25">
      <c r="U6478" s="15" t="s">
        <v>6745</v>
      </c>
      <c r="V6478" s="15" t="s">
        <v>15124</v>
      </c>
      <c r="W6478" s="15" t="s">
        <v>122</v>
      </c>
    </row>
    <row r="6479" spans="21:23" x14ac:dyDescent="0.25">
      <c r="U6479" s="15" t="s">
        <v>6746</v>
      </c>
      <c r="V6479" s="15" t="s">
        <v>15125</v>
      </c>
      <c r="W6479" s="15" t="s">
        <v>185</v>
      </c>
    </row>
    <row r="6480" spans="21:23" x14ac:dyDescent="0.25">
      <c r="U6480" s="15" t="s">
        <v>6747</v>
      </c>
      <c r="V6480" s="15" t="s">
        <v>15126</v>
      </c>
      <c r="W6480" s="15" t="s">
        <v>288</v>
      </c>
    </row>
    <row r="6481" spans="21:23" x14ac:dyDescent="0.25">
      <c r="U6481" s="15" t="s">
        <v>6748</v>
      </c>
      <c r="V6481" s="15" t="s">
        <v>15127</v>
      </c>
      <c r="W6481" s="15" t="s">
        <v>90</v>
      </c>
    </row>
    <row r="6482" spans="21:23" x14ac:dyDescent="0.25">
      <c r="U6482" s="15" t="s">
        <v>6749</v>
      </c>
      <c r="V6482" s="15" t="s">
        <v>15128</v>
      </c>
      <c r="W6482" s="15" t="s">
        <v>161</v>
      </c>
    </row>
    <row r="6483" spans="21:23" x14ac:dyDescent="0.25">
      <c r="U6483" s="15" t="s">
        <v>6751</v>
      </c>
      <c r="V6483" s="15" t="s">
        <v>15129</v>
      </c>
      <c r="W6483" s="15" t="s">
        <v>161</v>
      </c>
    </row>
    <row r="6484" spans="21:23" x14ac:dyDescent="0.25">
      <c r="U6484" s="15" t="s">
        <v>6752</v>
      </c>
      <c r="V6484" s="15" t="s">
        <v>15130</v>
      </c>
      <c r="W6484" s="15" t="s">
        <v>288</v>
      </c>
    </row>
    <row r="6485" spans="21:23" x14ac:dyDescent="0.25">
      <c r="U6485" s="15" t="s">
        <v>6753</v>
      </c>
      <c r="V6485" s="15" t="s">
        <v>15131</v>
      </c>
      <c r="W6485" s="15" t="s">
        <v>74</v>
      </c>
    </row>
    <row r="6486" spans="21:23" x14ac:dyDescent="0.25">
      <c r="U6486" s="15" t="s">
        <v>6754</v>
      </c>
      <c r="V6486" s="15" t="s">
        <v>15132</v>
      </c>
      <c r="W6486" s="15" t="s">
        <v>159</v>
      </c>
    </row>
    <row r="6487" spans="21:23" x14ac:dyDescent="0.25">
      <c r="U6487" s="15" t="s">
        <v>6755</v>
      </c>
      <c r="V6487" s="15" t="s">
        <v>15133</v>
      </c>
      <c r="W6487" s="15" t="s">
        <v>288</v>
      </c>
    </row>
    <row r="6488" spans="21:23" x14ac:dyDescent="0.25">
      <c r="U6488" s="15" t="s">
        <v>6756</v>
      </c>
      <c r="V6488" s="15" t="s">
        <v>15134</v>
      </c>
      <c r="W6488" s="15" t="s">
        <v>97</v>
      </c>
    </row>
    <row r="6489" spans="21:23" x14ac:dyDescent="0.25">
      <c r="U6489" s="15" t="s">
        <v>6757</v>
      </c>
      <c r="V6489" s="15" t="s">
        <v>15135</v>
      </c>
      <c r="W6489" s="15" t="s">
        <v>332</v>
      </c>
    </row>
    <row r="6490" spans="21:23" x14ac:dyDescent="0.25">
      <c r="U6490" s="15" t="s">
        <v>6758</v>
      </c>
      <c r="V6490" s="15" t="s">
        <v>15136</v>
      </c>
      <c r="W6490" s="15" t="s">
        <v>332</v>
      </c>
    </row>
    <row r="6491" spans="21:23" x14ac:dyDescent="0.25">
      <c r="U6491" s="15" t="s">
        <v>6759</v>
      </c>
      <c r="V6491" s="15" t="s">
        <v>15137</v>
      </c>
      <c r="W6491" s="15" t="s">
        <v>97</v>
      </c>
    </row>
    <row r="6492" spans="21:23" x14ac:dyDescent="0.25">
      <c r="U6492" s="15" t="s">
        <v>6760</v>
      </c>
      <c r="V6492" s="15" t="s">
        <v>15138</v>
      </c>
      <c r="W6492" s="15" t="s">
        <v>107</v>
      </c>
    </row>
    <row r="6493" spans="21:23" x14ac:dyDescent="0.25">
      <c r="U6493" s="15" t="s">
        <v>6761</v>
      </c>
      <c r="V6493" s="15" t="s">
        <v>15139</v>
      </c>
      <c r="W6493" s="15" t="s">
        <v>126</v>
      </c>
    </row>
    <row r="6494" spans="21:23" x14ac:dyDescent="0.25">
      <c r="U6494" s="15" t="s">
        <v>6762</v>
      </c>
      <c r="V6494" s="15" t="s">
        <v>15140</v>
      </c>
      <c r="W6494" s="15" t="s">
        <v>391</v>
      </c>
    </row>
    <row r="6495" spans="21:23" x14ac:dyDescent="0.25">
      <c r="U6495" s="15" t="s">
        <v>6763</v>
      </c>
      <c r="V6495" s="15" t="s">
        <v>15141</v>
      </c>
      <c r="W6495" s="15" t="s">
        <v>97</v>
      </c>
    </row>
    <row r="6496" spans="21:23" x14ac:dyDescent="0.25">
      <c r="U6496" s="15" t="s">
        <v>6764</v>
      </c>
      <c r="V6496" s="15" t="s">
        <v>15142</v>
      </c>
      <c r="W6496" s="15" t="s">
        <v>100</v>
      </c>
    </row>
    <row r="6497" spans="21:23" x14ac:dyDescent="0.25">
      <c r="U6497" s="15" t="s">
        <v>6765</v>
      </c>
      <c r="V6497" s="15" t="s">
        <v>15143</v>
      </c>
      <c r="W6497" s="15" t="s">
        <v>3354</v>
      </c>
    </row>
    <row r="6498" spans="21:23" x14ac:dyDescent="0.25">
      <c r="U6498" s="15" t="s">
        <v>6766</v>
      </c>
      <c r="V6498" s="15" t="s">
        <v>15144</v>
      </c>
      <c r="W6498" s="15" t="s">
        <v>210</v>
      </c>
    </row>
    <row r="6499" spans="21:23" x14ac:dyDescent="0.25">
      <c r="U6499" s="15" t="s">
        <v>6767</v>
      </c>
      <c r="V6499" s="15" t="s">
        <v>15145</v>
      </c>
      <c r="W6499" s="15" t="s">
        <v>97</v>
      </c>
    </row>
    <row r="6500" spans="21:23" x14ac:dyDescent="0.25">
      <c r="U6500" s="15" t="s">
        <v>6768</v>
      </c>
      <c r="V6500" s="15" t="s">
        <v>15146</v>
      </c>
      <c r="W6500" s="15" t="s">
        <v>126</v>
      </c>
    </row>
    <row r="6501" spans="21:23" x14ac:dyDescent="0.25">
      <c r="U6501" s="15" t="s">
        <v>6769</v>
      </c>
      <c r="V6501" s="15" t="s">
        <v>15147</v>
      </c>
      <c r="W6501" s="15" t="s">
        <v>1802</v>
      </c>
    </row>
    <row r="6502" spans="21:23" x14ac:dyDescent="0.25">
      <c r="U6502" s="15" t="s">
        <v>6770</v>
      </c>
      <c r="V6502" s="15" t="s">
        <v>15148</v>
      </c>
      <c r="W6502" s="15" t="s">
        <v>200</v>
      </c>
    </row>
    <row r="6503" spans="21:23" x14ac:dyDescent="0.25">
      <c r="U6503" s="15" t="s">
        <v>6771</v>
      </c>
      <c r="V6503" s="15" t="s">
        <v>15149</v>
      </c>
      <c r="W6503" s="15" t="s">
        <v>179</v>
      </c>
    </row>
    <row r="6504" spans="21:23" x14ac:dyDescent="0.25">
      <c r="U6504" s="15" t="s">
        <v>6772</v>
      </c>
      <c r="V6504" s="15" t="s">
        <v>15150</v>
      </c>
      <c r="W6504" s="15" t="s">
        <v>4817</v>
      </c>
    </row>
    <row r="6505" spans="21:23" x14ac:dyDescent="0.25">
      <c r="U6505" s="15" t="s">
        <v>6773</v>
      </c>
      <c r="V6505" s="15" t="s">
        <v>15151</v>
      </c>
      <c r="W6505" s="15" t="s">
        <v>166</v>
      </c>
    </row>
    <row r="6506" spans="21:23" x14ac:dyDescent="0.25">
      <c r="U6506" s="15" t="s">
        <v>6774</v>
      </c>
      <c r="V6506" s="15" t="s">
        <v>15152</v>
      </c>
      <c r="W6506" s="15" t="s">
        <v>76</v>
      </c>
    </row>
    <row r="6507" spans="21:23" x14ac:dyDescent="0.25">
      <c r="U6507" s="15" t="s">
        <v>6775</v>
      </c>
      <c r="V6507" s="15" t="s">
        <v>15153</v>
      </c>
      <c r="W6507" s="15" t="s">
        <v>150</v>
      </c>
    </row>
    <row r="6508" spans="21:23" x14ac:dyDescent="0.25">
      <c r="U6508" s="15" t="s">
        <v>6776</v>
      </c>
      <c r="V6508" s="15" t="s">
        <v>15154</v>
      </c>
      <c r="W6508" s="15" t="s">
        <v>112</v>
      </c>
    </row>
    <row r="6509" spans="21:23" x14ac:dyDescent="0.25">
      <c r="U6509" s="15" t="s">
        <v>6777</v>
      </c>
      <c r="V6509" s="15" t="s">
        <v>15155</v>
      </c>
      <c r="W6509" s="15" t="s">
        <v>8948</v>
      </c>
    </row>
    <row r="6510" spans="21:23" x14ac:dyDescent="0.25">
      <c r="U6510" s="15" t="s">
        <v>6778</v>
      </c>
      <c r="V6510" s="15" t="s">
        <v>15156</v>
      </c>
      <c r="W6510" s="15" t="s">
        <v>447</v>
      </c>
    </row>
    <row r="6511" spans="21:23" x14ac:dyDescent="0.25">
      <c r="U6511" s="15" t="s">
        <v>6779</v>
      </c>
      <c r="V6511" s="15" t="s">
        <v>15157</v>
      </c>
      <c r="W6511" s="15" t="s">
        <v>124</v>
      </c>
    </row>
    <row r="6512" spans="21:23" x14ac:dyDescent="0.25">
      <c r="U6512" s="15" t="s">
        <v>6780</v>
      </c>
      <c r="V6512" s="15" t="s">
        <v>15158</v>
      </c>
      <c r="W6512" s="15" t="s">
        <v>100</v>
      </c>
    </row>
    <row r="6513" spans="21:23" x14ac:dyDescent="0.25">
      <c r="U6513" s="15" t="s">
        <v>6781</v>
      </c>
      <c r="V6513" s="15" t="s">
        <v>15159</v>
      </c>
      <c r="W6513" s="15" t="s">
        <v>76</v>
      </c>
    </row>
    <row r="6514" spans="21:23" x14ac:dyDescent="0.25">
      <c r="U6514" s="15" t="s">
        <v>6782</v>
      </c>
      <c r="V6514" s="15" t="s">
        <v>15160</v>
      </c>
      <c r="W6514" s="15" t="s">
        <v>327</v>
      </c>
    </row>
    <row r="6515" spans="21:23" x14ac:dyDescent="0.25">
      <c r="U6515" s="15" t="s">
        <v>6783</v>
      </c>
      <c r="V6515" s="15" t="s">
        <v>15161</v>
      </c>
      <c r="W6515" s="15" t="s">
        <v>81</v>
      </c>
    </row>
    <row r="6516" spans="21:23" x14ac:dyDescent="0.25">
      <c r="U6516" s="15" t="s">
        <v>6784</v>
      </c>
      <c r="V6516" s="15" t="s">
        <v>15162</v>
      </c>
      <c r="W6516" s="15" t="s">
        <v>2358</v>
      </c>
    </row>
    <row r="6517" spans="21:23" x14ac:dyDescent="0.25">
      <c r="U6517" s="15" t="s">
        <v>6785</v>
      </c>
      <c r="V6517" s="15" t="s">
        <v>15163</v>
      </c>
      <c r="W6517" s="15" t="s">
        <v>81</v>
      </c>
    </row>
    <row r="6518" spans="21:23" x14ac:dyDescent="0.25">
      <c r="U6518" s="15" t="s">
        <v>6787</v>
      </c>
      <c r="V6518" s="15" t="s">
        <v>15164</v>
      </c>
      <c r="W6518" s="15" t="s">
        <v>132</v>
      </c>
    </row>
    <row r="6519" spans="21:23" x14ac:dyDescent="0.25">
      <c r="U6519" s="15" t="s">
        <v>6788</v>
      </c>
      <c r="V6519" s="15" t="s">
        <v>15165</v>
      </c>
      <c r="W6519" s="15" t="s">
        <v>117</v>
      </c>
    </row>
    <row r="6520" spans="21:23" x14ac:dyDescent="0.25">
      <c r="U6520" s="15" t="s">
        <v>6789</v>
      </c>
      <c r="V6520" s="15" t="s">
        <v>15166</v>
      </c>
      <c r="W6520" s="15" t="s">
        <v>128</v>
      </c>
    </row>
    <row r="6521" spans="21:23" x14ac:dyDescent="0.25">
      <c r="U6521" s="15" t="s">
        <v>6790</v>
      </c>
      <c r="V6521" s="15" t="s">
        <v>15167</v>
      </c>
      <c r="W6521" s="15" t="s">
        <v>128</v>
      </c>
    </row>
    <row r="6522" spans="21:23" x14ac:dyDescent="0.25">
      <c r="U6522" s="15" t="s">
        <v>6791</v>
      </c>
      <c r="V6522" s="15" t="s">
        <v>15168</v>
      </c>
      <c r="W6522" s="15" t="s">
        <v>270</v>
      </c>
    </row>
    <row r="6523" spans="21:23" x14ac:dyDescent="0.25">
      <c r="U6523" s="15" t="s">
        <v>6792</v>
      </c>
      <c r="V6523" s="15" t="s">
        <v>15169</v>
      </c>
      <c r="W6523" s="15" t="s">
        <v>179</v>
      </c>
    </row>
    <row r="6524" spans="21:23" x14ac:dyDescent="0.25">
      <c r="U6524" s="15" t="s">
        <v>6793</v>
      </c>
      <c r="V6524" s="15" t="s">
        <v>15170</v>
      </c>
      <c r="W6524" s="15" t="s">
        <v>270</v>
      </c>
    </row>
    <row r="6525" spans="21:23" x14ac:dyDescent="0.25">
      <c r="U6525" s="15" t="s">
        <v>6794</v>
      </c>
      <c r="V6525" s="15" t="s">
        <v>15171</v>
      </c>
      <c r="W6525" s="15" t="s">
        <v>156</v>
      </c>
    </row>
    <row r="6526" spans="21:23" x14ac:dyDescent="0.25">
      <c r="U6526" s="15" t="s">
        <v>6795</v>
      </c>
      <c r="V6526" s="15" t="s">
        <v>15172</v>
      </c>
      <c r="W6526" s="15" t="s">
        <v>73</v>
      </c>
    </row>
    <row r="6527" spans="21:23" x14ac:dyDescent="0.25">
      <c r="U6527" s="15" t="s">
        <v>6796</v>
      </c>
      <c r="V6527" s="15" t="s">
        <v>15173</v>
      </c>
      <c r="W6527" s="15" t="s">
        <v>150</v>
      </c>
    </row>
    <row r="6528" spans="21:23" x14ac:dyDescent="0.25">
      <c r="U6528" s="15" t="s">
        <v>6797</v>
      </c>
      <c r="V6528" s="15" t="s">
        <v>15174</v>
      </c>
      <c r="W6528" s="15" t="s">
        <v>166</v>
      </c>
    </row>
    <row r="6529" spans="21:23" x14ac:dyDescent="0.25">
      <c r="U6529" s="15" t="s">
        <v>6798</v>
      </c>
      <c r="V6529" s="15" t="s">
        <v>15175</v>
      </c>
      <c r="W6529" s="15" t="s">
        <v>217</v>
      </c>
    </row>
    <row r="6530" spans="21:23" x14ac:dyDescent="0.25">
      <c r="U6530" s="15" t="s">
        <v>6799</v>
      </c>
      <c r="V6530" s="15" t="s">
        <v>15176</v>
      </c>
      <c r="W6530" s="15" t="s">
        <v>161</v>
      </c>
    </row>
    <row r="6531" spans="21:23" x14ac:dyDescent="0.25">
      <c r="U6531" s="15" t="s">
        <v>6800</v>
      </c>
      <c r="V6531" s="15" t="s">
        <v>15177</v>
      </c>
      <c r="W6531" s="15" t="s">
        <v>447</v>
      </c>
    </row>
    <row r="6532" spans="21:23" x14ac:dyDescent="0.25">
      <c r="U6532" s="15" t="s">
        <v>6801</v>
      </c>
      <c r="V6532" s="15" t="s">
        <v>15178</v>
      </c>
      <c r="W6532" s="15" t="s">
        <v>76</v>
      </c>
    </row>
    <row r="6533" spans="21:23" x14ac:dyDescent="0.25">
      <c r="U6533" s="15" t="s">
        <v>6803</v>
      </c>
      <c r="V6533" s="15" t="s">
        <v>15179</v>
      </c>
      <c r="W6533" s="15" t="s">
        <v>270</v>
      </c>
    </row>
    <row r="6534" spans="21:23" x14ac:dyDescent="0.25">
      <c r="U6534" s="15" t="s">
        <v>6802</v>
      </c>
      <c r="V6534" s="15" t="s">
        <v>15180</v>
      </c>
      <c r="W6534" s="15" t="s">
        <v>270</v>
      </c>
    </row>
    <row r="6535" spans="21:23" x14ac:dyDescent="0.25">
      <c r="U6535" s="15" t="s">
        <v>6804</v>
      </c>
      <c r="V6535" s="15" t="s">
        <v>15181</v>
      </c>
      <c r="W6535" s="15" t="s">
        <v>4817</v>
      </c>
    </row>
    <row r="6536" spans="21:23" x14ac:dyDescent="0.25">
      <c r="U6536" s="15" t="s">
        <v>6805</v>
      </c>
      <c r="V6536" s="15" t="s">
        <v>15182</v>
      </c>
      <c r="W6536" s="15" t="s">
        <v>92</v>
      </c>
    </row>
    <row r="6537" spans="21:23" x14ac:dyDescent="0.25">
      <c r="U6537" s="15" t="s">
        <v>6806</v>
      </c>
      <c r="V6537" s="15" t="s">
        <v>15183</v>
      </c>
      <c r="W6537" s="15" t="s">
        <v>117</v>
      </c>
    </row>
    <row r="6538" spans="21:23" x14ac:dyDescent="0.25">
      <c r="U6538" s="15" t="s">
        <v>6807</v>
      </c>
      <c r="V6538" s="15" t="s">
        <v>15184</v>
      </c>
      <c r="W6538" s="15" t="s">
        <v>188</v>
      </c>
    </row>
    <row r="6539" spans="21:23" x14ac:dyDescent="0.25">
      <c r="U6539" s="15" t="s">
        <v>6808</v>
      </c>
      <c r="V6539" s="15" t="s">
        <v>15185</v>
      </c>
      <c r="W6539" s="15" t="s">
        <v>4817</v>
      </c>
    </row>
    <row r="6540" spans="21:23" x14ac:dyDescent="0.25">
      <c r="U6540" s="15" t="s">
        <v>6809</v>
      </c>
      <c r="V6540" s="15" t="s">
        <v>15186</v>
      </c>
      <c r="W6540" s="15" t="s">
        <v>88</v>
      </c>
    </row>
    <row r="6541" spans="21:23" x14ac:dyDescent="0.25">
      <c r="U6541" s="15" t="s">
        <v>6810</v>
      </c>
      <c r="V6541" s="15" t="s">
        <v>15187</v>
      </c>
      <c r="W6541" s="15" t="s">
        <v>78</v>
      </c>
    </row>
    <row r="6542" spans="21:23" x14ac:dyDescent="0.25">
      <c r="U6542" s="15" t="s">
        <v>6811</v>
      </c>
      <c r="V6542" s="15" t="s">
        <v>15188</v>
      </c>
      <c r="W6542" s="15" t="s">
        <v>1802</v>
      </c>
    </row>
    <row r="6543" spans="21:23" x14ac:dyDescent="0.25">
      <c r="U6543" s="15" t="s">
        <v>6812</v>
      </c>
      <c r="V6543" s="15" t="s">
        <v>15189</v>
      </c>
      <c r="W6543" s="15" t="s">
        <v>4817</v>
      </c>
    </row>
    <row r="6544" spans="21:23" x14ac:dyDescent="0.25">
      <c r="U6544" s="15" t="s">
        <v>6813</v>
      </c>
      <c r="V6544" s="15" t="s">
        <v>15190</v>
      </c>
      <c r="W6544" s="15" t="s">
        <v>166</v>
      </c>
    </row>
    <row r="6545" spans="21:23" x14ac:dyDescent="0.25">
      <c r="U6545" s="15" t="s">
        <v>6814</v>
      </c>
      <c r="V6545" s="15" t="s">
        <v>15191</v>
      </c>
      <c r="W6545" s="15" t="s">
        <v>81</v>
      </c>
    </row>
    <row r="6546" spans="21:23" x14ac:dyDescent="0.25">
      <c r="U6546" s="15" t="s">
        <v>6815</v>
      </c>
      <c r="V6546" s="15" t="s">
        <v>15192</v>
      </c>
      <c r="W6546" s="15" t="s">
        <v>134</v>
      </c>
    </row>
    <row r="6547" spans="21:23" x14ac:dyDescent="0.25">
      <c r="U6547" s="15" t="s">
        <v>6816</v>
      </c>
      <c r="V6547" s="15" t="s">
        <v>15193</v>
      </c>
      <c r="W6547" s="15" t="s">
        <v>7545</v>
      </c>
    </row>
    <row r="6548" spans="21:23" x14ac:dyDescent="0.25">
      <c r="U6548" s="15" t="s">
        <v>6817</v>
      </c>
      <c r="V6548" s="15" t="s">
        <v>15194</v>
      </c>
      <c r="W6548" s="15" t="s">
        <v>336</v>
      </c>
    </row>
    <row r="6549" spans="21:23" x14ac:dyDescent="0.25">
      <c r="U6549" s="15" t="s">
        <v>6818</v>
      </c>
      <c r="V6549" s="15" t="s">
        <v>15195</v>
      </c>
      <c r="W6549" s="15" t="s">
        <v>81</v>
      </c>
    </row>
    <row r="6550" spans="21:23" x14ac:dyDescent="0.25">
      <c r="U6550" s="15" t="s">
        <v>6819</v>
      </c>
      <c r="V6550" s="15" t="s">
        <v>15196</v>
      </c>
      <c r="W6550" s="15" t="s">
        <v>8722</v>
      </c>
    </row>
    <row r="6551" spans="21:23" x14ac:dyDescent="0.25">
      <c r="U6551" s="15" t="s">
        <v>6820</v>
      </c>
      <c r="V6551" s="15" t="s">
        <v>15197</v>
      </c>
      <c r="W6551" s="15" t="s">
        <v>179</v>
      </c>
    </row>
    <row r="6552" spans="21:23" x14ac:dyDescent="0.25">
      <c r="U6552" s="15" t="s">
        <v>6821</v>
      </c>
      <c r="V6552" s="15" t="s">
        <v>15198</v>
      </c>
      <c r="W6552" s="15" t="s">
        <v>120</v>
      </c>
    </row>
    <row r="6553" spans="21:23" x14ac:dyDescent="0.25">
      <c r="U6553" s="15" t="s">
        <v>6822</v>
      </c>
      <c r="V6553" s="15" t="s">
        <v>15199</v>
      </c>
      <c r="W6553" s="15" t="s">
        <v>150</v>
      </c>
    </row>
    <row r="6554" spans="21:23" x14ac:dyDescent="0.25">
      <c r="U6554" s="15" t="s">
        <v>6823</v>
      </c>
      <c r="V6554" s="15" t="s">
        <v>15200</v>
      </c>
      <c r="W6554" s="15" t="s">
        <v>150</v>
      </c>
    </row>
    <row r="6555" spans="21:23" x14ac:dyDescent="0.25">
      <c r="U6555" s="15" t="s">
        <v>6824</v>
      </c>
      <c r="V6555" s="15" t="s">
        <v>15201</v>
      </c>
      <c r="W6555" s="15" t="s">
        <v>92</v>
      </c>
    </row>
    <row r="6556" spans="21:23" x14ac:dyDescent="0.25">
      <c r="U6556" s="15" t="s">
        <v>6825</v>
      </c>
      <c r="V6556" s="15" t="s">
        <v>15202</v>
      </c>
      <c r="W6556" s="15" t="s">
        <v>117</v>
      </c>
    </row>
    <row r="6557" spans="21:23" x14ac:dyDescent="0.25">
      <c r="U6557" s="15" t="s">
        <v>6826</v>
      </c>
      <c r="V6557" s="15" t="s">
        <v>15203</v>
      </c>
      <c r="W6557" s="15" t="s">
        <v>122</v>
      </c>
    </row>
    <row r="6558" spans="21:23" x14ac:dyDescent="0.25">
      <c r="U6558" s="15" t="s">
        <v>6827</v>
      </c>
      <c r="V6558" s="15" t="s">
        <v>15204</v>
      </c>
      <c r="W6558" s="15" t="s">
        <v>117</v>
      </c>
    </row>
    <row r="6559" spans="21:23" x14ac:dyDescent="0.25">
      <c r="U6559" s="15" t="s">
        <v>6828</v>
      </c>
      <c r="V6559" s="15" t="s">
        <v>15205</v>
      </c>
      <c r="W6559" s="15" t="s">
        <v>424</v>
      </c>
    </row>
    <row r="6560" spans="21:23" x14ac:dyDescent="0.25">
      <c r="U6560" s="15" t="s">
        <v>6829</v>
      </c>
      <c r="V6560" s="15" t="s">
        <v>15206</v>
      </c>
      <c r="W6560" s="15" t="s">
        <v>327</v>
      </c>
    </row>
    <row r="6561" spans="21:23" x14ac:dyDescent="0.25">
      <c r="U6561" s="15" t="s">
        <v>6830</v>
      </c>
      <c r="V6561" s="15" t="s">
        <v>15207</v>
      </c>
      <c r="W6561" s="15" t="s">
        <v>235</v>
      </c>
    </row>
    <row r="6562" spans="21:23" x14ac:dyDescent="0.25">
      <c r="U6562" s="15" t="s">
        <v>6831</v>
      </c>
      <c r="V6562" s="15" t="s">
        <v>15208</v>
      </c>
      <c r="W6562" s="15" t="s">
        <v>3354</v>
      </c>
    </row>
    <row r="6563" spans="21:23" x14ac:dyDescent="0.25">
      <c r="U6563" s="15" t="s">
        <v>6835</v>
      </c>
      <c r="V6563" s="15" t="s">
        <v>15209</v>
      </c>
      <c r="W6563" s="15" t="s">
        <v>8681</v>
      </c>
    </row>
    <row r="6564" spans="21:23" x14ac:dyDescent="0.25">
      <c r="U6564" s="15" t="s">
        <v>6834</v>
      </c>
      <c r="V6564" s="15" t="s">
        <v>15210</v>
      </c>
      <c r="W6564" s="15" t="s">
        <v>222</v>
      </c>
    </row>
    <row r="6565" spans="21:23" x14ac:dyDescent="0.25">
      <c r="U6565" s="15" t="s">
        <v>6838</v>
      </c>
      <c r="V6565" s="15" t="s">
        <v>15211</v>
      </c>
      <c r="W6565" s="15" t="s">
        <v>245</v>
      </c>
    </row>
    <row r="6566" spans="21:23" x14ac:dyDescent="0.25">
      <c r="U6566" s="15" t="s">
        <v>6832</v>
      </c>
      <c r="V6566" s="15" t="s">
        <v>15212</v>
      </c>
      <c r="W6566" s="15" t="s">
        <v>115</v>
      </c>
    </row>
    <row r="6567" spans="21:23" x14ac:dyDescent="0.25">
      <c r="U6567" s="15" t="s">
        <v>6833</v>
      </c>
      <c r="V6567" s="15" t="s">
        <v>15213</v>
      </c>
      <c r="W6567" s="15" t="s">
        <v>188</v>
      </c>
    </row>
    <row r="6568" spans="21:23" x14ac:dyDescent="0.25">
      <c r="U6568" s="15" t="s">
        <v>6839</v>
      </c>
      <c r="V6568" s="15" t="s">
        <v>15214</v>
      </c>
      <c r="W6568" s="15" t="s">
        <v>140</v>
      </c>
    </row>
    <row r="6569" spans="21:23" x14ac:dyDescent="0.25">
      <c r="U6569" s="15" t="s">
        <v>6841</v>
      </c>
      <c r="V6569" s="15" t="s">
        <v>15215</v>
      </c>
      <c r="W6569" s="15" t="s">
        <v>144</v>
      </c>
    </row>
    <row r="6570" spans="21:23" x14ac:dyDescent="0.25">
      <c r="U6570" s="15" t="s">
        <v>6840</v>
      </c>
      <c r="V6570" s="15" t="s">
        <v>15216</v>
      </c>
      <c r="W6570" s="15" t="s">
        <v>94</v>
      </c>
    </row>
    <row r="6571" spans="21:23" x14ac:dyDescent="0.25">
      <c r="U6571" s="15" t="s">
        <v>6842</v>
      </c>
      <c r="V6571" s="15" t="s">
        <v>15217</v>
      </c>
      <c r="W6571" s="15" t="s">
        <v>8948</v>
      </c>
    </row>
    <row r="6572" spans="21:23" x14ac:dyDescent="0.25">
      <c r="U6572" s="15" t="s">
        <v>6843</v>
      </c>
      <c r="V6572" s="15" t="s">
        <v>15218</v>
      </c>
      <c r="W6572" s="15" t="s">
        <v>103</v>
      </c>
    </row>
    <row r="6573" spans="21:23" x14ac:dyDescent="0.25">
      <c r="U6573" s="15" t="s">
        <v>6844</v>
      </c>
      <c r="V6573" s="15" t="s">
        <v>15219</v>
      </c>
      <c r="W6573" s="15" t="s">
        <v>6711</v>
      </c>
    </row>
    <row r="6574" spans="21:23" x14ac:dyDescent="0.25">
      <c r="U6574" s="15" t="s">
        <v>6845</v>
      </c>
      <c r="V6574" s="15" t="s">
        <v>15220</v>
      </c>
      <c r="W6574" s="15" t="s">
        <v>112</v>
      </c>
    </row>
    <row r="6575" spans="21:23" x14ac:dyDescent="0.25">
      <c r="U6575" s="15" t="s">
        <v>6846</v>
      </c>
      <c r="V6575" s="15" t="s">
        <v>15221</v>
      </c>
      <c r="W6575" s="15" t="s">
        <v>159</v>
      </c>
    </row>
    <row r="6576" spans="21:23" x14ac:dyDescent="0.25">
      <c r="U6576" s="15" t="s">
        <v>6836</v>
      </c>
      <c r="V6576" s="15" t="s">
        <v>15222</v>
      </c>
      <c r="W6576" s="15" t="s">
        <v>188</v>
      </c>
    </row>
    <row r="6577" spans="21:23" x14ac:dyDescent="0.25">
      <c r="U6577" s="15" t="s">
        <v>6837</v>
      </c>
      <c r="V6577" s="15" t="s">
        <v>15223</v>
      </c>
      <c r="W6577" s="15" t="s">
        <v>2384</v>
      </c>
    </row>
    <row r="6578" spans="21:23" x14ac:dyDescent="0.25">
      <c r="U6578" s="15" t="s">
        <v>6847</v>
      </c>
      <c r="V6578" s="15" t="s">
        <v>15224</v>
      </c>
      <c r="W6578" s="15" t="s">
        <v>128</v>
      </c>
    </row>
    <row r="6579" spans="21:23" x14ac:dyDescent="0.25">
      <c r="U6579" s="15" t="s">
        <v>6848</v>
      </c>
      <c r="V6579" s="15" t="s">
        <v>15225</v>
      </c>
      <c r="W6579" s="15" t="s">
        <v>161</v>
      </c>
    </row>
    <row r="6580" spans="21:23" x14ac:dyDescent="0.25">
      <c r="U6580" s="15" t="s">
        <v>6852</v>
      </c>
      <c r="V6580" s="15" t="s">
        <v>15226</v>
      </c>
      <c r="W6580" s="15" t="s">
        <v>144</v>
      </c>
    </row>
    <row r="6581" spans="21:23" x14ac:dyDescent="0.25">
      <c r="U6581" s="15" t="s">
        <v>6850</v>
      </c>
      <c r="V6581" s="15" t="s">
        <v>15227</v>
      </c>
      <c r="W6581" s="15" t="s">
        <v>94</v>
      </c>
    </row>
    <row r="6582" spans="21:23" x14ac:dyDescent="0.25">
      <c r="U6582" s="15" t="s">
        <v>6853</v>
      </c>
      <c r="V6582" s="15" t="s">
        <v>15228</v>
      </c>
      <c r="W6582" s="15" t="s">
        <v>85</v>
      </c>
    </row>
    <row r="6583" spans="21:23" x14ac:dyDescent="0.25">
      <c r="U6583" s="15" t="s">
        <v>6851</v>
      </c>
      <c r="V6583" s="15" t="s">
        <v>15229</v>
      </c>
      <c r="W6583" s="15" t="s">
        <v>112</v>
      </c>
    </row>
    <row r="6584" spans="21:23" x14ac:dyDescent="0.25">
      <c r="U6584" s="15" t="s">
        <v>6849</v>
      </c>
      <c r="V6584" s="15" t="s">
        <v>15230</v>
      </c>
      <c r="W6584" s="15" t="s">
        <v>122</v>
      </c>
    </row>
    <row r="6585" spans="21:23" x14ac:dyDescent="0.25">
      <c r="U6585" s="15" t="s">
        <v>6854</v>
      </c>
      <c r="V6585" s="15" t="s">
        <v>15231</v>
      </c>
      <c r="W6585" s="15" t="s">
        <v>332</v>
      </c>
    </row>
    <row r="6586" spans="21:23" x14ac:dyDescent="0.25">
      <c r="U6586" s="15" t="s">
        <v>6855</v>
      </c>
      <c r="V6586" s="15" t="s">
        <v>15232</v>
      </c>
      <c r="W6586" s="15" t="s">
        <v>103</v>
      </c>
    </row>
    <row r="6587" spans="21:23" x14ac:dyDescent="0.25">
      <c r="U6587" s="15" t="s">
        <v>6856</v>
      </c>
      <c r="V6587" s="15" t="s">
        <v>15233</v>
      </c>
      <c r="W6587" s="15" t="s">
        <v>8948</v>
      </c>
    </row>
    <row r="6588" spans="21:23" x14ac:dyDescent="0.25">
      <c r="U6588" s="15" t="s">
        <v>6857</v>
      </c>
      <c r="V6588" s="15" t="s">
        <v>15234</v>
      </c>
      <c r="W6588" s="15" t="s">
        <v>81</v>
      </c>
    </row>
    <row r="6589" spans="21:23" x14ac:dyDescent="0.25">
      <c r="U6589" s="15" t="s">
        <v>6858</v>
      </c>
      <c r="V6589" s="15" t="s">
        <v>15235</v>
      </c>
      <c r="W6589" s="15" t="s">
        <v>3133</v>
      </c>
    </row>
    <row r="6590" spans="21:23" x14ac:dyDescent="0.25">
      <c r="U6590" s="15" t="s">
        <v>6859</v>
      </c>
      <c r="V6590" s="15" t="s">
        <v>15236</v>
      </c>
      <c r="W6590" s="15" t="s">
        <v>128</v>
      </c>
    </row>
    <row r="6591" spans="21:23" x14ac:dyDescent="0.25">
      <c r="U6591" s="15" t="s">
        <v>7024</v>
      </c>
      <c r="V6591" s="15" t="s">
        <v>15237</v>
      </c>
      <c r="W6591" s="15" t="s">
        <v>179</v>
      </c>
    </row>
    <row r="6592" spans="21:23" x14ac:dyDescent="0.25">
      <c r="U6592" s="15" t="s">
        <v>6861</v>
      </c>
      <c r="V6592" s="15" t="s">
        <v>15238</v>
      </c>
      <c r="W6592" s="15" t="s">
        <v>105</v>
      </c>
    </row>
    <row r="6593" spans="21:23" x14ac:dyDescent="0.25">
      <c r="U6593" s="15" t="s">
        <v>6862</v>
      </c>
      <c r="V6593" s="15" t="s">
        <v>15239</v>
      </c>
      <c r="W6593" s="15" t="s">
        <v>103</v>
      </c>
    </row>
    <row r="6594" spans="21:23" x14ac:dyDescent="0.25">
      <c r="U6594" s="15" t="s">
        <v>6863</v>
      </c>
      <c r="V6594" s="15" t="s">
        <v>15240</v>
      </c>
      <c r="W6594" s="15" t="s">
        <v>3354</v>
      </c>
    </row>
    <row r="6595" spans="21:23" x14ac:dyDescent="0.25">
      <c r="U6595" s="15" t="s">
        <v>6864</v>
      </c>
      <c r="V6595" s="15" t="s">
        <v>15241</v>
      </c>
      <c r="W6595" s="15" t="s">
        <v>8689</v>
      </c>
    </row>
    <row r="6596" spans="21:23" x14ac:dyDescent="0.25">
      <c r="U6596" s="15" t="s">
        <v>6866</v>
      </c>
      <c r="V6596" s="15" t="s">
        <v>15242</v>
      </c>
      <c r="W6596" s="15" t="s">
        <v>381</v>
      </c>
    </row>
    <row r="6597" spans="21:23" x14ac:dyDescent="0.25">
      <c r="U6597" s="15" t="s">
        <v>6870</v>
      </c>
      <c r="V6597" s="15" t="s">
        <v>15243</v>
      </c>
      <c r="W6597" s="15" t="s">
        <v>8689</v>
      </c>
    </row>
    <row r="6598" spans="21:23" x14ac:dyDescent="0.25">
      <c r="U6598" s="15" t="s">
        <v>6871</v>
      </c>
      <c r="V6598" s="15" t="s">
        <v>15244</v>
      </c>
      <c r="W6598" s="15" t="s">
        <v>120</v>
      </c>
    </row>
    <row r="6599" spans="21:23" x14ac:dyDescent="0.25">
      <c r="U6599" s="15" t="s">
        <v>6872</v>
      </c>
      <c r="V6599" s="15" t="s">
        <v>15245</v>
      </c>
      <c r="W6599" s="15" t="s">
        <v>169</v>
      </c>
    </row>
    <row r="6600" spans="21:23" x14ac:dyDescent="0.25">
      <c r="U6600" s="15" t="s">
        <v>6868</v>
      </c>
      <c r="V6600" s="15" t="s">
        <v>15246</v>
      </c>
      <c r="W6600" s="15" t="s">
        <v>7545</v>
      </c>
    </row>
    <row r="6601" spans="21:23" x14ac:dyDescent="0.25">
      <c r="U6601" s="15" t="s">
        <v>6867</v>
      </c>
      <c r="V6601" s="15" t="s">
        <v>15247</v>
      </c>
      <c r="W6601" s="15" t="s">
        <v>270</v>
      </c>
    </row>
    <row r="6602" spans="21:23" x14ac:dyDescent="0.25">
      <c r="U6602" s="15" t="s">
        <v>6869</v>
      </c>
      <c r="V6602" s="15" t="s">
        <v>15248</v>
      </c>
      <c r="W6602" s="15" t="s">
        <v>882</v>
      </c>
    </row>
    <row r="6603" spans="21:23" x14ac:dyDescent="0.25">
      <c r="U6603" s="15" t="s">
        <v>6874</v>
      </c>
      <c r="V6603" s="15" t="s">
        <v>15249</v>
      </c>
      <c r="W6603" s="15" t="s">
        <v>726</v>
      </c>
    </row>
    <row r="6604" spans="21:23" x14ac:dyDescent="0.25">
      <c r="U6604" s="15" t="s">
        <v>6873</v>
      </c>
      <c r="V6604" s="15" t="s">
        <v>15250</v>
      </c>
      <c r="W6604" s="15" t="s">
        <v>76</v>
      </c>
    </row>
    <row r="6605" spans="21:23" x14ac:dyDescent="0.25">
      <c r="U6605" s="15" t="s">
        <v>6876</v>
      </c>
      <c r="V6605" s="15" t="s">
        <v>15251</v>
      </c>
      <c r="W6605" s="15" t="s">
        <v>74</v>
      </c>
    </row>
    <row r="6606" spans="21:23" x14ac:dyDescent="0.25">
      <c r="U6606" s="15" t="s">
        <v>6875</v>
      </c>
      <c r="V6606" s="15" t="s">
        <v>15252</v>
      </c>
      <c r="W6606" s="15" t="s">
        <v>222</v>
      </c>
    </row>
    <row r="6607" spans="21:23" x14ac:dyDescent="0.25">
      <c r="U6607" s="15" t="s">
        <v>6877</v>
      </c>
      <c r="V6607" s="15" t="s">
        <v>15253</v>
      </c>
      <c r="W6607" s="15" t="s">
        <v>81</v>
      </c>
    </row>
    <row r="6608" spans="21:23" x14ac:dyDescent="0.25">
      <c r="U6608" s="15" t="s">
        <v>6878</v>
      </c>
      <c r="V6608" s="15" t="s">
        <v>15254</v>
      </c>
      <c r="W6608" s="15" t="s">
        <v>76</v>
      </c>
    </row>
    <row r="6609" spans="21:23" x14ac:dyDescent="0.25">
      <c r="U6609" s="15" t="s">
        <v>6879</v>
      </c>
      <c r="V6609" s="15" t="s">
        <v>15255</v>
      </c>
      <c r="W6609" s="15" t="s">
        <v>3133</v>
      </c>
    </row>
    <row r="6610" spans="21:23" x14ac:dyDescent="0.25">
      <c r="U6610" s="15" t="s">
        <v>6880</v>
      </c>
      <c r="V6610" s="15" t="s">
        <v>15256</v>
      </c>
      <c r="W6610" s="15" t="s">
        <v>3354</v>
      </c>
    </row>
    <row r="6611" spans="21:23" x14ac:dyDescent="0.25">
      <c r="U6611" s="15" t="s">
        <v>6883</v>
      </c>
      <c r="V6611" s="15" t="s">
        <v>15257</v>
      </c>
      <c r="W6611" s="15" t="s">
        <v>81</v>
      </c>
    </row>
    <row r="6612" spans="21:23" x14ac:dyDescent="0.25">
      <c r="U6612" s="15" t="s">
        <v>6881</v>
      </c>
      <c r="V6612" s="15" t="s">
        <v>15258</v>
      </c>
      <c r="W6612" s="15" t="s">
        <v>76</v>
      </c>
    </row>
    <row r="6613" spans="21:23" x14ac:dyDescent="0.25">
      <c r="U6613" s="15" t="s">
        <v>6882</v>
      </c>
      <c r="V6613" s="15" t="s">
        <v>15259</v>
      </c>
      <c r="W6613" s="15" t="s">
        <v>74</v>
      </c>
    </row>
    <row r="6614" spans="21:23" x14ac:dyDescent="0.25">
      <c r="U6614" s="15" t="s">
        <v>6884</v>
      </c>
      <c r="V6614" s="15" t="s">
        <v>15260</v>
      </c>
      <c r="W6614" s="15" t="s">
        <v>74</v>
      </c>
    </row>
    <row r="6615" spans="21:23" x14ac:dyDescent="0.25">
      <c r="U6615" s="15" t="s">
        <v>6885</v>
      </c>
      <c r="V6615" s="15" t="s">
        <v>15261</v>
      </c>
      <c r="W6615" s="15" t="s">
        <v>74</v>
      </c>
    </row>
    <row r="6616" spans="21:23" x14ac:dyDescent="0.25">
      <c r="U6616" s="15" t="s">
        <v>6886</v>
      </c>
      <c r="V6616" s="15" t="s">
        <v>15262</v>
      </c>
      <c r="W6616" s="15" t="s">
        <v>128</v>
      </c>
    </row>
    <row r="6617" spans="21:23" x14ac:dyDescent="0.25">
      <c r="U6617" s="15" t="s">
        <v>6887</v>
      </c>
      <c r="V6617" s="15" t="s">
        <v>15263</v>
      </c>
      <c r="W6617" s="15" t="s">
        <v>8948</v>
      </c>
    </row>
    <row r="6618" spans="21:23" x14ac:dyDescent="0.25">
      <c r="U6618" s="15" t="s">
        <v>6888</v>
      </c>
      <c r="V6618" s="15" t="s">
        <v>15264</v>
      </c>
      <c r="W6618" s="15" t="s">
        <v>8944</v>
      </c>
    </row>
    <row r="6619" spans="21:23" x14ac:dyDescent="0.25">
      <c r="U6619" s="15" t="s">
        <v>6889</v>
      </c>
      <c r="V6619" s="15" t="s">
        <v>15265</v>
      </c>
      <c r="W6619" s="15" t="s">
        <v>437</v>
      </c>
    </row>
    <row r="6620" spans="21:23" x14ac:dyDescent="0.25">
      <c r="U6620" s="15" t="s">
        <v>6890</v>
      </c>
      <c r="V6620" s="15" t="s">
        <v>15266</v>
      </c>
      <c r="W6620" s="15" t="s">
        <v>8722</v>
      </c>
    </row>
    <row r="6621" spans="21:23" x14ac:dyDescent="0.25">
      <c r="U6621" s="15" t="s">
        <v>6891</v>
      </c>
      <c r="V6621" s="15" t="s">
        <v>15267</v>
      </c>
      <c r="W6621" s="15" t="s">
        <v>144</v>
      </c>
    </row>
    <row r="6622" spans="21:23" x14ac:dyDescent="0.25">
      <c r="U6622" s="15" t="s">
        <v>6892</v>
      </c>
      <c r="V6622" s="15" t="s">
        <v>15268</v>
      </c>
      <c r="W6622" s="15" t="s">
        <v>424</v>
      </c>
    </row>
    <row r="6623" spans="21:23" x14ac:dyDescent="0.25">
      <c r="U6623" s="15" t="s">
        <v>6893</v>
      </c>
      <c r="V6623" s="15" t="s">
        <v>15269</v>
      </c>
      <c r="W6623" s="15" t="s">
        <v>100</v>
      </c>
    </row>
    <row r="6624" spans="21:23" x14ac:dyDescent="0.25">
      <c r="U6624" s="15" t="s">
        <v>6894</v>
      </c>
      <c r="V6624" s="15" t="s">
        <v>15270</v>
      </c>
      <c r="W6624" s="15" t="s">
        <v>241</v>
      </c>
    </row>
    <row r="6625" spans="21:23" x14ac:dyDescent="0.25">
      <c r="U6625" s="15" t="s">
        <v>6895</v>
      </c>
      <c r="V6625" s="15" t="s">
        <v>15271</v>
      </c>
      <c r="W6625" s="15" t="s">
        <v>3133</v>
      </c>
    </row>
    <row r="6626" spans="21:23" x14ac:dyDescent="0.25">
      <c r="U6626" s="15" t="s">
        <v>6896</v>
      </c>
      <c r="V6626" s="15" t="s">
        <v>15272</v>
      </c>
      <c r="W6626" s="15" t="s">
        <v>4817</v>
      </c>
    </row>
    <row r="6627" spans="21:23" x14ac:dyDescent="0.25">
      <c r="U6627" s="15" t="s">
        <v>6897</v>
      </c>
      <c r="V6627" s="15" t="s">
        <v>15273</v>
      </c>
      <c r="W6627" s="15" t="s">
        <v>4817</v>
      </c>
    </row>
    <row r="6628" spans="21:23" x14ac:dyDescent="0.25">
      <c r="U6628" s="15" t="s">
        <v>6898</v>
      </c>
      <c r="V6628" s="15" t="s">
        <v>15274</v>
      </c>
      <c r="W6628" s="15" t="s">
        <v>103</v>
      </c>
    </row>
    <row r="6629" spans="21:23" x14ac:dyDescent="0.25">
      <c r="U6629" s="15" t="s">
        <v>6899</v>
      </c>
      <c r="V6629" s="15" t="s">
        <v>15275</v>
      </c>
      <c r="W6629" s="15" t="s">
        <v>4817</v>
      </c>
    </row>
    <row r="6630" spans="21:23" x14ac:dyDescent="0.25">
      <c r="U6630" s="15" t="s">
        <v>6901</v>
      </c>
      <c r="V6630" s="15" t="s">
        <v>15276</v>
      </c>
      <c r="W6630" s="15" t="s">
        <v>185</v>
      </c>
    </row>
    <row r="6631" spans="21:23" x14ac:dyDescent="0.25">
      <c r="U6631" s="15" t="s">
        <v>6902</v>
      </c>
      <c r="V6631" s="15" t="s">
        <v>15277</v>
      </c>
      <c r="W6631" s="15" t="s">
        <v>8948</v>
      </c>
    </row>
    <row r="6632" spans="21:23" x14ac:dyDescent="0.25">
      <c r="U6632" s="15" t="s">
        <v>6903</v>
      </c>
      <c r="V6632" s="15" t="s">
        <v>15278</v>
      </c>
      <c r="W6632" s="15" t="s">
        <v>161</v>
      </c>
    </row>
    <row r="6633" spans="21:23" x14ac:dyDescent="0.25">
      <c r="U6633" s="15" t="s">
        <v>6904</v>
      </c>
      <c r="V6633" s="15" t="s">
        <v>15279</v>
      </c>
      <c r="W6633" s="15" t="s">
        <v>25</v>
      </c>
    </row>
    <row r="6634" spans="21:23" x14ac:dyDescent="0.25">
      <c r="U6634" s="15" t="s">
        <v>6905</v>
      </c>
      <c r="V6634" s="15" t="s">
        <v>15280</v>
      </c>
      <c r="W6634" s="15" t="s">
        <v>132</v>
      </c>
    </row>
    <row r="6635" spans="21:23" x14ac:dyDescent="0.25">
      <c r="U6635" s="15" t="s">
        <v>6906</v>
      </c>
      <c r="V6635" s="15" t="s">
        <v>15281</v>
      </c>
      <c r="W6635" s="15" t="s">
        <v>169</v>
      </c>
    </row>
    <row r="6636" spans="21:23" x14ac:dyDescent="0.25">
      <c r="U6636" s="15" t="s">
        <v>6907</v>
      </c>
      <c r="V6636" s="15" t="s">
        <v>15282</v>
      </c>
      <c r="W6636" s="15" t="s">
        <v>270</v>
      </c>
    </row>
    <row r="6637" spans="21:23" x14ac:dyDescent="0.25">
      <c r="U6637" s="15" t="s">
        <v>6908</v>
      </c>
      <c r="V6637" s="15" t="s">
        <v>15283</v>
      </c>
      <c r="W6637" s="15" t="s">
        <v>437</v>
      </c>
    </row>
    <row r="6638" spans="21:23" x14ac:dyDescent="0.25">
      <c r="U6638" s="15" t="s">
        <v>6909</v>
      </c>
      <c r="V6638" s="15" t="s">
        <v>15284</v>
      </c>
      <c r="W6638" s="15" t="s">
        <v>166</v>
      </c>
    </row>
    <row r="6639" spans="21:23" x14ac:dyDescent="0.25">
      <c r="U6639" s="15" t="s">
        <v>6910</v>
      </c>
      <c r="V6639" s="15" t="s">
        <v>15285</v>
      </c>
      <c r="W6639" s="15" t="s">
        <v>81</v>
      </c>
    </row>
    <row r="6640" spans="21:23" x14ac:dyDescent="0.25">
      <c r="U6640" s="15" t="s">
        <v>6911</v>
      </c>
      <c r="V6640" s="15" t="s">
        <v>15286</v>
      </c>
      <c r="W6640" s="15" t="s">
        <v>81</v>
      </c>
    </row>
    <row r="6641" spans="21:23" x14ac:dyDescent="0.25">
      <c r="U6641" s="15" t="s">
        <v>6913</v>
      </c>
      <c r="V6641" s="15" t="s">
        <v>15287</v>
      </c>
      <c r="W6641" s="15" t="s">
        <v>8</v>
      </c>
    </row>
    <row r="6642" spans="21:23" x14ac:dyDescent="0.25">
      <c r="U6642" s="15" t="s">
        <v>6914</v>
      </c>
      <c r="V6642" s="15" t="s">
        <v>15288</v>
      </c>
      <c r="W6642" s="15" t="s">
        <v>144</v>
      </c>
    </row>
    <row r="6643" spans="21:23" x14ac:dyDescent="0.25">
      <c r="U6643" s="15" t="s">
        <v>6915</v>
      </c>
      <c r="V6643" s="15" t="s">
        <v>15289</v>
      </c>
      <c r="W6643" s="15" t="s">
        <v>217</v>
      </c>
    </row>
    <row r="6644" spans="21:23" x14ac:dyDescent="0.25">
      <c r="U6644" s="15" t="s">
        <v>6916</v>
      </c>
      <c r="V6644" s="15" t="s">
        <v>15290</v>
      </c>
      <c r="W6644" s="15" t="s">
        <v>220</v>
      </c>
    </row>
    <row r="6645" spans="21:23" x14ac:dyDescent="0.25">
      <c r="U6645" s="15" t="s">
        <v>6917</v>
      </c>
      <c r="V6645" s="15" t="s">
        <v>15291</v>
      </c>
      <c r="W6645" s="15" t="s">
        <v>4817</v>
      </c>
    </row>
    <row r="6646" spans="21:23" x14ac:dyDescent="0.25">
      <c r="U6646" s="15" t="s">
        <v>6918</v>
      </c>
      <c r="V6646" s="15" t="s">
        <v>15292</v>
      </c>
      <c r="W6646" s="15" t="s">
        <v>4817</v>
      </c>
    </row>
    <row r="6647" spans="21:23" x14ac:dyDescent="0.25">
      <c r="U6647" s="15" t="s">
        <v>6919</v>
      </c>
      <c r="V6647" s="15" t="s">
        <v>15293</v>
      </c>
      <c r="W6647" s="15" t="s">
        <v>8681</v>
      </c>
    </row>
    <row r="6648" spans="21:23" x14ac:dyDescent="0.25">
      <c r="U6648" s="15" t="s">
        <v>6920</v>
      </c>
      <c r="V6648" s="15" t="s">
        <v>15294</v>
      </c>
      <c r="W6648" s="15" t="s">
        <v>128</v>
      </c>
    </row>
    <row r="6649" spans="21:23" x14ac:dyDescent="0.25">
      <c r="U6649" s="15" t="s">
        <v>6921</v>
      </c>
      <c r="V6649" s="15" t="s">
        <v>15295</v>
      </c>
      <c r="W6649" s="15" t="s">
        <v>142</v>
      </c>
    </row>
    <row r="6650" spans="21:23" x14ac:dyDescent="0.25">
      <c r="U6650" s="15" t="s">
        <v>6923</v>
      </c>
      <c r="V6650" s="15" t="s">
        <v>15296</v>
      </c>
      <c r="W6650" s="15" t="s">
        <v>437</v>
      </c>
    </row>
    <row r="6651" spans="21:23" x14ac:dyDescent="0.25">
      <c r="U6651" s="15" t="s">
        <v>6924</v>
      </c>
      <c r="V6651" s="15" t="s">
        <v>15297</v>
      </c>
      <c r="W6651" s="15" t="s">
        <v>4817</v>
      </c>
    </row>
    <row r="6652" spans="21:23" x14ac:dyDescent="0.25">
      <c r="U6652" s="15" t="s">
        <v>6925</v>
      </c>
      <c r="V6652" s="15" t="s">
        <v>15298</v>
      </c>
      <c r="W6652" s="15" t="s">
        <v>94</v>
      </c>
    </row>
    <row r="6653" spans="21:23" x14ac:dyDescent="0.25">
      <c r="U6653" s="15" t="s">
        <v>6926</v>
      </c>
      <c r="V6653" s="15" t="s">
        <v>15299</v>
      </c>
      <c r="W6653" s="15" t="s">
        <v>437</v>
      </c>
    </row>
    <row r="6654" spans="21:23" x14ac:dyDescent="0.25">
      <c r="U6654" s="15" t="s">
        <v>6927</v>
      </c>
      <c r="V6654" s="15" t="s">
        <v>15300</v>
      </c>
      <c r="W6654" s="15" t="s">
        <v>81</v>
      </c>
    </row>
    <row r="6655" spans="21:23" x14ac:dyDescent="0.25">
      <c r="U6655" s="15" t="s">
        <v>6928</v>
      </c>
      <c r="V6655" s="15" t="s">
        <v>15301</v>
      </c>
      <c r="W6655" s="15" t="s">
        <v>161</v>
      </c>
    </row>
    <row r="6656" spans="21:23" x14ac:dyDescent="0.25">
      <c r="U6656" s="15" t="s">
        <v>6929</v>
      </c>
      <c r="V6656" s="15" t="s">
        <v>15302</v>
      </c>
      <c r="W6656" s="15" t="s">
        <v>552</v>
      </c>
    </row>
    <row r="6657" spans="21:23" x14ac:dyDescent="0.25">
      <c r="U6657" s="15" t="s">
        <v>6930</v>
      </c>
      <c r="V6657" s="15" t="s">
        <v>15303</v>
      </c>
      <c r="W6657" s="15" t="s">
        <v>92</v>
      </c>
    </row>
    <row r="6658" spans="21:23" x14ac:dyDescent="0.25">
      <c r="U6658" s="15" t="s">
        <v>6931</v>
      </c>
      <c r="V6658" s="15" t="s">
        <v>15304</v>
      </c>
      <c r="W6658" s="15" t="s">
        <v>4817</v>
      </c>
    </row>
    <row r="6659" spans="21:23" x14ac:dyDescent="0.25">
      <c r="U6659" s="15" t="s">
        <v>6932</v>
      </c>
      <c r="V6659" s="15" t="s">
        <v>15305</v>
      </c>
      <c r="W6659" s="15" t="s">
        <v>188</v>
      </c>
    </row>
    <row r="6660" spans="21:23" x14ac:dyDescent="0.25">
      <c r="U6660" s="15" t="s">
        <v>6933</v>
      </c>
      <c r="V6660" s="15" t="s">
        <v>15306</v>
      </c>
      <c r="W6660" s="15" t="s">
        <v>3539</v>
      </c>
    </row>
    <row r="6661" spans="21:23" x14ac:dyDescent="0.25">
      <c r="U6661" s="15" t="s">
        <v>6934</v>
      </c>
      <c r="V6661" s="15" t="s">
        <v>15307</v>
      </c>
      <c r="W6661" s="15" t="s">
        <v>3539</v>
      </c>
    </row>
    <row r="6662" spans="21:23" x14ac:dyDescent="0.25">
      <c r="U6662" s="15" t="s">
        <v>6936</v>
      </c>
      <c r="V6662" s="15" t="s">
        <v>15308</v>
      </c>
      <c r="W6662" s="15" t="s">
        <v>81</v>
      </c>
    </row>
    <row r="6663" spans="21:23" x14ac:dyDescent="0.25">
      <c r="U6663" s="15" t="s">
        <v>6938</v>
      </c>
      <c r="V6663" s="15" t="s">
        <v>15309</v>
      </c>
      <c r="W6663" s="15" t="s">
        <v>8</v>
      </c>
    </row>
    <row r="6664" spans="21:23" x14ac:dyDescent="0.25">
      <c r="U6664" s="15" t="s">
        <v>6939</v>
      </c>
      <c r="V6664" s="15" t="s">
        <v>15310</v>
      </c>
      <c r="W6664" s="15" t="s">
        <v>270</v>
      </c>
    </row>
    <row r="6665" spans="21:23" x14ac:dyDescent="0.25">
      <c r="U6665" s="15" t="s">
        <v>6940</v>
      </c>
      <c r="V6665" s="15" t="s">
        <v>15311</v>
      </c>
      <c r="W6665" s="15" t="s">
        <v>8838</v>
      </c>
    </row>
    <row r="6666" spans="21:23" x14ac:dyDescent="0.25">
      <c r="U6666" s="15" t="s">
        <v>6941</v>
      </c>
      <c r="V6666" s="15" t="s">
        <v>15312</v>
      </c>
      <c r="W6666" s="15" t="s">
        <v>156</v>
      </c>
    </row>
    <row r="6667" spans="21:23" x14ac:dyDescent="0.25">
      <c r="U6667" s="15" t="s">
        <v>6942</v>
      </c>
      <c r="V6667" s="15" t="s">
        <v>15313</v>
      </c>
      <c r="W6667" s="15" t="s">
        <v>200</v>
      </c>
    </row>
    <row r="6668" spans="21:23" x14ac:dyDescent="0.25">
      <c r="U6668" s="15" t="s">
        <v>6943</v>
      </c>
      <c r="V6668" s="15" t="s">
        <v>15314</v>
      </c>
      <c r="W6668" s="15" t="s">
        <v>4817</v>
      </c>
    </row>
    <row r="6669" spans="21:23" x14ac:dyDescent="0.25">
      <c r="U6669" s="15" t="s">
        <v>6944</v>
      </c>
      <c r="V6669" s="15" t="s">
        <v>15315</v>
      </c>
      <c r="W6669" s="15" t="s">
        <v>9114</v>
      </c>
    </row>
    <row r="6670" spans="21:23" x14ac:dyDescent="0.25">
      <c r="U6670" s="15" t="s">
        <v>6945</v>
      </c>
      <c r="V6670" s="15" t="s">
        <v>15316</v>
      </c>
      <c r="W6670" s="15" t="s">
        <v>126</v>
      </c>
    </row>
    <row r="6671" spans="21:23" x14ac:dyDescent="0.25">
      <c r="U6671" s="15" t="s">
        <v>6946</v>
      </c>
      <c r="V6671" s="15" t="s">
        <v>15317</v>
      </c>
      <c r="W6671" s="15" t="s">
        <v>3354</v>
      </c>
    </row>
    <row r="6672" spans="21:23" x14ac:dyDescent="0.25">
      <c r="U6672" s="15" t="s">
        <v>6947</v>
      </c>
      <c r="V6672" s="15" t="s">
        <v>15318</v>
      </c>
      <c r="W6672" s="15" t="s">
        <v>117</v>
      </c>
    </row>
    <row r="6673" spans="21:23" x14ac:dyDescent="0.25">
      <c r="U6673" s="15" t="s">
        <v>6948</v>
      </c>
      <c r="V6673" s="15" t="s">
        <v>15319</v>
      </c>
      <c r="W6673" s="15" t="s">
        <v>190</v>
      </c>
    </row>
    <row r="6674" spans="21:23" x14ac:dyDescent="0.25">
      <c r="U6674" s="15" t="s">
        <v>6949</v>
      </c>
      <c r="V6674" s="15" t="s">
        <v>15320</v>
      </c>
      <c r="W6674" s="15" t="s">
        <v>552</v>
      </c>
    </row>
    <row r="6675" spans="21:23" x14ac:dyDescent="0.25">
      <c r="U6675" s="15" t="s">
        <v>6950</v>
      </c>
      <c r="V6675" s="15" t="s">
        <v>15321</v>
      </c>
      <c r="W6675" s="15" t="s">
        <v>76</v>
      </c>
    </row>
    <row r="6676" spans="21:23" x14ac:dyDescent="0.25">
      <c r="U6676" s="15" t="s">
        <v>6951</v>
      </c>
      <c r="V6676" s="15" t="s">
        <v>15322</v>
      </c>
      <c r="W6676" s="15" t="s">
        <v>282</v>
      </c>
    </row>
    <row r="6677" spans="21:23" x14ac:dyDescent="0.25">
      <c r="U6677" s="15" t="s">
        <v>6952</v>
      </c>
      <c r="V6677" s="15" t="s">
        <v>15323</v>
      </c>
      <c r="W6677" s="15" t="s">
        <v>120</v>
      </c>
    </row>
    <row r="6678" spans="21:23" x14ac:dyDescent="0.25">
      <c r="U6678" s="15" t="s">
        <v>6953</v>
      </c>
      <c r="V6678" s="15" t="s">
        <v>15324</v>
      </c>
      <c r="W6678" s="15" t="s">
        <v>4817</v>
      </c>
    </row>
    <row r="6679" spans="21:23" x14ac:dyDescent="0.25">
      <c r="U6679" s="15" t="s">
        <v>6954</v>
      </c>
      <c r="V6679" s="15" t="s">
        <v>15325</v>
      </c>
      <c r="W6679" s="15" t="s">
        <v>882</v>
      </c>
    </row>
    <row r="6680" spans="21:23" x14ac:dyDescent="0.25">
      <c r="U6680" s="15" t="s">
        <v>6956</v>
      </c>
      <c r="V6680" s="15" t="s">
        <v>15326</v>
      </c>
      <c r="W6680" s="15" t="s">
        <v>882</v>
      </c>
    </row>
    <row r="6681" spans="21:23" x14ac:dyDescent="0.25">
      <c r="U6681" s="15" t="s">
        <v>6957</v>
      </c>
      <c r="V6681" s="15" t="s">
        <v>15327</v>
      </c>
      <c r="W6681" s="15" t="s">
        <v>210</v>
      </c>
    </row>
    <row r="6682" spans="21:23" x14ac:dyDescent="0.25">
      <c r="U6682" s="15" t="s">
        <v>6958</v>
      </c>
      <c r="V6682" s="15" t="s">
        <v>15328</v>
      </c>
      <c r="W6682" s="15" t="s">
        <v>81</v>
      </c>
    </row>
    <row r="6683" spans="21:23" x14ac:dyDescent="0.25">
      <c r="U6683" s="15" t="s">
        <v>6959</v>
      </c>
      <c r="V6683" s="15" t="s">
        <v>15329</v>
      </c>
      <c r="W6683" s="15" t="s">
        <v>144</v>
      </c>
    </row>
    <row r="6684" spans="21:23" x14ac:dyDescent="0.25">
      <c r="U6684" s="15" t="s">
        <v>6960</v>
      </c>
      <c r="V6684" s="15" t="s">
        <v>15330</v>
      </c>
      <c r="W6684" s="15" t="s">
        <v>73</v>
      </c>
    </row>
    <row r="6685" spans="21:23" x14ac:dyDescent="0.25">
      <c r="U6685" s="15" t="s">
        <v>6961</v>
      </c>
      <c r="V6685" s="15" t="s">
        <v>15331</v>
      </c>
      <c r="W6685" s="15" t="s">
        <v>126</v>
      </c>
    </row>
    <row r="6686" spans="21:23" x14ac:dyDescent="0.25">
      <c r="U6686" s="15" t="s">
        <v>6962</v>
      </c>
      <c r="V6686" s="15" t="s">
        <v>15332</v>
      </c>
      <c r="W6686" s="15" t="s">
        <v>122</v>
      </c>
    </row>
    <row r="6687" spans="21:23" x14ac:dyDescent="0.25">
      <c r="U6687" s="15" t="s">
        <v>6963</v>
      </c>
      <c r="V6687" s="15" t="s">
        <v>15333</v>
      </c>
      <c r="W6687" s="15" t="s">
        <v>726</v>
      </c>
    </row>
    <row r="6688" spans="21:23" x14ac:dyDescent="0.25">
      <c r="U6688" s="15" t="s">
        <v>6964</v>
      </c>
      <c r="V6688" s="15" t="s">
        <v>15334</v>
      </c>
      <c r="W6688" s="15" t="s">
        <v>237</v>
      </c>
    </row>
    <row r="6689" spans="21:23" x14ac:dyDescent="0.25">
      <c r="U6689" s="15" t="s">
        <v>6965</v>
      </c>
      <c r="V6689" s="15" t="s">
        <v>15335</v>
      </c>
      <c r="W6689" s="15" t="s">
        <v>97</v>
      </c>
    </row>
    <row r="6690" spans="21:23" x14ac:dyDescent="0.25">
      <c r="U6690" s="15" t="s">
        <v>6966</v>
      </c>
      <c r="V6690" s="15" t="s">
        <v>15336</v>
      </c>
      <c r="W6690" s="15" t="s">
        <v>92</v>
      </c>
    </row>
    <row r="6691" spans="21:23" x14ac:dyDescent="0.25">
      <c r="U6691" s="15" t="s">
        <v>6967</v>
      </c>
      <c r="V6691" s="15" t="s">
        <v>15337</v>
      </c>
      <c r="W6691" s="15" t="s">
        <v>144</v>
      </c>
    </row>
    <row r="6692" spans="21:23" x14ac:dyDescent="0.25">
      <c r="U6692" s="15" t="s">
        <v>6968</v>
      </c>
      <c r="V6692" s="15" t="s">
        <v>15338</v>
      </c>
      <c r="W6692" s="15" t="s">
        <v>208</v>
      </c>
    </row>
    <row r="6693" spans="21:23" x14ac:dyDescent="0.25">
      <c r="U6693" s="15" t="s">
        <v>6969</v>
      </c>
      <c r="V6693" s="15" t="s">
        <v>15339</v>
      </c>
      <c r="W6693" s="15" t="s">
        <v>150</v>
      </c>
    </row>
    <row r="6694" spans="21:23" x14ac:dyDescent="0.25">
      <c r="U6694" s="15" t="s">
        <v>6970</v>
      </c>
      <c r="V6694" s="15" t="s">
        <v>15340</v>
      </c>
      <c r="W6694" s="15" t="s">
        <v>150</v>
      </c>
    </row>
    <row r="6695" spans="21:23" x14ac:dyDescent="0.25">
      <c r="U6695" s="15" t="s">
        <v>6971</v>
      </c>
      <c r="V6695" s="15" t="s">
        <v>15341</v>
      </c>
      <c r="W6695" s="15" t="s">
        <v>1802</v>
      </c>
    </row>
    <row r="6696" spans="21:23" x14ac:dyDescent="0.25">
      <c r="U6696" s="15" t="s">
        <v>6972</v>
      </c>
      <c r="V6696" s="15" t="s">
        <v>15342</v>
      </c>
      <c r="W6696" s="15" t="s">
        <v>94</v>
      </c>
    </row>
    <row r="6697" spans="21:23" x14ac:dyDescent="0.25">
      <c r="U6697" s="15" t="s">
        <v>6973</v>
      </c>
      <c r="V6697" s="15" t="s">
        <v>15343</v>
      </c>
      <c r="W6697" s="15" t="s">
        <v>882</v>
      </c>
    </row>
    <row r="6698" spans="21:23" x14ac:dyDescent="0.25">
      <c r="U6698" s="15" t="s">
        <v>6974</v>
      </c>
      <c r="V6698" s="15" t="s">
        <v>15344</v>
      </c>
      <c r="W6698" s="15" t="s">
        <v>159</v>
      </c>
    </row>
    <row r="6699" spans="21:23" x14ac:dyDescent="0.25">
      <c r="U6699" s="15" t="s">
        <v>6975</v>
      </c>
      <c r="V6699" s="15" t="s">
        <v>15345</v>
      </c>
      <c r="W6699" s="15" t="s">
        <v>156</v>
      </c>
    </row>
    <row r="6700" spans="21:23" x14ac:dyDescent="0.25">
      <c r="U6700" s="15" t="s">
        <v>6976</v>
      </c>
      <c r="V6700" s="15" t="s">
        <v>15346</v>
      </c>
      <c r="W6700" s="15" t="s">
        <v>94</v>
      </c>
    </row>
    <row r="6701" spans="21:23" x14ac:dyDescent="0.25">
      <c r="U6701" s="15" t="s">
        <v>6977</v>
      </c>
      <c r="V6701" s="15" t="s">
        <v>15347</v>
      </c>
      <c r="W6701" s="15" t="s">
        <v>94</v>
      </c>
    </row>
    <row r="6702" spans="21:23" x14ac:dyDescent="0.25">
      <c r="U6702" s="15" t="s">
        <v>6978</v>
      </c>
      <c r="V6702" s="15" t="s">
        <v>15348</v>
      </c>
      <c r="W6702" s="15" t="s">
        <v>140</v>
      </c>
    </row>
    <row r="6703" spans="21:23" x14ac:dyDescent="0.25">
      <c r="U6703" s="15" t="s">
        <v>6979</v>
      </c>
      <c r="V6703" s="15" t="s">
        <v>15349</v>
      </c>
      <c r="W6703" s="15" t="s">
        <v>217</v>
      </c>
    </row>
    <row r="6704" spans="21:23" x14ac:dyDescent="0.25">
      <c r="U6704" s="15" t="s">
        <v>6980</v>
      </c>
      <c r="V6704" s="15" t="s">
        <v>15350</v>
      </c>
      <c r="W6704" s="15" t="s">
        <v>156</v>
      </c>
    </row>
    <row r="6705" spans="21:23" x14ac:dyDescent="0.25">
      <c r="U6705" s="15" t="s">
        <v>6981</v>
      </c>
      <c r="V6705" s="15" t="s">
        <v>15351</v>
      </c>
      <c r="W6705" s="15" t="s">
        <v>120</v>
      </c>
    </row>
    <row r="6706" spans="21:23" x14ac:dyDescent="0.25">
      <c r="U6706" s="15" t="s">
        <v>6982</v>
      </c>
      <c r="V6706" s="15" t="s">
        <v>15352</v>
      </c>
      <c r="W6706" s="15" t="s">
        <v>235</v>
      </c>
    </row>
    <row r="6707" spans="21:23" x14ac:dyDescent="0.25">
      <c r="U6707" s="15" t="s">
        <v>6983</v>
      </c>
      <c r="V6707" s="15" t="s">
        <v>15353</v>
      </c>
      <c r="W6707" s="15" t="s">
        <v>235</v>
      </c>
    </row>
    <row r="6708" spans="21:23" x14ac:dyDescent="0.25">
      <c r="U6708" s="15" t="s">
        <v>6984</v>
      </c>
      <c r="V6708" s="15" t="s">
        <v>15354</v>
      </c>
      <c r="W6708" s="15" t="s">
        <v>150</v>
      </c>
    </row>
    <row r="6709" spans="21:23" x14ac:dyDescent="0.25">
      <c r="U6709" s="15" t="s">
        <v>6985</v>
      </c>
      <c r="V6709" s="15" t="s">
        <v>15355</v>
      </c>
      <c r="W6709" s="15" t="s">
        <v>117</v>
      </c>
    </row>
    <row r="6710" spans="21:23" x14ac:dyDescent="0.25">
      <c r="U6710" s="15" t="s">
        <v>6986</v>
      </c>
      <c r="V6710" s="15" t="s">
        <v>15356</v>
      </c>
      <c r="W6710" s="15" t="s">
        <v>424</v>
      </c>
    </row>
    <row r="6711" spans="21:23" x14ac:dyDescent="0.25">
      <c r="U6711" s="15" t="s">
        <v>6987</v>
      </c>
      <c r="V6711" s="15" t="s">
        <v>15357</v>
      </c>
      <c r="W6711" s="15" t="s">
        <v>3133</v>
      </c>
    </row>
    <row r="6712" spans="21:23" x14ac:dyDescent="0.25">
      <c r="U6712" s="15" t="s">
        <v>6988</v>
      </c>
      <c r="V6712" s="15" t="s">
        <v>15358</v>
      </c>
      <c r="W6712" s="15" t="s">
        <v>100</v>
      </c>
    </row>
    <row r="6713" spans="21:23" x14ac:dyDescent="0.25">
      <c r="U6713" s="15" t="s">
        <v>6989</v>
      </c>
      <c r="V6713" s="15" t="s">
        <v>15359</v>
      </c>
      <c r="W6713" s="15" t="s">
        <v>237</v>
      </c>
    </row>
    <row r="6714" spans="21:23" x14ac:dyDescent="0.25">
      <c r="U6714" s="15" t="s">
        <v>6990</v>
      </c>
      <c r="V6714" s="15" t="s">
        <v>15360</v>
      </c>
      <c r="W6714" s="15" t="s">
        <v>447</v>
      </c>
    </row>
    <row r="6715" spans="21:23" x14ac:dyDescent="0.25">
      <c r="U6715" s="15" t="s">
        <v>6992</v>
      </c>
      <c r="V6715" s="15" t="s">
        <v>15361</v>
      </c>
      <c r="W6715" s="15" t="s">
        <v>92</v>
      </c>
    </row>
    <row r="6716" spans="21:23" x14ac:dyDescent="0.25">
      <c r="U6716" s="15" t="s">
        <v>6991</v>
      </c>
      <c r="V6716" s="15" t="s">
        <v>15362</v>
      </c>
      <c r="W6716" s="15" t="s">
        <v>128</v>
      </c>
    </row>
    <row r="6717" spans="21:23" x14ac:dyDescent="0.25">
      <c r="U6717" s="15" t="s">
        <v>6994</v>
      </c>
      <c r="V6717" s="15" t="s">
        <v>15363</v>
      </c>
      <c r="W6717" s="15" t="s">
        <v>1308</v>
      </c>
    </row>
    <row r="6718" spans="21:23" x14ac:dyDescent="0.25">
      <c r="U6718" s="15" t="s">
        <v>6995</v>
      </c>
      <c r="V6718" s="15" t="s">
        <v>15364</v>
      </c>
      <c r="W6718" s="15" t="s">
        <v>1802</v>
      </c>
    </row>
    <row r="6719" spans="21:23" x14ac:dyDescent="0.25">
      <c r="U6719" s="15" t="s">
        <v>6996</v>
      </c>
      <c r="V6719" s="15" t="s">
        <v>15365</v>
      </c>
      <c r="W6719" s="15" t="s">
        <v>120</v>
      </c>
    </row>
    <row r="6720" spans="21:23" x14ac:dyDescent="0.25">
      <c r="U6720" s="15" t="s">
        <v>6997</v>
      </c>
      <c r="V6720" s="15" t="s">
        <v>15366</v>
      </c>
      <c r="W6720" s="15" t="s">
        <v>156</v>
      </c>
    </row>
    <row r="6721" spans="21:23" x14ac:dyDescent="0.25">
      <c r="U6721" s="15" t="s">
        <v>6998</v>
      </c>
      <c r="V6721" s="15" t="s">
        <v>15367</v>
      </c>
      <c r="W6721" s="15" t="s">
        <v>437</v>
      </c>
    </row>
    <row r="6722" spans="21:23" x14ac:dyDescent="0.25">
      <c r="U6722" s="15" t="s">
        <v>6999</v>
      </c>
      <c r="V6722" s="15" t="s">
        <v>15368</v>
      </c>
      <c r="W6722" s="15" t="s">
        <v>222</v>
      </c>
    </row>
    <row r="6723" spans="21:23" x14ac:dyDescent="0.25">
      <c r="U6723" s="15" t="s">
        <v>7000</v>
      </c>
      <c r="V6723" s="15" t="s">
        <v>15369</v>
      </c>
      <c r="W6723" s="15" t="s">
        <v>8681</v>
      </c>
    </row>
    <row r="6724" spans="21:23" x14ac:dyDescent="0.25">
      <c r="U6724" s="15" t="s">
        <v>7001</v>
      </c>
      <c r="V6724" s="15" t="s">
        <v>15370</v>
      </c>
      <c r="W6724" s="15" t="s">
        <v>8681</v>
      </c>
    </row>
    <row r="6725" spans="21:23" x14ac:dyDescent="0.25">
      <c r="U6725" s="15" t="s">
        <v>7002</v>
      </c>
      <c r="V6725" s="15" t="s">
        <v>15371</v>
      </c>
      <c r="W6725" s="15" t="s">
        <v>8678</v>
      </c>
    </row>
    <row r="6726" spans="21:23" x14ac:dyDescent="0.25">
      <c r="U6726" s="15" t="s">
        <v>7003</v>
      </c>
      <c r="V6726" s="15" t="s">
        <v>15372</v>
      </c>
      <c r="W6726" s="15" t="s">
        <v>78</v>
      </c>
    </row>
    <row r="6727" spans="21:23" x14ac:dyDescent="0.25">
      <c r="U6727" s="15" t="s">
        <v>7004</v>
      </c>
      <c r="V6727" s="15" t="s">
        <v>15373</v>
      </c>
      <c r="W6727" s="15" t="s">
        <v>8</v>
      </c>
    </row>
    <row r="6728" spans="21:23" x14ac:dyDescent="0.25">
      <c r="U6728" s="15" t="s">
        <v>7005</v>
      </c>
      <c r="V6728" s="15" t="s">
        <v>15374</v>
      </c>
      <c r="W6728" s="15" t="s">
        <v>150</v>
      </c>
    </row>
    <row r="6729" spans="21:23" x14ac:dyDescent="0.25">
      <c r="U6729" s="15" t="s">
        <v>7006</v>
      </c>
      <c r="V6729" s="15" t="s">
        <v>15375</v>
      </c>
      <c r="W6729" s="15" t="s">
        <v>78</v>
      </c>
    </row>
    <row r="6730" spans="21:23" x14ac:dyDescent="0.25">
      <c r="U6730" s="15" t="s">
        <v>7007</v>
      </c>
      <c r="V6730" s="15" t="s">
        <v>15376</v>
      </c>
      <c r="W6730" s="15" t="s">
        <v>4817</v>
      </c>
    </row>
    <row r="6731" spans="21:23" x14ac:dyDescent="0.25">
      <c r="U6731" s="15" t="s">
        <v>7008</v>
      </c>
      <c r="V6731" s="15" t="s">
        <v>15377</v>
      </c>
      <c r="W6731" s="15" t="s">
        <v>159</v>
      </c>
    </row>
    <row r="6732" spans="21:23" x14ac:dyDescent="0.25">
      <c r="U6732" s="15" t="s">
        <v>7009</v>
      </c>
      <c r="V6732" s="15" t="s">
        <v>15378</v>
      </c>
      <c r="W6732" s="15" t="s">
        <v>166</v>
      </c>
    </row>
    <row r="6733" spans="21:23" x14ac:dyDescent="0.25">
      <c r="U6733" s="15" t="s">
        <v>7010</v>
      </c>
      <c r="V6733" s="15" t="s">
        <v>15379</v>
      </c>
      <c r="W6733" s="15" t="s">
        <v>552</v>
      </c>
    </row>
    <row r="6734" spans="21:23" x14ac:dyDescent="0.25">
      <c r="U6734" s="15" t="s">
        <v>7011</v>
      </c>
      <c r="V6734" s="15" t="s">
        <v>15380</v>
      </c>
      <c r="W6734" s="15" t="s">
        <v>120</v>
      </c>
    </row>
    <row r="6735" spans="21:23" x14ac:dyDescent="0.25">
      <c r="U6735" s="15" t="s">
        <v>7012</v>
      </c>
      <c r="V6735" s="15" t="s">
        <v>15381</v>
      </c>
      <c r="W6735" s="15" t="s">
        <v>179</v>
      </c>
    </row>
    <row r="6736" spans="21:23" x14ac:dyDescent="0.25">
      <c r="U6736" s="15" t="s">
        <v>7013</v>
      </c>
      <c r="V6736" s="15" t="s">
        <v>15382</v>
      </c>
      <c r="W6736" s="15" t="s">
        <v>190</v>
      </c>
    </row>
    <row r="6737" spans="21:23" x14ac:dyDescent="0.25">
      <c r="U6737" s="15" t="s">
        <v>7014</v>
      </c>
      <c r="V6737" s="15" t="s">
        <v>15383</v>
      </c>
      <c r="W6737" s="15" t="s">
        <v>1308</v>
      </c>
    </row>
    <row r="6738" spans="21:23" x14ac:dyDescent="0.25">
      <c r="U6738" s="15" t="s">
        <v>7015</v>
      </c>
      <c r="V6738" s="15" t="s">
        <v>15384</v>
      </c>
      <c r="W6738" s="15" t="s">
        <v>150</v>
      </c>
    </row>
    <row r="6739" spans="21:23" x14ac:dyDescent="0.25">
      <c r="U6739" s="15" t="s">
        <v>7016</v>
      </c>
      <c r="V6739" s="15" t="s">
        <v>15385</v>
      </c>
      <c r="W6739" s="15" t="s">
        <v>100</v>
      </c>
    </row>
    <row r="6740" spans="21:23" x14ac:dyDescent="0.25">
      <c r="U6740" s="15" t="s">
        <v>7017</v>
      </c>
      <c r="V6740" s="15" t="s">
        <v>15386</v>
      </c>
      <c r="W6740" s="15" t="s">
        <v>128</v>
      </c>
    </row>
    <row r="6741" spans="21:23" x14ac:dyDescent="0.25">
      <c r="U6741" s="15" t="s">
        <v>7018</v>
      </c>
      <c r="V6741" s="15" t="s">
        <v>15387</v>
      </c>
      <c r="W6741" s="15" t="s">
        <v>150</v>
      </c>
    </row>
    <row r="6742" spans="21:23" x14ac:dyDescent="0.25">
      <c r="U6742" s="15" t="s">
        <v>7019</v>
      </c>
      <c r="V6742" s="15" t="s">
        <v>15388</v>
      </c>
      <c r="W6742" s="15" t="s">
        <v>128</v>
      </c>
    </row>
    <row r="6743" spans="21:23" x14ac:dyDescent="0.25">
      <c r="U6743" s="15" t="s">
        <v>7020</v>
      </c>
      <c r="V6743" s="15" t="s">
        <v>15389</v>
      </c>
      <c r="W6743" s="15" t="s">
        <v>128</v>
      </c>
    </row>
    <row r="6744" spans="21:23" x14ac:dyDescent="0.25">
      <c r="U6744" s="15" t="s">
        <v>7021</v>
      </c>
      <c r="V6744" s="15" t="s">
        <v>15390</v>
      </c>
      <c r="W6744" s="15" t="s">
        <v>179</v>
      </c>
    </row>
    <row r="6745" spans="21:23" x14ac:dyDescent="0.25">
      <c r="U6745" s="15" t="s">
        <v>7022</v>
      </c>
      <c r="V6745" s="15" t="s">
        <v>15391</v>
      </c>
      <c r="W6745" s="15" t="s">
        <v>25</v>
      </c>
    </row>
    <row r="6746" spans="21:23" x14ac:dyDescent="0.25">
      <c r="U6746" s="15" t="s">
        <v>7023</v>
      </c>
      <c r="V6746" s="15" t="s">
        <v>15392</v>
      </c>
      <c r="W6746" s="15" t="s">
        <v>8722</v>
      </c>
    </row>
    <row r="6747" spans="21:23" x14ac:dyDescent="0.25">
      <c r="U6747" s="15" t="s">
        <v>7025</v>
      </c>
      <c r="V6747" s="15" t="s">
        <v>15393</v>
      </c>
      <c r="W6747" s="15" t="s">
        <v>8</v>
      </c>
    </row>
    <row r="6748" spans="21:23" x14ac:dyDescent="0.25">
      <c r="U6748" s="15" t="s">
        <v>7026</v>
      </c>
      <c r="V6748" s="15" t="s">
        <v>15394</v>
      </c>
      <c r="W6748" s="15" t="s">
        <v>142</v>
      </c>
    </row>
    <row r="6749" spans="21:23" x14ac:dyDescent="0.25">
      <c r="U6749" s="15" t="s">
        <v>7027</v>
      </c>
      <c r="V6749" s="15" t="s">
        <v>15395</v>
      </c>
      <c r="W6749" s="15" t="s">
        <v>8681</v>
      </c>
    </row>
    <row r="6750" spans="21:23" x14ac:dyDescent="0.25">
      <c r="U6750" s="15" t="s">
        <v>7028</v>
      </c>
      <c r="V6750" s="15" t="s">
        <v>15396</v>
      </c>
      <c r="W6750" s="15" t="s">
        <v>105</v>
      </c>
    </row>
    <row r="6751" spans="21:23" x14ac:dyDescent="0.25">
      <c r="U6751" s="15" t="s">
        <v>7029</v>
      </c>
      <c r="V6751" s="15" t="s">
        <v>15397</v>
      </c>
      <c r="W6751" s="15" t="s">
        <v>74</v>
      </c>
    </row>
    <row r="6752" spans="21:23" x14ac:dyDescent="0.25">
      <c r="U6752" s="15" t="s">
        <v>7030</v>
      </c>
      <c r="V6752" s="15" t="s">
        <v>15398</v>
      </c>
      <c r="W6752" s="15" t="s">
        <v>126</v>
      </c>
    </row>
    <row r="6753" spans="21:23" x14ac:dyDescent="0.25">
      <c r="U6753" s="15" t="s">
        <v>7031</v>
      </c>
      <c r="V6753" s="15" t="s">
        <v>15399</v>
      </c>
      <c r="W6753" s="15" t="s">
        <v>132</v>
      </c>
    </row>
    <row r="6754" spans="21:23" x14ac:dyDescent="0.25">
      <c r="U6754" s="15" t="s">
        <v>7032</v>
      </c>
      <c r="V6754" s="15" t="s">
        <v>15400</v>
      </c>
      <c r="W6754" s="15" t="s">
        <v>8708</v>
      </c>
    </row>
    <row r="6755" spans="21:23" x14ac:dyDescent="0.25">
      <c r="U6755" s="15" t="s">
        <v>7033</v>
      </c>
      <c r="V6755" s="15" t="s">
        <v>15401</v>
      </c>
      <c r="W6755" s="15" t="s">
        <v>424</v>
      </c>
    </row>
    <row r="6756" spans="21:23" x14ac:dyDescent="0.25">
      <c r="U6756" s="15" t="s">
        <v>7034</v>
      </c>
      <c r="V6756" s="15" t="s">
        <v>15402</v>
      </c>
      <c r="W6756" s="15" t="s">
        <v>92</v>
      </c>
    </row>
    <row r="6757" spans="21:23" x14ac:dyDescent="0.25">
      <c r="U6757" s="15" t="s">
        <v>7035</v>
      </c>
      <c r="V6757" s="15" t="s">
        <v>15403</v>
      </c>
      <c r="W6757" s="15" t="s">
        <v>217</v>
      </c>
    </row>
    <row r="6758" spans="21:23" x14ac:dyDescent="0.25">
      <c r="U6758" s="15" t="s">
        <v>7036</v>
      </c>
      <c r="V6758" s="15" t="s">
        <v>15404</v>
      </c>
      <c r="W6758" s="15" t="s">
        <v>115</v>
      </c>
    </row>
    <row r="6759" spans="21:23" x14ac:dyDescent="0.25">
      <c r="U6759" s="15" t="s">
        <v>7037</v>
      </c>
      <c r="V6759" s="15" t="s">
        <v>15405</v>
      </c>
      <c r="W6759" s="15" t="s">
        <v>115</v>
      </c>
    </row>
    <row r="6760" spans="21:23" x14ac:dyDescent="0.25">
      <c r="U6760" s="15" t="s">
        <v>7038</v>
      </c>
      <c r="V6760" s="15" t="s">
        <v>15406</v>
      </c>
      <c r="W6760" s="15" t="s">
        <v>100</v>
      </c>
    </row>
    <row r="6761" spans="21:23" x14ac:dyDescent="0.25">
      <c r="U6761" s="15" t="s">
        <v>7039</v>
      </c>
      <c r="V6761" s="15" t="s">
        <v>15407</v>
      </c>
      <c r="W6761" s="15" t="s">
        <v>144</v>
      </c>
    </row>
    <row r="6762" spans="21:23" x14ac:dyDescent="0.25">
      <c r="U6762" s="15" t="s">
        <v>7040</v>
      </c>
      <c r="V6762" s="15" t="s">
        <v>15408</v>
      </c>
      <c r="W6762" s="15" t="s">
        <v>424</v>
      </c>
    </row>
    <row r="6763" spans="21:23" x14ac:dyDescent="0.25">
      <c r="U6763" s="15" t="s">
        <v>7041</v>
      </c>
      <c r="V6763" s="15" t="s">
        <v>15409</v>
      </c>
      <c r="W6763" s="15" t="s">
        <v>726</v>
      </c>
    </row>
    <row r="6764" spans="21:23" x14ac:dyDescent="0.25">
      <c r="U6764" s="15" t="s">
        <v>7042</v>
      </c>
      <c r="V6764" s="15" t="s">
        <v>15410</v>
      </c>
      <c r="W6764" s="15" t="s">
        <v>7545</v>
      </c>
    </row>
    <row r="6765" spans="21:23" x14ac:dyDescent="0.25">
      <c r="U6765" s="15" t="s">
        <v>7043</v>
      </c>
      <c r="V6765" s="15" t="s">
        <v>15411</v>
      </c>
      <c r="W6765" s="15" t="s">
        <v>8681</v>
      </c>
    </row>
    <row r="6766" spans="21:23" x14ac:dyDescent="0.25">
      <c r="U6766" s="15" t="s">
        <v>7044</v>
      </c>
      <c r="V6766" s="15" t="s">
        <v>15412</v>
      </c>
      <c r="W6766" s="15" t="s">
        <v>120</v>
      </c>
    </row>
    <row r="6767" spans="21:23" x14ac:dyDescent="0.25">
      <c r="U6767" s="15" t="s">
        <v>7045</v>
      </c>
      <c r="V6767" s="15" t="s">
        <v>15413</v>
      </c>
      <c r="W6767" s="15" t="s">
        <v>8884</v>
      </c>
    </row>
    <row r="6768" spans="21:23" x14ac:dyDescent="0.25">
      <c r="U6768" s="15" t="s">
        <v>7046</v>
      </c>
      <c r="V6768" s="15" t="s">
        <v>15414</v>
      </c>
      <c r="W6768" s="15" t="s">
        <v>391</v>
      </c>
    </row>
    <row r="6769" spans="21:23" x14ac:dyDescent="0.25">
      <c r="U6769" s="15" t="s">
        <v>7047</v>
      </c>
      <c r="V6769" s="15" t="s">
        <v>15415</v>
      </c>
      <c r="W6769" s="15" t="s">
        <v>120</v>
      </c>
    </row>
    <row r="6770" spans="21:23" x14ac:dyDescent="0.25">
      <c r="U6770" s="15" t="s">
        <v>7048</v>
      </c>
      <c r="V6770" s="15" t="s">
        <v>15416</v>
      </c>
      <c r="W6770" s="15" t="s">
        <v>134</v>
      </c>
    </row>
    <row r="6771" spans="21:23" x14ac:dyDescent="0.25">
      <c r="U6771" s="15" t="s">
        <v>7049</v>
      </c>
      <c r="V6771" s="15" t="s">
        <v>15417</v>
      </c>
      <c r="W6771" s="15" t="s">
        <v>144</v>
      </c>
    </row>
    <row r="6772" spans="21:23" x14ac:dyDescent="0.25">
      <c r="U6772" s="15" t="s">
        <v>7050</v>
      </c>
      <c r="V6772" s="15" t="s">
        <v>15418</v>
      </c>
      <c r="W6772" s="15" t="s">
        <v>130</v>
      </c>
    </row>
    <row r="6773" spans="21:23" x14ac:dyDescent="0.25">
      <c r="U6773" s="15" t="s">
        <v>7051</v>
      </c>
      <c r="V6773" s="15" t="s">
        <v>15419</v>
      </c>
      <c r="W6773" s="15" t="s">
        <v>120</v>
      </c>
    </row>
    <row r="6774" spans="21:23" x14ac:dyDescent="0.25">
      <c r="U6774" s="15" t="s">
        <v>7052</v>
      </c>
      <c r="V6774" s="15" t="s">
        <v>15420</v>
      </c>
      <c r="W6774" s="15" t="s">
        <v>150</v>
      </c>
    </row>
    <row r="6775" spans="21:23" x14ac:dyDescent="0.25">
      <c r="U6775" s="15" t="s">
        <v>7053</v>
      </c>
      <c r="V6775" s="15" t="s">
        <v>15421</v>
      </c>
      <c r="W6775" s="15" t="s">
        <v>88</v>
      </c>
    </row>
    <row r="6776" spans="21:23" x14ac:dyDescent="0.25">
      <c r="U6776" s="15" t="s">
        <v>7054</v>
      </c>
      <c r="V6776" s="15" t="s">
        <v>15422</v>
      </c>
      <c r="W6776" s="15" t="s">
        <v>150</v>
      </c>
    </row>
    <row r="6777" spans="21:23" x14ac:dyDescent="0.25">
      <c r="U6777" s="15" t="s">
        <v>7055</v>
      </c>
      <c r="V6777" s="15" t="s">
        <v>15423</v>
      </c>
      <c r="W6777" s="15" t="s">
        <v>132</v>
      </c>
    </row>
    <row r="6778" spans="21:23" x14ac:dyDescent="0.25">
      <c r="U6778" s="15" t="s">
        <v>7056</v>
      </c>
      <c r="V6778" s="15" t="s">
        <v>15424</v>
      </c>
      <c r="W6778" s="15" t="s">
        <v>6711</v>
      </c>
    </row>
    <row r="6779" spans="21:23" x14ac:dyDescent="0.25">
      <c r="U6779" s="15" t="s">
        <v>7057</v>
      </c>
      <c r="V6779" s="15" t="s">
        <v>15425</v>
      </c>
      <c r="W6779" s="15" t="s">
        <v>126</v>
      </c>
    </row>
    <row r="6780" spans="21:23" x14ac:dyDescent="0.25">
      <c r="U6780" s="15" t="s">
        <v>7058</v>
      </c>
      <c r="V6780" s="15" t="s">
        <v>15426</v>
      </c>
      <c r="W6780" s="15" t="s">
        <v>100</v>
      </c>
    </row>
    <row r="6781" spans="21:23" x14ac:dyDescent="0.25">
      <c r="U6781" s="15" t="s">
        <v>7059</v>
      </c>
      <c r="V6781" s="15" t="s">
        <v>15427</v>
      </c>
      <c r="W6781" s="15" t="s">
        <v>100</v>
      </c>
    </row>
    <row r="6782" spans="21:23" x14ac:dyDescent="0.25">
      <c r="U6782" s="15" t="s">
        <v>7060</v>
      </c>
      <c r="V6782" s="15" t="s">
        <v>15428</v>
      </c>
      <c r="W6782" s="15" t="s">
        <v>944</v>
      </c>
    </row>
    <row r="6783" spans="21:23" x14ac:dyDescent="0.25">
      <c r="U6783" s="15" t="s">
        <v>7061</v>
      </c>
      <c r="V6783" s="15" t="s">
        <v>15429</v>
      </c>
      <c r="W6783" s="15" t="s">
        <v>327</v>
      </c>
    </row>
    <row r="6784" spans="21:23" x14ac:dyDescent="0.25">
      <c r="U6784" s="15" t="s">
        <v>7062</v>
      </c>
      <c r="V6784" s="15" t="s">
        <v>15430</v>
      </c>
      <c r="W6784" s="15" t="s">
        <v>235</v>
      </c>
    </row>
    <row r="6785" spans="21:23" x14ac:dyDescent="0.25">
      <c r="U6785" s="15" t="s">
        <v>7063</v>
      </c>
      <c r="V6785" s="15" t="s">
        <v>15431</v>
      </c>
      <c r="W6785" s="15" t="s">
        <v>128</v>
      </c>
    </row>
    <row r="6786" spans="21:23" x14ac:dyDescent="0.25">
      <c r="U6786" s="15" t="s">
        <v>7064</v>
      </c>
      <c r="V6786" s="15" t="s">
        <v>15432</v>
      </c>
      <c r="W6786" s="15" t="s">
        <v>126</v>
      </c>
    </row>
    <row r="6787" spans="21:23" x14ac:dyDescent="0.25">
      <c r="U6787" s="15" t="s">
        <v>7065</v>
      </c>
      <c r="V6787" s="15" t="s">
        <v>15433</v>
      </c>
      <c r="W6787" s="15" t="s">
        <v>188</v>
      </c>
    </row>
    <row r="6788" spans="21:23" x14ac:dyDescent="0.25">
      <c r="U6788" s="15" t="s">
        <v>7066</v>
      </c>
      <c r="V6788" s="15" t="s">
        <v>15434</v>
      </c>
      <c r="W6788" s="15" t="s">
        <v>120</v>
      </c>
    </row>
    <row r="6789" spans="21:23" x14ac:dyDescent="0.25">
      <c r="U6789" s="15" t="s">
        <v>7067</v>
      </c>
      <c r="V6789" s="15" t="s">
        <v>15435</v>
      </c>
      <c r="W6789" s="15" t="s">
        <v>161</v>
      </c>
    </row>
    <row r="6790" spans="21:23" x14ac:dyDescent="0.25">
      <c r="U6790" s="15" t="s">
        <v>7068</v>
      </c>
      <c r="V6790" s="15" t="s">
        <v>15436</v>
      </c>
      <c r="W6790" s="15" t="s">
        <v>128</v>
      </c>
    </row>
    <row r="6791" spans="21:23" x14ac:dyDescent="0.25">
      <c r="U6791" s="15" t="s">
        <v>7069</v>
      </c>
      <c r="V6791" s="15" t="s">
        <v>15437</v>
      </c>
      <c r="W6791" s="15" t="s">
        <v>73</v>
      </c>
    </row>
    <row r="6792" spans="21:23" x14ac:dyDescent="0.25">
      <c r="U6792" s="15" t="s">
        <v>7070</v>
      </c>
      <c r="V6792" s="15" t="s">
        <v>15438</v>
      </c>
      <c r="W6792" s="15" t="s">
        <v>193</v>
      </c>
    </row>
    <row r="6793" spans="21:23" x14ac:dyDescent="0.25">
      <c r="U6793" s="15" t="s">
        <v>7072</v>
      </c>
      <c r="V6793" s="15" t="s">
        <v>15439</v>
      </c>
      <c r="W6793" s="15" t="s">
        <v>144</v>
      </c>
    </row>
    <row r="6794" spans="21:23" x14ac:dyDescent="0.25">
      <c r="U6794" s="15" t="s">
        <v>7073</v>
      </c>
      <c r="V6794" s="15" t="s">
        <v>15440</v>
      </c>
      <c r="W6794" s="15" t="s">
        <v>336</v>
      </c>
    </row>
    <row r="6795" spans="21:23" x14ac:dyDescent="0.25">
      <c r="U6795" s="15" t="s">
        <v>7074</v>
      </c>
      <c r="V6795" s="15" t="s">
        <v>15441</v>
      </c>
      <c r="W6795" s="15" t="s">
        <v>78</v>
      </c>
    </row>
    <row r="6796" spans="21:23" x14ac:dyDescent="0.25">
      <c r="U6796" s="15" t="s">
        <v>7075</v>
      </c>
      <c r="V6796" s="15" t="s">
        <v>15442</v>
      </c>
      <c r="W6796" s="15" t="s">
        <v>8681</v>
      </c>
    </row>
    <row r="6797" spans="21:23" x14ac:dyDescent="0.25">
      <c r="U6797" s="15" t="s">
        <v>7076</v>
      </c>
      <c r="V6797" s="15" t="s">
        <v>15443</v>
      </c>
      <c r="W6797" s="15" t="s">
        <v>944</v>
      </c>
    </row>
    <row r="6798" spans="21:23" x14ac:dyDescent="0.25">
      <c r="U6798" s="15" t="s">
        <v>7078</v>
      </c>
      <c r="V6798" s="15" t="s">
        <v>15444</v>
      </c>
      <c r="W6798" s="15" t="s">
        <v>944</v>
      </c>
    </row>
    <row r="6799" spans="21:23" x14ac:dyDescent="0.25">
      <c r="U6799" s="15" t="s">
        <v>7079</v>
      </c>
      <c r="V6799" s="15" t="s">
        <v>15445</v>
      </c>
      <c r="W6799" s="15" t="s">
        <v>270</v>
      </c>
    </row>
    <row r="6800" spans="21:23" x14ac:dyDescent="0.25">
      <c r="U6800" s="15" t="s">
        <v>7080</v>
      </c>
      <c r="V6800" s="15" t="s">
        <v>15446</v>
      </c>
      <c r="W6800" s="15" t="s">
        <v>100</v>
      </c>
    </row>
    <row r="6801" spans="21:23" x14ac:dyDescent="0.25">
      <c r="U6801" s="15" t="s">
        <v>7081</v>
      </c>
      <c r="V6801" s="15" t="s">
        <v>15447</v>
      </c>
      <c r="W6801" s="15" t="s">
        <v>126</v>
      </c>
    </row>
    <row r="6802" spans="21:23" x14ac:dyDescent="0.25">
      <c r="U6802" s="15" t="s">
        <v>7082</v>
      </c>
      <c r="V6802" s="15" t="s">
        <v>15448</v>
      </c>
      <c r="W6802" s="15" t="s">
        <v>150</v>
      </c>
    </row>
    <row r="6803" spans="21:23" x14ac:dyDescent="0.25">
      <c r="U6803" s="15" t="s">
        <v>7083</v>
      </c>
      <c r="V6803" s="15" t="s">
        <v>15449</v>
      </c>
      <c r="W6803" s="15" t="s">
        <v>153</v>
      </c>
    </row>
    <row r="6804" spans="21:23" x14ac:dyDescent="0.25">
      <c r="U6804" s="15" t="s">
        <v>7084</v>
      </c>
      <c r="V6804" s="15" t="s">
        <v>15450</v>
      </c>
      <c r="W6804" s="15" t="s">
        <v>5409</v>
      </c>
    </row>
    <row r="6805" spans="21:23" x14ac:dyDescent="0.25">
      <c r="U6805" s="15" t="s">
        <v>7085</v>
      </c>
      <c r="V6805" s="15" t="s">
        <v>15451</v>
      </c>
      <c r="W6805" s="15" t="s">
        <v>161</v>
      </c>
    </row>
    <row r="6806" spans="21:23" x14ac:dyDescent="0.25">
      <c r="U6806" s="15" t="s">
        <v>7086</v>
      </c>
      <c r="V6806" s="15" t="s">
        <v>15452</v>
      </c>
      <c r="W6806" s="15" t="s">
        <v>161</v>
      </c>
    </row>
    <row r="6807" spans="21:23" x14ac:dyDescent="0.25">
      <c r="U6807" s="15" t="s">
        <v>7087</v>
      </c>
      <c r="V6807" s="15" t="s">
        <v>15453</v>
      </c>
      <c r="W6807" s="15" t="s">
        <v>2358</v>
      </c>
    </row>
    <row r="6808" spans="21:23" x14ac:dyDescent="0.25">
      <c r="U6808" s="15" t="s">
        <v>7089</v>
      </c>
      <c r="V6808" s="15" t="s">
        <v>15454</v>
      </c>
      <c r="W6808" s="15" t="s">
        <v>103</v>
      </c>
    </row>
    <row r="6809" spans="21:23" x14ac:dyDescent="0.25">
      <c r="U6809" s="15" t="s">
        <v>7090</v>
      </c>
      <c r="V6809" s="15" t="s">
        <v>15455</v>
      </c>
      <c r="W6809" s="15" t="s">
        <v>245</v>
      </c>
    </row>
    <row r="6810" spans="21:23" x14ac:dyDescent="0.25">
      <c r="U6810" s="15" t="s">
        <v>7091</v>
      </c>
      <c r="V6810" s="15" t="s">
        <v>15456</v>
      </c>
      <c r="W6810" s="15" t="s">
        <v>245</v>
      </c>
    </row>
    <row r="6811" spans="21:23" x14ac:dyDescent="0.25">
      <c r="U6811" s="15" t="s">
        <v>7092</v>
      </c>
      <c r="V6811" s="15" t="s">
        <v>15457</v>
      </c>
      <c r="W6811" s="15" t="s">
        <v>100</v>
      </c>
    </row>
    <row r="6812" spans="21:23" x14ac:dyDescent="0.25">
      <c r="U6812" s="15" t="s">
        <v>7093</v>
      </c>
      <c r="V6812" s="15" t="s">
        <v>15458</v>
      </c>
      <c r="W6812" s="15" t="s">
        <v>391</v>
      </c>
    </row>
    <row r="6813" spans="21:23" x14ac:dyDescent="0.25">
      <c r="U6813" s="15" t="s">
        <v>7094</v>
      </c>
      <c r="V6813" s="15" t="s">
        <v>15459</v>
      </c>
      <c r="W6813" s="15" t="s">
        <v>217</v>
      </c>
    </row>
    <row r="6814" spans="21:23" x14ac:dyDescent="0.25">
      <c r="U6814" s="15" t="s">
        <v>7095</v>
      </c>
      <c r="V6814" s="15" t="s">
        <v>15460</v>
      </c>
      <c r="W6814" s="15" t="s">
        <v>74</v>
      </c>
    </row>
    <row r="6815" spans="21:23" x14ac:dyDescent="0.25">
      <c r="U6815" s="15" t="s">
        <v>7096</v>
      </c>
      <c r="V6815" s="15" t="s">
        <v>15461</v>
      </c>
      <c r="W6815" s="15" t="s">
        <v>74</v>
      </c>
    </row>
    <row r="6816" spans="21:23" x14ac:dyDescent="0.25">
      <c r="U6816" s="15" t="s">
        <v>7097</v>
      </c>
      <c r="V6816" s="15" t="s">
        <v>15462</v>
      </c>
      <c r="W6816" s="15" t="s">
        <v>3133</v>
      </c>
    </row>
    <row r="6817" spans="21:23" x14ac:dyDescent="0.25">
      <c r="U6817" s="15" t="s">
        <v>7098</v>
      </c>
      <c r="V6817" s="15" t="s">
        <v>15463</v>
      </c>
      <c r="W6817" s="15" t="s">
        <v>200</v>
      </c>
    </row>
    <row r="6818" spans="21:23" x14ac:dyDescent="0.25">
      <c r="U6818" s="15" t="s">
        <v>7099</v>
      </c>
      <c r="V6818" s="15" t="s">
        <v>15464</v>
      </c>
      <c r="W6818" s="15" t="s">
        <v>100</v>
      </c>
    </row>
    <row r="6819" spans="21:23" x14ac:dyDescent="0.25">
      <c r="U6819" s="15" t="s">
        <v>7100</v>
      </c>
      <c r="V6819" s="15" t="s">
        <v>15465</v>
      </c>
      <c r="W6819" s="15" t="s">
        <v>978</v>
      </c>
    </row>
    <row r="6820" spans="21:23" x14ac:dyDescent="0.25">
      <c r="U6820" s="15" t="s">
        <v>7101</v>
      </c>
      <c r="V6820" s="15" t="s">
        <v>15466</v>
      </c>
      <c r="W6820" s="15" t="s">
        <v>144</v>
      </c>
    </row>
    <row r="6821" spans="21:23" x14ac:dyDescent="0.25">
      <c r="U6821" s="15" t="s">
        <v>7102</v>
      </c>
      <c r="V6821" s="15" t="s">
        <v>15467</v>
      </c>
      <c r="W6821" s="15" t="s">
        <v>159</v>
      </c>
    </row>
    <row r="6822" spans="21:23" x14ac:dyDescent="0.25">
      <c r="U6822" s="15" t="s">
        <v>7103</v>
      </c>
      <c r="V6822" s="15" t="s">
        <v>15468</v>
      </c>
      <c r="W6822" s="15" t="s">
        <v>1308</v>
      </c>
    </row>
    <row r="6823" spans="21:23" x14ac:dyDescent="0.25">
      <c r="U6823" s="15" t="s">
        <v>7104</v>
      </c>
      <c r="V6823" s="15" t="s">
        <v>15469</v>
      </c>
      <c r="W6823" s="15" t="s">
        <v>573</v>
      </c>
    </row>
    <row r="6824" spans="21:23" x14ac:dyDescent="0.25">
      <c r="U6824" s="15" t="s">
        <v>7105</v>
      </c>
      <c r="V6824" s="15" t="s">
        <v>15470</v>
      </c>
      <c r="W6824" s="15" t="s">
        <v>9276</v>
      </c>
    </row>
    <row r="6825" spans="21:23" x14ac:dyDescent="0.25">
      <c r="U6825" s="15" t="s">
        <v>7106</v>
      </c>
      <c r="V6825" s="15" t="s">
        <v>15471</v>
      </c>
      <c r="W6825" s="15" t="s">
        <v>332</v>
      </c>
    </row>
    <row r="6826" spans="21:23" x14ac:dyDescent="0.25">
      <c r="U6826" s="15" t="s">
        <v>7107</v>
      </c>
      <c r="V6826" s="15" t="s">
        <v>15472</v>
      </c>
      <c r="W6826" s="15" t="s">
        <v>94</v>
      </c>
    </row>
    <row r="6827" spans="21:23" x14ac:dyDescent="0.25">
      <c r="U6827" s="15" t="s">
        <v>7108</v>
      </c>
      <c r="V6827" s="15" t="s">
        <v>15473</v>
      </c>
      <c r="W6827" s="15" t="s">
        <v>150</v>
      </c>
    </row>
    <row r="6828" spans="21:23" x14ac:dyDescent="0.25">
      <c r="U6828" s="15" t="s">
        <v>7109</v>
      </c>
      <c r="V6828" s="15" t="s">
        <v>15474</v>
      </c>
      <c r="W6828" s="15" t="s">
        <v>92</v>
      </c>
    </row>
    <row r="6829" spans="21:23" x14ac:dyDescent="0.25">
      <c r="U6829" s="15" t="s">
        <v>7111</v>
      </c>
      <c r="V6829" s="15" t="s">
        <v>15475</v>
      </c>
      <c r="W6829" s="15" t="s">
        <v>381</v>
      </c>
    </row>
    <row r="6830" spans="21:23" x14ac:dyDescent="0.25">
      <c r="U6830" s="15" t="s">
        <v>7112</v>
      </c>
      <c r="V6830" s="15" t="s">
        <v>15476</v>
      </c>
      <c r="W6830" s="15" t="s">
        <v>124</v>
      </c>
    </row>
    <row r="6831" spans="21:23" x14ac:dyDescent="0.25">
      <c r="U6831" s="15" t="s">
        <v>7113</v>
      </c>
      <c r="V6831" s="15" t="s">
        <v>15477</v>
      </c>
      <c r="W6831" s="15" t="s">
        <v>105</v>
      </c>
    </row>
    <row r="6832" spans="21:23" x14ac:dyDescent="0.25">
      <c r="U6832" s="15" t="s">
        <v>7114</v>
      </c>
      <c r="V6832" s="15" t="s">
        <v>15478</v>
      </c>
      <c r="W6832" s="15" t="s">
        <v>3539</v>
      </c>
    </row>
    <row r="6833" spans="21:23" x14ac:dyDescent="0.25">
      <c r="U6833" s="15" t="s">
        <v>7115</v>
      </c>
      <c r="V6833" s="15" t="s">
        <v>15479</v>
      </c>
      <c r="W6833" s="15" t="s">
        <v>81</v>
      </c>
    </row>
    <row r="6834" spans="21:23" x14ac:dyDescent="0.25">
      <c r="U6834" s="15" t="s">
        <v>7116</v>
      </c>
      <c r="V6834" s="15" t="s">
        <v>15480</v>
      </c>
      <c r="W6834" s="15" t="s">
        <v>3539</v>
      </c>
    </row>
    <row r="6835" spans="21:23" x14ac:dyDescent="0.25">
      <c r="U6835" s="15" t="s">
        <v>7117</v>
      </c>
      <c r="V6835" s="15" t="s">
        <v>15481</v>
      </c>
      <c r="W6835" s="15" t="s">
        <v>150</v>
      </c>
    </row>
    <row r="6836" spans="21:23" x14ac:dyDescent="0.25">
      <c r="U6836" s="15" t="s">
        <v>7118</v>
      </c>
      <c r="V6836" s="15" t="s">
        <v>15482</v>
      </c>
      <c r="W6836" s="15" t="s">
        <v>8722</v>
      </c>
    </row>
    <row r="6837" spans="21:23" x14ac:dyDescent="0.25">
      <c r="U6837" s="15" t="s">
        <v>7119</v>
      </c>
      <c r="V6837" s="15" t="s">
        <v>15483</v>
      </c>
      <c r="W6837" s="15" t="s">
        <v>117</v>
      </c>
    </row>
    <row r="6838" spans="21:23" x14ac:dyDescent="0.25">
      <c r="U6838" s="15" t="s">
        <v>7120</v>
      </c>
      <c r="V6838" s="15" t="s">
        <v>15484</v>
      </c>
      <c r="W6838" s="15" t="s">
        <v>882</v>
      </c>
    </row>
    <row r="6839" spans="21:23" x14ac:dyDescent="0.25">
      <c r="U6839" s="15" t="s">
        <v>7121</v>
      </c>
      <c r="V6839" s="15" t="s">
        <v>15485</v>
      </c>
      <c r="W6839" s="15" t="s">
        <v>92</v>
      </c>
    </row>
    <row r="6840" spans="21:23" x14ac:dyDescent="0.25">
      <c r="U6840" s="15" t="s">
        <v>7122</v>
      </c>
      <c r="V6840" s="15" t="s">
        <v>15486</v>
      </c>
      <c r="W6840" s="15" t="s">
        <v>4817</v>
      </c>
    </row>
    <row r="6841" spans="21:23" x14ac:dyDescent="0.25">
      <c r="U6841" s="15" t="s">
        <v>7123</v>
      </c>
      <c r="V6841" s="15" t="s">
        <v>15487</v>
      </c>
      <c r="W6841" s="15" t="s">
        <v>8</v>
      </c>
    </row>
    <row r="6842" spans="21:23" x14ac:dyDescent="0.25">
      <c r="U6842" s="15" t="s">
        <v>7124</v>
      </c>
      <c r="V6842" s="15" t="s">
        <v>15488</v>
      </c>
      <c r="W6842" s="15" t="s">
        <v>126</v>
      </c>
    </row>
    <row r="6843" spans="21:23" x14ac:dyDescent="0.25">
      <c r="U6843" s="15" t="s">
        <v>7125</v>
      </c>
      <c r="V6843" s="15" t="s">
        <v>15489</v>
      </c>
      <c r="W6843" s="15" t="s">
        <v>3133</v>
      </c>
    </row>
    <row r="6844" spans="21:23" x14ac:dyDescent="0.25">
      <c r="U6844" s="15" t="s">
        <v>7126</v>
      </c>
      <c r="V6844" s="15" t="s">
        <v>15490</v>
      </c>
      <c r="W6844" s="15" t="s">
        <v>126</v>
      </c>
    </row>
    <row r="6845" spans="21:23" x14ac:dyDescent="0.25">
      <c r="U6845" s="15" t="s">
        <v>7127</v>
      </c>
      <c r="V6845" s="15" t="s">
        <v>15491</v>
      </c>
      <c r="W6845" s="15" t="s">
        <v>126</v>
      </c>
    </row>
    <row r="6846" spans="21:23" x14ac:dyDescent="0.25">
      <c r="U6846" s="15" t="s">
        <v>7128</v>
      </c>
      <c r="V6846" s="15" t="s">
        <v>15492</v>
      </c>
      <c r="W6846" s="15" t="s">
        <v>74</v>
      </c>
    </row>
    <row r="6847" spans="21:23" x14ac:dyDescent="0.25">
      <c r="U6847" s="15" t="s">
        <v>7129</v>
      </c>
      <c r="V6847" s="15" t="s">
        <v>15493</v>
      </c>
      <c r="W6847" s="15" t="s">
        <v>327</v>
      </c>
    </row>
    <row r="6848" spans="21:23" x14ac:dyDescent="0.25">
      <c r="U6848" s="15" t="s">
        <v>7130</v>
      </c>
      <c r="V6848" s="15" t="s">
        <v>15494</v>
      </c>
      <c r="W6848" s="15" t="s">
        <v>122</v>
      </c>
    </row>
    <row r="6849" spans="21:23" x14ac:dyDescent="0.25">
      <c r="U6849" s="15" t="s">
        <v>7131</v>
      </c>
      <c r="V6849" s="15" t="s">
        <v>15495</v>
      </c>
      <c r="W6849" s="15" t="s">
        <v>140</v>
      </c>
    </row>
    <row r="6850" spans="21:23" x14ac:dyDescent="0.25">
      <c r="U6850" s="15" t="s">
        <v>7132</v>
      </c>
      <c r="V6850" s="15" t="s">
        <v>15496</v>
      </c>
      <c r="W6850" s="15" t="s">
        <v>8678</v>
      </c>
    </row>
    <row r="6851" spans="21:23" x14ac:dyDescent="0.25">
      <c r="U6851" s="15" t="s">
        <v>7133</v>
      </c>
      <c r="V6851" s="15" t="s">
        <v>15497</v>
      </c>
      <c r="W6851" s="15" t="s">
        <v>200</v>
      </c>
    </row>
    <row r="6852" spans="21:23" x14ac:dyDescent="0.25">
      <c r="U6852" s="15" t="s">
        <v>7134</v>
      </c>
      <c r="V6852" s="15" t="s">
        <v>15498</v>
      </c>
      <c r="W6852" s="15" t="s">
        <v>1321</v>
      </c>
    </row>
    <row r="6853" spans="21:23" x14ac:dyDescent="0.25">
      <c r="U6853" s="15" t="s">
        <v>7135</v>
      </c>
      <c r="V6853" s="15" t="s">
        <v>15499</v>
      </c>
      <c r="W6853" s="15" t="s">
        <v>122</v>
      </c>
    </row>
    <row r="6854" spans="21:23" x14ac:dyDescent="0.25">
      <c r="U6854" s="15" t="s">
        <v>7136</v>
      </c>
      <c r="V6854" s="15" t="s">
        <v>15500</v>
      </c>
      <c r="W6854" s="15" t="s">
        <v>3539</v>
      </c>
    </row>
    <row r="6855" spans="21:23" x14ac:dyDescent="0.25">
      <c r="U6855" s="15" t="s">
        <v>7137</v>
      </c>
      <c r="V6855" s="15" t="s">
        <v>15501</v>
      </c>
      <c r="W6855" s="15" t="s">
        <v>4817</v>
      </c>
    </row>
    <row r="6856" spans="21:23" x14ac:dyDescent="0.25">
      <c r="U6856" s="15" t="s">
        <v>7138</v>
      </c>
      <c r="V6856" s="15" t="s">
        <v>15502</v>
      </c>
      <c r="W6856" s="15" t="s">
        <v>210</v>
      </c>
    </row>
    <row r="6857" spans="21:23" x14ac:dyDescent="0.25">
      <c r="U6857" s="15" t="s">
        <v>7139</v>
      </c>
      <c r="V6857" s="15" t="s">
        <v>15503</v>
      </c>
      <c r="W6857" s="15" t="s">
        <v>97</v>
      </c>
    </row>
    <row r="6858" spans="21:23" x14ac:dyDescent="0.25">
      <c r="U6858" s="15" t="s">
        <v>7140</v>
      </c>
      <c r="V6858" s="15" t="s">
        <v>15504</v>
      </c>
      <c r="W6858" s="15" t="s">
        <v>153</v>
      </c>
    </row>
    <row r="6859" spans="21:23" x14ac:dyDescent="0.25">
      <c r="U6859" s="15" t="s">
        <v>7141</v>
      </c>
      <c r="V6859" s="15" t="s">
        <v>15505</v>
      </c>
      <c r="W6859" s="15" t="s">
        <v>144</v>
      </c>
    </row>
    <row r="6860" spans="21:23" x14ac:dyDescent="0.25">
      <c r="U6860" s="15" t="s">
        <v>7142</v>
      </c>
      <c r="V6860" s="15" t="s">
        <v>15506</v>
      </c>
      <c r="W6860" s="15" t="s">
        <v>179</v>
      </c>
    </row>
    <row r="6861" spans="21:23" x14ac:dyDescent="0.25">
      <c r="U6861" s="15" t="s">
        <v>7143</v>
      </c>
      <c r="V6861" s="15" t="s">
        <v>15507</v>
      </c>
      <c r="W6861" s="15" t="s">
        <v>882</v>
      </c>
    </row>
    <row r="6862" spans="21:23" x14ac:dyDescent="0.25">
      <c r="U6862" s="15" t="s">
        <v>7144</v>
      </c>
      <c r="V6862" s="15" t="s">
        <v>15508</v>
      </c>
      <c r="W6862" s="15" t="s">
        <v>4507</v>
      </c>
    </row>
    <row r="6863" spans="21:23" x14ac:dyDescent="0.25">
      <c r="U6863" s="15" t="s">
        <v>7145</v>
      </c>
      <c r="V6863" s="15" t="s">
        <v>15509</v>
      </c>
      <c r="W6863" s="15" t="s">
        <v>235</v>
      </c>
    </row>
    <row r="6864" spans="21:23" x14ac:dyDescent="0.25">
      <c r="U6864" s="15" t="s">
        <v>7146</v>
      </c>
      <c r="V6864" s="15" t="s">
        <v>15510</v>
      </c>
      <c r="W6864" s="15" t="s">
        <v>8944</v>
      </c>
    </row>
    <row r="6865" spans="21:23" x14ac:dyDescent="0.25">
      <c r="U6865" s="15" t="s">
        <v>7147</v>
      </c>
      <c r="V6865" s="15" t="s">
        <v>15511</v>
      </c>
      <c r="W6865" s="15" t="s">
        <v>150</v>
      </c>
    </row>
    <row r="6866" spans="21:23" x14ac:dyDescent="0.25">
      <c r="U6866" s="15" t="s">
        <v>7148</v>
      </c>
      <c r="V6866" s="15" t="s">
        <v>15512</v>
      </c>
      <c r="W6866" s="15" t="s">
        <v>381</v>
      </c>
    </row>
    <row r="6867" spans="21:23" x14ac:dyDescent="0.25">
      <c r="U6867" s="15" t="s">
        <v>7149</v>
      </c>
      <c r="V6867" s="15" t="s">
        <v>15513</v>
      </c>
      <c r="W6867" s="15" t="s">
        <v>200</v>
      </c>
    </row>
    <row r="6868" spans="21:23" x14ac:dyDescent="0.25">
      <c r="U6868" s="15" t="s">
        <v>7150</v>
      </c>
      <c r="V6868" s="15" t="s">
        <v>15514</v>
      </c>
      <c r="W6868" s="15" t="s">
        <v>179</v>
      </c>
    </row>
    <row r="6869" spans="21:23" x14ac:dyDescent="0.25">
      <c r="U6869" s="15" t="s">
        <v>7151</v>
      </c>
      <c r="V6869" s="15" t="s">
        <v>15515</v>
      </c>
      <c r="W6869" s="15" t="s">
        <v>142</v>
      </c>
    </row>
    <row r="6870" spans="21:23" x14ac:dyDescent="0.25">
      <c r="U6870" s="15" t="s">
        <v>7152</v>
      </c>
      <c r="V6870" s="15" t="s">
        <v>15516</v>
      </c>
      <c r="W6870" s="15" t="s">
        <v>2358</v>
      </c>
    </row>
    <row r="6871" spans="21:23" x14ac:dyDescent="0.25">
      <c r="U6871" s="15" t="s">
        <v>7153</v>
      </c>
      <c r="V6871" s="15" t="s">
        <v>15517</v>
      </c>
      <c r="W6871" s="15" t="s">
        <v>83</v>
      </c>
    </row>
    <row r="6872" spans="21:23" x14ac:dyDescent="0.25">
      <c r="U6872" s="15" t="s">
        <v>7154</v>
      </c>
      <c r="V6872" s="15" t="s">
        <v>15518</v>
      </c>
      <c r="W6872" s="15" t="s">
        <v>94</v>
      </c>
    </row>
    <row r="6873" spans="21:23" x14ac:dyDescent="0.25">
      <c r="U6873" s="15" t="s">
        <v>7155</v>
      </c>
      <c r="V6873" s="15" t="s">
        <v>15519</v>
      </c>
      <c r="W6873" s="15" t="s">
        <v>6247</v>
      </c>
    </row>
    <row r="6874" spans="21:23" x14ac:dyDescent="0.25">
      <c r="U6874" s="15" t="s">
        <v>7156</v>
      </c>
      <c r="V6874" s="15" t="s">
        <v>15520</v>
      </c>
      <c r="W6874" s="15" t="s">
        <v>200</v>
      </c>
    </row>
    <row r="6875" spans="21:23" x14ac:dyDescent="0.25">
      <c r="U6875" s="15" t="s">
        <v>7157</v>
      </c>
      <c r="V6875" s="15" t="s">
        <v>15521</v>
      </c>
      <c r="W6875" s="15" t="s">
        <v>115</v>
      </c>
    </row>
    <row r="6876" spans="21:23" x14ac:dyDescent="0.25">
      <c r="U6876" s="15" t="s">
        <v>7158</v>
      </c>
      <c r="V6876" s="15" t="s">
        <v>15522</v>
      </c>
      <c r="W6876" s="15" t="s">
        <v>235</v>
      </c>
    </row>
    <row r="6877" spans="21:23" x14ac:dyDescent="0.25">
      <c r="U6877" s="15" t="s">
        <v>7159</v>
      </c>
      <c r="V6877" s="15" t="s">
        <v>15523</v>
      </c>
      <c r="W6877" s="15" t="s">
        <v>200</v>
      </c>
    </row>
    <row r="6878" spans="21:23" x14ac:dyDescent="0.25">
      <c r="U6878" s="15" t="s">
        <v>7160</v>
      </c>
      <c r="V6878" s="15" t="s">
        <v>15524</v>
      </c>
      <c r="W6878" s="15" t="s">
        <v>327</v>
      </c>
    </row>
    <row r="6879" spans="21:23" x14ac:dyDescent="0.25">
      <c r="U6879" s="15" t="s">
        <v>7161</v>
      </c>
      <c r="V6879" s="15" t="s">
        <v>15525</v>
      </c>
      <c r="W6879" s="15" t="s">
        <v>144</v>
      </c>
    </row>
    <row r="6880" spans="21:23" x14ac:dyDescent="0.25">
      <c r="U6880" s="15" t="s">
        <v>7162</v>
      </c>
      <c r="V6880" s="15" t="s">
        <v>15526</v>
      </c>
      <c r="W6880" s="15" t="s">
        <v>92</v>
      </c>
    </row>
    <row r="6881" spans="21:23" x14ac:dyDescent="0.25">
      <c r="U6881" s="15" t="s">
        <v>7163</v>
      </c>
      <c r="V6881" s="15" t="s">
        <v>15527</v>
      </c>
      <c r="W6881" s="15" t="s">
        <v>92</v>
      </c>
    </row>
    <row r="6882" spans="21:23" x14ac:dyDescent="0.25">
      <c r="U6882" s="15" t="s">
        <v>7164</v>
      </c>
      <c r="V6882" s="15" t="s">
        <v>15528</v>
      </c>
      <c r="W6882" s="15" t="s">
        <v>161</v>
      </c>
    </row>
    <row r="6883" spans="21:23" x14ac:dyDescent="0.25">
      <c r="U6883" s="15" t="s">
        <v>7165</v>
      </c>
      <c r="V6883" s="15" t="s">
        <v>15529</v>
      </c>
      <c r="W6883" s="15" t="s">
        <v>126</v>
      </c>
    </row>
    <row r="6884" spans="21:23" x14ac:dyDescent="0.25">
      <c r="U6884" s="15" t="s">
        <v>7166</v>
      </c>
      <c r="V6884" s="15" t="s">
        <v>15530</v>
      </c>
      <c r="W6884" s="15" t="s">
        <v>200</v>
      </c>
    </row>
    <row r="6885" spans="21:23" x14ac:dyDescent="0.25">
      <c r="U6885" s="15" t="s">
        <v>7167</v>
      </c>
      <c r="V6885" s="15" t="s">
        <v>15531</v>
      </c>
      <c r="W6885" s="15" t="s">
        <v>74</v>
      </c>
    </row>
    <row r="6886" spans="21:23" x14ac:dyDescent="0.25">
      <c r="U6886" s="15" t="s">
        <v>7169</v>
      </c>
      <c r="V6886" s="15" t="s">
        <v>15532</v>
      </c>
      <c r="W6886" s="15" t="s">
        <v>134</v>
      </c>
    </row>
    <row r="6887" spans="21:23" x14ac:dyDescent="0.25">
      <c r="U6887" s="15" t="s">
        <v>7170</v>
      </c>
      <c r="V6887" s="15" t="s">
        <v>15533</v>
      </c>
      <c r="W6887" s="15" t="s">
        <v>128</v>
      </c>
    </row>
    <row r="6888" spans="21:23" x14ac:dyDescent="0.25">
      <c r="U6888" s="15" t="s">
        <v>7171</v>
      </c>
      <c r="V6888" s="15" t="s">
        <v>15534</v>
      </c>
      <c r="W6888" s="15" t="s">
        <v>78</v>
      </c>
    </row>
    <row r="6889" spans="21:23" x14ac:dyDescent="0.25">
      <c r="U6889" s="15" t="s">
        <v>7172</v>
      </c>
      <c r="V6889" s="15" t="s">
        <v>15535</v>
      </c>
      <c r="W6889" s="15" t="s">
        <v>150</v>
      </c>
    </row>
    <row r="6890" spans="21:23" x14ac:dyDescent="0.25">
      <c r="U6890" s="15" t="s">
        <v>7173</v>
      </c>
      <c r="V6890" s="15" t="s">
        <v>15536</v>
      </c>
      <c r="W6890" s="15" t="s">
        <v>126</v>
      </c>
    </row>
    <row r="6891" spans="21:23" x14ac:dyDescent="0.25">
      <c r="U6891" s="15" t="s">
        <v>7174</v>
      </c>
      <c r="V6891" s="15" t="s">
        <v>15537</v>
      </c>
      <c r="W6891" s="15" t="s">
        <v>1308</v>
      </c>
    </row>
    <row r="6892" spans="21:23" x14ac:dyDescent="0.25">
      <c r="U6892" s="15" t="s">
        <v>7175</v>
      </c>
      <c r="V6892" s="15" t="s">
        <v>15538</v>
      </c>
      <c r="W6892" s="15" t="s">
        <v>2384</v>
      </c>
    </row>
    <row r="6893" spans="21:23" x14ac:dyDescent="0.25">
      <c r="U6893" s="15" t="s">
        <v>7176</v>
      </c>
      <c r="V6893" s="15" t="s">
        <v>15539</v>
      </c>
      <c r="W6893" s="15" t="s">
        <v>2384</v>
      </c>
    </row>
    <row r="6894" spans="21:23" x14ac:dyDescent="0.25">
      <c r="U6894" s="15" t="s">
        <v>7177</v>
      </c>
      <c r="V6894" s="15" t="s">
        <v>15540</v>
      </c>
      <c r="W6894" s="15" t="s">
        <v>88</v>
      </c>
    </row>
    <row r="6895" spans="21:23" x14ac:dyDescent="0.25">
      <c r="U6895" s="15" t="s">
        <v>7178</v>
      </c>
      <c r="V6895" s="15" t="s">
        <v>15541</v>
      </c>
      <c r="W6895" s="15" t="s">
        <v>105</v>
      </c>
    </row>
    <row r="6896" spans="21:23" x14ac:dyDescent="0.25">
      <c r="U6896" s="15" t="s">
        <v>7180</v>
      </c>
      <c r="V6896" s="15" t="s">
        <v>15542</v>
      </c>
      <c r="W6896" s="15" t="s">
        <v>235</v>
      </c>
    </row>
    <row r="6897" spans="21:23" x14ac:dyDescent="0.25">
      <c r="U6897" s="15" t="s">
        <v>7181</v>
      </c>
      <c r="V6897" s="15" t="s">
        <v>15543</v>
      </c>
      <c r="W6897" s="15" t="s">
        <v>391</v>
      </c>
    </row>
    <row r="6898" spans="21:23" x14ac:dyDescent="0.25">
      <c r="U6898" s="15" t="s">
        <v>7182</v>
      </c>
      <c r="V6898" s="15" t="s">
        <v>15544</v>
      </c>
      <c r="W6898" s="15" t="s">
        <v>208</v>
      </c>
    </row>
    <row r="6899" spans="21:23" x14ac:dyDescent="0.25">
      <c r="U6899" s="15" t="s">
        <v>7183</v>
      </c>
      <c r="V6899" s="15" t="s">
        <v>15545</v>
      </c>
      <c r="W6899" s="15" t="s">
        <v>150</v>
      </c>
    </row>
    <row r="6900" spans="21:23" x14ac:dyDescent="0.25">
      <c r="U6900" s="15" t="s">
        <v>7184</v>
      </c>
      <c r="V6900" s="15" t="s">
        <v>15546</v>
      </c>
      <c r="W6900" s="15" t="s">
        <v>8706</v>
      </c>
    </row>
    <row r="6901" spans="21:23" x14ac:dyDescent="0.25">
      <c r="U6901" s="15" t="s">
        <v>7185</v>
      </c>
      <c r="V6901" s="15" t="s">
        <v>15547</v>
      </c>
      <c r="W6901" s="15" t="s">
        <v>100</v>
      </c>
    </row>
    <row r="6902" spans="21:23" x14ac:dyDescent="0.25">
      <c r="U6902" s="15" t="s">
        <v>7186</v>
      </c>
      <c r="V6902" s="15" t="s">
        <v>15548</v>
      </c>
      <c r="W6902" s="15" t="s">
        <v>100</v>
      </c>
    </row>
    <row r="6903" spans="21:23" x14ac:dyDescent="0.25">
      <c r="U6903" s="15" t="s">
        <v>7187</v>
      </c>
      <c r="V6903" s="15" t="s">
        <v>15549</v>
      </c>
      <c r="W6903" s="15" t="s">
        <v>8706</v>
      </c>
    </row>
    <row r="6904" spans="21:23" x14ac:dyDescent="0.25">
      <c r="U6904" s="15" t="s">
        <v>7188</v>
      </c>
      <c r="V6904" s="15" t="s">
        <v>15550</v>
      </c>
      <c r="W6904" s="15" t="s">
        <v>117</v>
      </c>
    </row>
    <row r="6905" spans="21:23" x14ac:dyDescent="0.25">
      <c r="U6905" s="15" t="s">
        <v>7189</v>
      </c>
      <c r="V6905" s="15" t="s">
        <v>15551</v>
      </c>
      <c r="W6905" s="15" t="s">
        <v>100</v>
      </c>
    </row>
    <row r="6906" spans="21:23" x14ac:dyDescent="0.25">
      <c r="U6906" s="15" t="s">
        <v>7190</v>
      </c>
      <c r="V6906" s="15" t="s">
        <v>15552</v>
      </c>
      <c r="W6906" s="15" t="s">
        <v>100</v>
      </c>
    </row>
    <row r="6907" spans="21:23" x14ac:dyDescent="0.25">
      <c r="U6907" s="15" t="s">
        <v>7191</v>
      </c>
      <c r="V6907" s="15" t="s">
        <v>15553</v>
      </c>
      <c r="W6907" s="15" t="s">
        <v>73</v>
      </c>
    </row>
    <row r="6908" spans="21:23" x14ac:dyDescent="0.25">
      <c r="U6908" s="15" t="s">
        <v>7192</v>
      </c>
      <c r="V6908" s="15" t="s">
        <v>15554</v>
      </c>
      <c r="W6908" s="15" t="s">
        <v>92</v>
      </c>
    </row>
    <row r="6909" spans="21:23" x14ac:dyDescent="0.25">
      <c r="U6909" s="15" t="s">
        <v>7193</v>
      </c>
      <c r="V6909" s="15" t="s">
        <v>15555</v>
      </c>
      <c r="W6909" s="15" t="s">
        <v>220</v>
      </c>
    </row>
    <row r="6910" spans="21:23" x14ac:dyDescent="0.25">
      <c r="U6910" s="15" t="s">
        <v>7194</v>
      </c>
      <c r="V6910" s="15" t="s">
        <v>15556</v>
      </c>
      <c r="W6910" s="15" t="s">
        <v>8</v>
      </c>
    </row>
    <row r="6911" spans="21:23" x14ac:dyDescent="0.25">
      <c r="U6911" s="15" t="s">
        <v>7195</v>
      </c>
      <c r="V6911" s="15" t="s">
        <v>15557</v>
      </c>
      <c r="W6911" s="15" t="s">
        <v>3133</v>
      </c>
    </row>
    <row r="6912" spans="21:23" x14ac:dyDescent="0.25">
      <c r="U6912" s="15" t="s">
        <v>7196</v>
      </c>
      <c r="V6912" s="15" t="s">
        <v>15558</v>
      </c>
      <c r="W6912" s="15" t="s">
        <v>270</v>
      </c>
    </row>
    <row r="6913" spans="21:23" x14ac:dyDescent="0.25">
      <c r="U6913" s="15" t="s">
        <v>7199</v>
      </c>
      <c r="V6913" s="15" t="s">
        <v>15559</v>
      </c>
      <c r="W6913" s="15" t="s">
        <v>270</v>
      </c>
    </row>
    <row r="6914" spans="21:23" x14ac:dyDescent="0.25">
      <c r="U6914" s="15" t="s">
        <v>7200</v>
      </c>
      <c r="V6914" s="15" t="s">
        <v>15560</v>
      </c>
      <c r="W6914" s="15" t="s">
        <v>136</v>
      </c>
    </row>
    <row r="6915" spans="21:23" x14ac:dyDescent="0.25">
      <c r="U6915" s="15" t="s">
        <v>7202</v>
      </c>
      <c r="V6915" s="15" t="s">
        <v>15561</v>
      </c>
      <c r="W6915" s="15" t="s">
        <v>270</v>
      </c>
    </row>
    <row r="6916" spans="21:23" x14ac:dyDescent="0.25">
      <c r="U6916" s="15" t="s">
        <v>7203</v>
      </c>
      <c r="V6916" s="15" t="s">
        <v>15562</v>
      </c>
      <c r="W6916" s="15" t="s">
        <v>288</v>
      </c>
    </row>
    <row r="6917" spans="21:23" x14ac:dyDescent="0.25">
      <c r="U6917" s="15" t="s">
        <v>7204</v>
      </c>
      <c r="V6917" s="15" t="s">
        <v>15563</v>
      </c>
      <c r="W6917" s="15" t="s">
        <v>134</v>
      </c>
    </row>
    <row r="6918" spans="21:23" x14ac:dyDescent="0.25">
      <c r="U6918" s="15" t="s">
        <v>7205</v>
      </c>
      <c r="V6918" s="15" t="s">
        <v>15564</v>
      </c>
      <c r="W6918" s="15" t="s">
        <v>882</v>
      </c>
    </row>
    <row r="6919" spans="21:23" x14ac:dyDescent="0.25">
      <c r="U6919" s="15" t="s">
        <v>7206</v>
      </c>
      <c r="V6919" s="15" t="s">
        <v>15565</v>
      </c>
      <c r="W6919" s="15" t="s">
        <v>1308</v>
      </c>
    </row>
    <row r="6920" spans="21:23" x14ac:dyDescent="0.25">
      <c r="U6920" s="15" t="s">
        <v>7207</v>
      </c>
      <c r="V6920" s="15" t="s">
        <v>15566</v>
      </c>
      <c r="W6920" s="15" t="s">
        <v>573</v>
      </c>
    </row>
    <row r="6921" spans="21:23" x14ac:dyDescent="0.25">
      <c r="U6921" s="15" t="s">
        <v>7208</v>
      </c>
      <c r="V6921" s="15" t="s">
        <v>15567</v>
      </c>
      <c r="W6921" s="15" t="s">
        <v>150</v>
      </c>
    </row>
    <row r="6922" spans="21:23" x14ac:dyDescent="0.25">
      <c r="U6922" s="15" t="s">
        <v>7209</v>
      </c>
      <c r="V6922" s="15" t="s">
        <v>15568</v>
      </c>
      <c r="W6922" s="15" t="s">
        <v>424</v>
      </c>
    </row>
    <row r="6923" spans="21:23" x14ac:dyDescent="0.25">
      <c r="U6923" s="15" t="s">
        <v>7210</v>
      </c>
      <c r="V6923" s="15" t="s">
        <v>15569</v>
      </c>
      <c r="W6923" s="15" t="s">
        <v>100</v>
      </c>
    </row>
    <row r="6924" spans="21:23" x14ac:dyDescent="0.25">
      <c r="U6924" s="15" t="s">
        <v>7211</v>
      </c>
      <c r="V6924" s="15" t="s">
        <v>15570</v>
      </c>
      <c r="W6924" s="15" t="s">
        <v>4817</v>
      </c>
    </row>
    <row r="6925" spans="21:23" x14ac:dyDescent="0.25">
      <c r="U6925" s="15" t="s">
        <v>7216</v>
      </c>
      <c r="V6925" s="15" t="s">
        <v>15571</v>
      </c>
      <c r="W6925" s="15" t="s">
        <v>381</v>
      </c>
    </row>
    <row r="6926" spans="21:23" x14ac:dyDescent="0.25">
      <c r="U6926" s="15" t="s">
        <v>7212</v>
      </c>
      <c r="V6926" s="15" t="s">
        <v>15572</v>
      </c>
      <c r="W6926" s="15" t="s">
        <v>115</v>
      </c>
    </row>
    <row r="6927" spans="21:23" x14ac:dyDescent="0.25">
      <c r="U6927" s="15" t="s">
        <v>7213</v>
      </c>
      <c r="V6927" s="15" t="s">
        <v>15573</v>
      </c>
      <c r="W6927" s="15" t="s">
        <v>1802</v>
      </c>
    </row>
    <row r="6928" spans="21:23" x14ac:dyDescent="0.25">
      <c r="U6928" s="15" t="s">
        <v>7214</v>
      </c>
      <c r="V6928" s="15" t="s">
        <v>15574</v>
      </c>
      <c r="W6928" s="15" t="s">
        <v>88</v>
      </c>
    </row>
    <row r="6929" spans="21:23" x14ac:dyDescent="0.25">
      <c r="U6929" s="15" t="s">
        <v>7215</v>
      </c>
      <c r="V6929" s="15" t="s">
        <v>15575</v>
      </c>
      <c r="W6929" s="15" t="s">
        <v>161</v>
      </c>
    </row>
    <row r="6930" spans="21:23" x14ac:dyDescent="0.25">
      <c r="U6930" s="15" t="s">
        <v>7217</v>
      </c>
      <c r="V6930" s="15" t="s">
        <v>15576</v>
      </c>
      <c r="W6930" s="15" t="s">
        <v>288</v>
      </c>
    </row>
    <row r="6931" spans="21:23" x14ac:dyDescent="0.25">
      <c r="U6931" s="15" t="s">
        <v>7218</v>
      </c>
      <c r="V6931" s="15" t="s">
        <v>15577</v>
      </c>
      <c r="W6931" s="15" t="s">
        <v>73</v>
      </c>
    </row>
    <row r="6932" spans="21:23" x14ac:dyDescent="0.25">
      <c r="U6932" s="15" t="s">
        <v>7219</v>
      </c>
      <c r="V6932" s="15" t="s">
        <v>15578</v>
      </c>
      <c r="W6932" s="15" t="s">
        <v>115</v>
      </c>
    </row>
    <row r="6933" spans="21:23" x14ac:dyDescent="0.25">
      <c r="U6933" s="15" t="s">
        <v>7220</v>
      </c>
      <c r="V6933" s="15" t="s">
        <v>15579</v>
      </c>
      <c r="W6933" s="15" t="s">
        <v>156</v>
      </c>
    </row>
    <row r="6934" spans="21:23" x14ac:dyDescent="0.25">
      <c r="U6934" s="15" t="s">
        <v>7224</v>
      </c>
      <c r="V6934" s="15" t="s">
        <v>15580</v>
      </c>
      <c r="W6934" s="15" t="s">
        <v>606</v>
      </c>
    </row>
    <row r="6935" spans="21:23" x14ac:dyDescent="0.25">
      <c r="U6935" s="15" t="s">
        <v>7225</v>
      </c>
      <c r="V6935" s="15" t="s">
        <v>15581</v>
      </c>
      <c r="W6935" s="15" t="s">
        <v>144</v>
      </c>
    </row>
    <row r="6936" spans="21:23" x14ac:dyDescent="0.25">
      <c r="U6936" s="15" t="s">
        <v>7226</v>
      </c>
      <c r="V6936" s="15" t="s">
        <v>15582</v>
      </c>
      <c r="W6936" s="15" t="s">
        <v>8944</v>
      </c>
    </row>
    <row r="6937" spans="21:23" x14ac:dyDescent="0.25">
      <c r="U6937" s="15" t="s">
        <v>7227</v>
      </c>
      <c r="V6937" s="15" t="s">
        <v>15583</v>
      </c>
      <c r="W6937" s="15" t="s">
        <v>159</v>
      </c>
    </row>
    <row r="6938" spans="21:23" x14ac:dyDescent="0.25">
      <c r="U6938" s="15" t="s">
        <v>7228</v>
      </c>
      <c r="V6938" s="15" t="s">
        <v>15584</v>
      </c>
      <c r="W6938" s="15" t="s">
        <v>144</v>
      </c>
    </row>
    <row r="6939" spans="21:23" x14ac:dyDescent="0.25">
      <c r="U6939" s="15" t="s">
        <v>7229</v>
      </c>
      <c r="V6939" s="15" t="s">
        <v>15585</v>
      </c>
      <c r="W6939" s="15" t="s">
        <v>200</v>
      </c>
    </row>
    <row r="6940" spans="21:23" x14ac:dyDescent="0.25">
      <c r="U6940" s="15" t="s">
        <v>7230</v>
      </c>
      <c r="V6940" s="15" t="s">
        <v>15586</v>
      </c>
      <c r="W6940" s="15" t="s">
        <v>100</v>
      </c>
    </row>
    <row r="6941" spans="21:23" x14ac:dyDescent="0.25">
      <c r="U6941" s="15" t="s">
        <v>7231</v>
      </c>
      <c r="V6941" s="15" t="s">
        <v>15587</v>
      </c>
      <c r="W6941" s="15" t="s">
        <v>210</v>
      </c>
    </row>
    <row r="6942" spans="21:23" x14ac:dyDescent="0.25">
      <c r="U6942" s="15" t="s">
        <v>7232</v>
      </c>
      <c r="V6942" s="15" t="s">
        <v>15588</v>
      </c>
      <c r="W6942" s="15" t="s">
        <v>100</v>
      </c>
    </row>
    <row r="6943" spans="21:23" x14ac:dyDescent="0.25">
      <c r="U6943" s="15" t="s">
        <v>7233</v>
      </c>
      <c r="V6943" s="15" t="s">
        <v>15589</v>
      </c>
      <c r="W6943" s="15" t="s">
        <v>270</v>
      </c>
    </row>
    <row r="6944" spans="21:23" x14ac:dyDescent="0.25">
      <c r="U6944" s="15" t="s">
        <v>7234</v>
      </c>
      <c r="V6944" s="15" t="s">
        <v>15590</v>
      </c>
      <c r="W6944" s="15" t="s">
        <v>8678</v>
      </c>
    </row>
    <row r="6945" spans="21:23" x14ac:dyDescent="0.25">
      <c r="U6945" s="15" t="s">
        <v>7235</v>
      </c>
      <c r="V6945" s="15" t="s">
        <v>15591</v>
      </c>
      <c r="W6945" s="15" t="s">
        <v>944</v>
      </c>
    </row>
    <row r="6946" spans="21:23" x14ac:dyDescent="0.25">
      <c r="U6946" s="15" t="s">
        <v>7236</v>
      </c>
      <c r="V6946" s="15" t="s">
        <v>15592</v>
      </c>
      <c r="W6946" s="15" t="s">
        <v>437</v>
      </c>
    </row>
    <row r="6947" spans="21:23" x14ac:dyDescent="0.25">
      <c r="U6947" s="15" t="s">
        <v>7237</v>
      </c>
      <c r="V6947" s="15" t="s">
        <v>15593</v>
      </c>
      <c r="W6947" s="15" t="s">
        <v>9621</v>
      </c>
    </row>
    <row r="6948" spans="21:23" x14ac:dyDescent="0.25">
      <c r="U6948" s="15" t="s">
        <v>7238</v>
      </c>
      <c r="V6948" s="15" t="s">
        <v>15594</v>
      </c>
      <c r="W6948" s="15" t="s">
        <v>105</v>
      </c>
    </row>
    <row r="6949" spans="21:23" x14ac:dyDescent="0.25">
      <c r="U6949" s="15" t="s">
        <v>7239</v>
      </c>
      <c r="V6949" s="15" t="s">
        <v>15595</v>
      </c>
      <c r="W6949" s="15" t="s">
        <v>190</v>
      </c>
    </row>
    <row r="6950" spans="21:23" x14ac:dyDescent="0.25">
      <c r="U6950" s="15" t="s">
        <v>7240</v>
      </c>
      <c r="V6950" s="15" t="s">
        <v>15596</v>
      </c>
      <c r="W6950" s="15" t="s">
        <v>190</v>
      </c>
    </row>
    <row r="6951" spans="21:23" x14ac:dyDescent="0.25">
      <c r="U6951" s="15" t="s">
        <v>7241</v>
      </c>
      <c r="V6951" s="15" t="s">
        <v>15597</v>
      </c>
      <c r="W6951" s="15" t="s">
        <v>166</v>
      </c>
    </row>
    <row r="6952" spans="21:23" x14ac:dyDescent="0.25">
      <c r="U6952" s="15" t="s">
        <v>7242</v>
      </c>
      <c r="V6952" s="15" t="s">
        <v>15598</v>
      </c>
      <c r="W6952" s="15" t="s">
        <v>437</v>
      </c>
    </row>
    <row r="6953" spans="21:23" x14ac:dyDescent="0.25">
      <c r="U6953" s="15" t="s">
        <v>7243</v>
      </c>
      <c r="V6953" s="15" t="s">
        <v>15599</v>
      </c>
      <c r="W6953" s="15" t="s">
        <v>120</v>
      </c>
    </row>
    <row r="6954" spans="21:23" x14ac:dyDescent="0.25">
      <c r="U6954" s="15" t="s">
        <v>7244</v>
      </c>
      <c r="V6954" s="15" t="s">
        <v>15600</v>
      </c>
      <c r="W6954" s="15" t="s">
        <v>144</v>
      </c>
    </row>
    <row r="6955" spans="21:23" x14ac:dyDescent="0.25">
      <c r="U6955" s="15" t="s">
        <v>7245</v>
      </c>
      <c r="V6955" s="15" t="s">
        <v>15601</v>
      </c>
      <c r="W6955" s="15" t="s">
        <v>126</v>
      </c>
    </row>
    <row r="6956" spans="21:23" x14ac:dyDescent="0.25">
      <c r="U6956" s="15" t="s">
        <v>7246</v>
      </c>
      <c r="V6956" s="15" t="s">
        <v>15602</v>
      </c>
      <c r="W6956" s="15" t="s">
        <v>222</v>
      </c>
    </row>
    <row r="6957" spans="21:23" x14ac:dyDescent="0.25">
      <c r="U6957" s="15" t="s">
        <v>7247</v>
      </c>
      <c r="V6957" s="15" t="s">
        <v>15603</v>
      </c>
      <c r="W6957" s="15" t="s">
        <v>3354</v>
      </c>
    </row>
    <row r="6958" spans="21:23" x14ac:dyDescent="0.25">
      <c r="U6958" s="15" t="s">
        <v>7248</v>
      </c>
      <c r="V6958" s="15" t="s">
        <v>15604</v>
      </c>
      <c r="W6958" s="15" t="s">
        <v>117</v>
      </c>
    </row>
    <row r="6959" spans="21:23" x14ac:dyDescent="0.25">
      <c r="U6959" s="15" t="s">
        <v>7249</v>
      </c>
      <c r="V6959" s="15" t="s">
        <v>15605</v>
      </c>
      <c r="W6959" s="15" t="s">
        <v>4817</v>
      </c>
    </row>
    <row r="6960" spans="21:23" x14ac:dyDescent="0.25">
      <c r="U6960" s="15" t="s">
        <v>7250</v>
      </c>
      <c r="V6960" s="15" t="s">
        <v>15606</v>
      </c>
      <c r="W6960" s="15" t="s">
        <v>97</v>
      </c>
    </row>
    <row r="6961" spans="21:23" x14ac:dyDescent="0.25">
      <c r="U6961" s="15" t="s">
        <v>7251</v>
      </c>
      <c r="V6961" s="15" t="s">
        <v>15607</v>
      </c>
      <c r="W6961" s="15" t="s">
        <v>100</v>
      </c>
    </row>
    <row r="6962" spans="21:23" x14ac:dyDescent="0.25">
      <c r="U6962" s="15" t="s">
        <v>7252</v>
      </c>
      <c r="V6962" s="15" t="s">
        <v>15608</v>
      </c>
      <c r="W6962" s="15" t="s">
        <v>235</v>
      </c>
    </row>
    <row r="6963" spans="21:23" x14ac:dyDescent="0.25">
      <c r="U6963" s="15" t="s">
        <v>7253</v>
      </c>
      <c r="V6963" s="15" t="s">
        <v>15609</v>
      </c>
      <c r="W6963" s="15" t="s">
        <v>270</v>
      </c>
    </row>
    <row r="6964" spans="21:23" x14ac:dyDescent="0.25">
      <c r="U6964" s="15" t="s">
        <v>7254</v>
      </c>
      <c r="V6964" s="15" t="s">
        <v>15610</v>
      </c>
      <c r="W6964" s="15" t="s">
        <v>128</v>
      </c>
    </row>
    <row r="6965" spans="21:23" x14ac:dyDescent="0.25">
      <c r="U6965" s="15" t="s">
        <v>7255</v>
      </c>
      <c r="V6965" s="15" t="s">
        <v>15611</v>
      </c>
      <c r="W6965" s="15" t="s">
        <v>270</v>
      </c>
    </row>
    <row r="6966" spans="21:23" x14ac:dyDescent="0.25">
      <c r="U6966" s="15" t="s">
        <v>7256</v>
      </c>
      <c r="V6966" s="15" t="s">
        <v>15612</v>
      </c>
      <c r="W6966" s="15" t="s">
        <v>166</v>
      </c>
    </row>
    <row r="6967" spans="21:23" x14ac:dyDescent="0.25">
      <c r="U6967" s="15" t="s">
        <v>7257</v>
      </c>
      <c r="V6967" s="15" t="s">
        <v>15613</v>
      </c>
      <c r="W6967" s="15" t="s">
        <v>88</v>
      </c>
    </row>
    <row r="6968" spans="21:23" x14ac:dyDescent="0.25">
      <c r="U6968" s="15" t="s">
        <v>7258</v>
      </c>
      <c r="V6968" s="15" t="s">
        <v>15614</v>
      </c>
      <c r="W6968" s="15" t="s">
        <v>124</v>
      </c>
    </row>
    <row r="6969" spans="21:23" x14ac:dyDescent="0.25">
      <c r="U6969" s="15" t="s">
        <v>7259</v>
      </c>
      <c r="V6969" s="15" t="s">
        <v>15615</v>
      </c>
      <c r="W6969" s="15" t="s">
        <v>237</v>
      </c>
    </row>
    <row r="6970" spans="21:23" x14ac:dyDescent="0.25">
      <c r="U6970" s="15" t="s">
        <v>7260</v>
      </c>
      <c r="V6970" s="15" t="s">
        <v>15616</v>
      </c>
      <c r="W6970" s="15" t="s">
        <v>255</v>
      </c>
    </row>
    <row r="6971" spans="21:23" x14ac:dyDescent="0.25">
      <c r="U6971" s="15" t="s">
        <v>7261</v>
      </c>
      <c r="V6971" s="15" t="s">
        <v>15617</v>
      </c>
      <c r="W6971" s="15" t="s">
        <v>208</v>
      </c>
    </row>
    <row r="6972" spans="21:23" x14ac:dyDescent="0.25">
      <c r="U6972" s="15" t="s">
        <v>7262</v>
      </c>
      <c r="V6972" s="15" t="s">
        <v>15618</v>
      </c>
      <c r="W6972" s="15" t="s">
        <v>6711</v>
      </c>
    </row>
    <row r="6973" spans="21:23" x14ac:dyDescent="0.25">
      <c r="U6973" s="15" t="s">
        <v>7263</v>
      </c>
      <c r="V6973" s="15" t="s">
        <v>15619</v>
      </c>
      <c r="W6973" s="15" t="s">
        <v>978</v>
      </c>
    </row>
    <row r="6974" spans="21:23" x14ac:dyDescent="0.25">
      <c r="U6974" s="15" t="s">
        <v>7264</v>
      </c>
      <c r="V6974" s="15" t="s">
        <v>15620</v>
      </c>
      <c r="W6974" s="15" t="s">
        <v>132</v>
      </c>
    </row>
    <row r="6975" spans="21:23" x14ac:dyDescent="0.25">
      <c r="U6975" s="15" t="s">
        <v>7265</v>
      </c>
      <c r="V6975" s="15" t="s">
        <v>15621</v>
      </c>
      <c r="W6975" s="15" t="s">
        <v>2358</v>
      </c>
    </row>
    <row r="6976" spans="21:23" x14ac:dyDescent="0.25">
      <c r="U6976" s="15" t="s">
        <v>7266</v>
      </c>
      <c r="V6976" s="15" t="s">
        <v>15622</v>
      </c>
      <c r="W6976" s="15" t="s">
        <v>944</v>
      </c>
    </row>
    <row r="6977" spans="21:23" x14ac:dyDescent="0.25">
      <c r="U6977" s="15" t="s">
        <v>7267</v>
      </c>
      <c r="V6977" s="15" t="s">
        <v>15623</v>
      </c>
      <c r="W6977" s="15" t="s">
        <v>112</v>
      </c>
    </row>
    <row r="6978" spans="21:23" x14ac:dyDescent="0.25">
      <c r="U6978" s="15" t="s">
        <v>7268</v>
      </c>
      <c r="V6978" s="15" t="s">
        <v>15624</v>
      </c>
      <c r="W6978" s="15" t="s">
        <v>124</v>
      </c>
    </row>
    <row r="6979" spans="21:23" x14ac:dyDescent="0.25">
      <c r="U6979" s="15" t="s">
        <v>7269</v>
      </c>
      <c r="V6979" s="15" t="s">
        <v>15625</v>
      </c>
      <c r="W6979" s="15" t="s">
        <v>1308</v>
      </c>
    </row>
    <row r="6980" spans="21:23" x14ac:dyDescent="0.25">
      <c r="U6980" s="15" t="s">
        <v>7270</v>
      </c>
      <c r="V6980" s="15" t="s">
        <v>15626</v>
      </c>
      <c r="W6980" s="15" t="s">
        <v>83</v>
      </c>
    </row>
    <row r="6981" spans="21:23" x14ac:dyDescent="0.25">
      <c r="U6981" s="15" t="s">
        <v>7271</v>
      </c>
      <c r="V6981" s="15" t="s">
        <v>15627</v>
      </c>
      <c r="W6981" s="15" t="s">
        <v>200</v>
      </c>
    </row>
    <row r="6982" spans="21:23" x14ac:dyDescent="0.25">
      <c r="U6982" s="15" t="s">
        <v>7272</v>
      </c>
      <c r="V6982" s="15" t="s">
        <v>15628</v>
      </c>
      <c r="W6982" s="15" t="s">
        <v>88</v>
      </c>
    </row>
    <row r="6983" spans="21:23" x14ac:dyDescent="0.25">
      <c r="U6983" s="15" t="s">
        <v>7273</v>
      </c>
      <c r="V6983" s="15" t="s">
        <v>15629</v>
      </c>
      <c r="W6983" s="15" t="s">
        <v>73</v>
      </c>
    </row>
    <row r="6984" spans="21:23" x14ac:dyDescent="0.25">
      <c r="U6984" s="15" t="s">
        <v>7274</v>
      </c>
      <c r="V6984" s="15" t="s">
        <v>15630</v>
      </c>
      <c r="W6984" s="15" t="s">
        <v>100</v>
      </c>
    </row>
    <row r="6985" spans="21:23" x14ac:dyDescent="0.25">
      <c r="U6985" s="15" t="s">
        <v>7275</v>
      </c>
      <c r="V6985" s="15" t="s">
        <v>15631</v>
      </c>
      <c r="W6985" s="15" t="s">
        <v>437</v>
      </c>
    </row>
    <row r="6986" spans="21:23" x14ac:dyDescent="0.25">
      <c r="U6986" s="15" t="s">
        <v>7276</v>
      </c>
      <c r="V6986" s="15" t="s">
        <v>15632</v>
      </c>
      <c r="W6986" s="15" t="s">
        <v>3354</v>
      </c>
    </row>
    <row r="6987" spans="21:23" x14ac:dyDescent="0.25">
      <c r="U6987" s="15" t="s">
        <v>7277</v>
      </c>
      <c r="V6987" s="15" t="s">
        <v>15633</v>
      </c>
      <c r="W6987" s="15" t="s">
        <v>105</v>
      </c>
    </row>
    <row r="6988" spans="21:23" x14ac:dyDescent="0.25">
      <c r="U6988" s="15" t="s">
        <v>7278</v>
      </c>
      <c r="V6988" s="15" t="s">
        <v>15634</v>
      </c>
      <c r="W6988" s="15" t="s">
        <v>115</v>
      </c>
    </row>
    <row r="6989" spans="21:23" x14ac:dyDescent="0.25">
      <c r="U6989" s="15" t="s">
        <v>7279</v>
      </c>
      <c r="V6989" s="15" t="s">
        <v>15635</v>
      </c>
      <c r="W6989" s="15" t="s">
        <v>220</v>
      </c>
    </row>
    <row r="6990" spans="21:23" x14ac:dyDescent="0.25">
      <c r="U6990" s="15" t="s">
        <v>7280</v>
      </c>
      <c r="V6990" s="15" t="s">
        <v>15636</v>
      </c>
      <c r="W6990" s="15" t="s">
        <v>117</v>
      </c>
    </row>
    <row r="6991" spans="21:23" x14ac:dyDescent="0.25">
      <c r="U6991" s="15" t="s">
        <v>7281</v>
      </c>
      <c r="V6991" s="15" t="s">
        <v>15637</v>
      </c>
      <c r="W6991" s="15" t="s">
        <v>100</v>
      </c>
    </row>
    <row r="6992" spans="21:23" x14ac:dyDescent="0.25">
      <c r="U6992" s="15" t="s">
        <v>7282</v>
      </c>
      <c r="V6992" s="15" t="s">
        <v>15638</v>
      </c>
      <c r="W6992" s="15" t="s">
        <v>103</v>
      </c>
    </row>
    <row r="6993" spans="21:23" x14ac:dyDescent="0.25">
      <c r="U6993" s="15" t="s">
        <v>7283</v>
      </c>
      <c r="V6993" s="15" t="s">
        <v>15639</v>
      </c>
      <c r="W6993" s="15" t="s">
        <v>2030</v>
      </c>
    </row>
    <row r="6994" spans="21:23" x14ac:dyDescent="0.25">
      <c r="U6994" s="15" t="s">
        <v>7284</v>
      </c>
      <c r="V6994" s="15" t="s">
        <v>15640</v>
      </c>
      <c r="W6994" s="15" t="s">
        <v>92</v>
      </c>
    </row>
    <row r="6995" spans="21:23" x14ac:dyDescent="0.25">
      <c r="U6995" s="15" t="s">
        <v>7285</v>
      </c>
      <c r="V6995" s="15" t="s">
        <v>15641</v>
      </c>
      <c r="W6995" s="15" t="s">
        <v>134</v>
      </c>
    </row>
    <row r="6996" spans="21:23" x14ac:dyDescent="0.25">
      <c r="U6996" s="15" t="s">
        <v>7286</v>
      </c>
      <c r="V6996" s="15" t="s">
        <v>15642</v>
      </c>
      <c r="W6996" s="15" t="s">
        <v>132</v>
      </c>
    </row>
    <row r="6997" spans="21:23" x14ac:dyDescent="0.25">
      <c r="U6997" s="15" t="s">
        <v>7287</v>
      </c>
      <c r="V6997" s="15" t="s">
        <v>15643</v>
      </c>
      <c r="W6997" s="15" t="s">
        <v>192</v>
      </c>
    </row>
    <row r="6998" spans="21:23" x14ac:dyDescent="0.25">
      <c r="U6998" s="15" t="s">
        <v>7289</v>
      </c>
      <c r="V6998" s="15" t="s">
        <v>15644</v>
      </c>
      <c r="W6998" s="15" t="s">
        <v>83</v>
      </c>
    </row>
    <row r="6999" spans="21:23" x14ac:dyDescent="0.25">
      <c r="U6999" s="15" t="s">
        <v>7288</v>
      </c>
      <c r="V6999" s="15" t="s">
        <v>15645</v>
      </c>
      <c r="W6999" s="15" t="s">
        <v>74</v>
      </c>
    </row>
    <row r="7000" spans="21:23" x14ac:dyDescent="0.25">
      <c r="U7000" s="15" t="s">
        <v>7290</v>
      </c>
      <c r="V7000" s="15" t="s">
        <v>15646</v>
      </c>
      <c r="W7000" s="15" t="s">
        <v>136</v>
      </c>
    </row>
    <row r="7001" spans="21:23" x14ac:dyDescent="0.25">
      <c r="U7001" s="15" t="s">
        <v>7291</v>
      </c>
      <c r="V7001" s="15" t="s">
        <v>15647</v>
      </c>
      <c r="W7001" s="15" t="s">
        <v>120</v>
      </c>
    </row>
    <row r="7002" spans="21:23" x14ac:dyDescent="0.25">
      <c r="U7002" s="15" t="s">
        <v>7292</v>
      </c>
      <c r="V7002" s="15" t="s">
        <v>15648</v>
      </c>
      <c r="W7002" s="15" t="s">
        <v>8</v>
      </c>
    </row>
    <row r="7003" spans="21:23" x14ac:dyDescent="0.25">
      <c r="U7003" s="15" t="s">
        <v>7293</v>
      </c>
      <c r="V7003" s="15" t="s">
        <v>15649</v>
      </c>
      <c r="W7003" s="15" t="s">
        <v>83</v>
      </c>
    </row>
    <row r="7004" spans="21:23" x14ac:dyDescent="0.25">
      <c r="U7004" s="15" t="s">
        <v>7294</v>
      </c>
      <c r="V7004" s="15" t="s">
        <v>15650</v>
      </c>
      <c r="W7004" s="15" t="s">
        <v>120</v>
      </c>
    </row>
    <row r="7005" spans="21:23" x14ac:dyDescent="0.25">
      <c r="U7005" s="15" t="s">
        <v>7295</v>
      </c>
      <c r="V7005" s="15" t="s">
        <v>15651</v>
      </c>
      <c r="W7005" s="15" t="s">
        <v>97</v>
      </c>
    </row>
    <row r="7006" spans="21:23" x14ac:dyDescent="0.25">
      <c r="U7006" s="15" t="s">
        <v>7296</v>
      </c>
      <c r="V7006" s="15" t="s">
        <v>15652</v>
      </c>
      <c r="W7006" s="15" t="s">
        <v>78</v>
      </c>
    </row>
    <row r="7007" spans="21:23" x14ac:dyDescent="0.25">
      <c r="U7007" s="15" t="s">
        <v>7297</v>
      </c>
      <c r="V7007" s="15" t="s">
        <v>15653</v>
      </c>
      <c r="W7007" s="15" t="s">
        <v>237</v>
      </c>
    </row>
    <row r="7008" spans="21:23" x14ac:dyDescent="0.25">
      <c r="U7008" s="15" t="s">
        <v>7298</v>
      </c>
      <c r="V7008" s="15" t="s">
        <v>15654</v>
      </c>
      <c r="W7008" s="15" t="s">
        <v>134</v>
      </c>
    </row>
    <row r="7009" spans="21:23" x14ac:dyDescent="0.25">
      <c r="U7009" s="15" t="s">
        <v>7299</v>
      </c>
      <c r="V7009" s="15" t="s">
        <v>15655</v>
      </c>
      <c r="W7009" s="15" t="s">
        <v>437</v>
      </c>
    </row>
    <row r="7010" spans="21:23" x14ac:dyDescent="0.25">
      <c r="U7010" s="15" t="s">
        <v>7300</v>
      </c>
      <c r="V7010" s="15" t="s">
        <v>15656</v>
      </c>
      <c r="W7010" s="15" t="s">
        <v>103</v>
      </c>
    </row>
    <row r="7011" spans="21:23" x14ac:dyDescent="0.25">
      <c r="U7011" s="15" t="s">
        <v>7301</v>
      </c>
      <c r="V7011" s="15" t="s">
        <v>15657</v>
      </c>
      <c r="W7011" s="15" t="s">
        <v>166</v>
      </c>
    </row>
    <row r="7012" spans="21:23" x14ac:dyDescent="0.25">
      <c r="U7012" s="15" t="s">
        <v>7302</v>
      </c>
      <c r="V7012" s="15" t="s">
        <v>15658</v>
      </c>
      <c r="W7012" s="15" t="s">
        <v>217</v>
      </c>
    </row>
    <row r="7013" spans="21:23" x14ac:dyDescent="0.25">
      <c r="U7013" s="15" t="s">
        <v>7303</v>
      </c>
      <c r="V7013" s="15" t="s">
        <v>15659</v>
      </c>
      <c r="W7013" s="15" t="s">
        <v>74</v>
      </c>
    </row>
    <row r="7014" spans="21:23" x14ac:dyDescent="0.25">
      <c r="U7014" s="15" t="s">
        <v>7304</v>
      </c>
      <c r="V7014" s="15" t="s">
        <v>15660</v>
      </c>
      <c r="W7014" s="15" t="s">
        <v>1308</v>
      </c>
    </row>
    <row r="7015" spans="21:23" x14ac:dyDescent="0.25">
      <c r="U7015" s="15" t="s">
        <v>7319</v>
      </c>
      <c r="V7015" s="15" t="s">
        <v>15661</v>
      </c>
      <c r="W7015" s="15" t="s">
        <v>128</v>
      </c>
    </row>
    <row r="7016" spans="21:23" x14ac:dyDescent="0.25">
      <c r="U7016" s="15" t="s">
        <v>7323</v>
      </c>
      <c r="V7016" s="15" t="s">
        <v>15662</v>
      </c>
      <c r="W7016" s="15" t="s">
        <v>94</v>
      </c>
    </row>
    <row r="7017" spans="21:23" x14ac:dyDescent="0.25">
      <c r="U7017" s="15" t="s">
        <v>7310</v>
      </c>
      <c r="V7017" s="15" t="s">
        <v>15663</v>
      </c>
      <c r="W7017" s="15" t="s">
        <v>3133</v>
      </c>
    </row>
    <row r="7018" spans="21:23" x14ac:dyDescent="0.25">
      <c r="U7018" s="15" t="s">
        <v>7320</v>
      </c>
      <c r="V7018" s="15" t="s">
        <v>15664</v>
      </c>
      <c r="W7018" s="15" t="s">
        <v>235</v>
      </c>
    </row>
    <row r="7019" spans="21:23" x14ac:dyDescent="0.25">
      <c r="U7019" s="15" t="s">
        <v>7305</v>
      </c>
      <c r="V7019" s="15" t="s">
        <v>15665</v>
      </c>
      <c r="W7019" s="15" t="s">
        <v>159</v>
      </c>
    </row>
    <row r="7020" spans="21:23" x14ac:dyDescent="0.25">
      <c r="U7020" s="15" t="s">
        <v>7330</v>
      </c>
      <c r="V7020" s="15" t="s">
        <v>15666</v>
      </c>
      <c r="W7020" s="15" t="s">
        <v>200</v>
      </c>
    </row>
    <row r="7021" spans="21:23" x14ac:dyDescent="0.25">
      <c r="U7021" s="15" t="s">
        <v>7306</v>
      </c>
      <c r="V7021" s="15" t="s">
        <v>15667</v>
      </c>
      <c r="W7021" s="15" t="s">
        <v>74</v>
      </c>
    </row>
    <row r="7022" spans="21:23" x14ac:dyDescent="0.25">
      <c r="U7022" s="15" t="s">
        <v>7331</v>
      </c>
      <c r="V7022" s="15" t="s">
        <v>15668</v>
      </c>
      <c r="W7022" s="15" t="s">
        <v>190</v>
      </c>
    </row>
    <row r="7023" spans="21:23" x14ac:dyDescent="0.25">
      <c r="U7023" s="15" t="s">
        <v>7307</v>
      </c>
      <c r="V7023" s="15" t="s">
        <v>15669</v>
      </c>
      <c r="W7023" s="15" t="s">
        <v>217</v>
      </c>
    </row>
    <row r="7024" spans="21:23" x14ac:dyDescent="0.25">
      <c r="U7024" s="15" t="s">
        <v>7308</v>
      </c>
      <c r="V7024" s="15" t="s">
        <v>15670</v>
      </c>
      <c r="W7024" s="15" t="s">
        <v>150</v>
      </c>
    </row>
    <row r="7025" spans="21:23" x14ac:dyDescent="0.25">
      <c r="U7025" s="15" t="s">
        <v>7309</v>
      </c>
      <c r="V7025" s="15" t="s">
        <v>15671</v>
      </c>
      <c r="W7025" s="15" t="s">
        <v>94</v>
      </c>
    </row>
    <row r="7026" spans="21:23" x14ac:dyDescent="0.25">
      <c r="U7026" s="15" t="s">
        <v>7332</v>
      </c>
      <c r="V7026" s="15" t="s">
        <v>15672</v>
      </c>
      <c r="W7026" s="15" t="s">
        <v>83</v>
      </c>
    </row>
    <row r="7027" spans="21:23" x14ac:dyDescent="0.25">
      <c r="U7027" s="15" t="s">
        <v>7333</v>
      </c>
      <c r="V7027" s="15" t="s">
        <v>15673</v>
      </c>
      <c r="W7027" s="15" t="s">
        <v>208</v>
      </c>
    </row>
    <row r="7028" spans="21:23" x14ac:dyDescent="0.25">
      <c r="U7028" s="15" t="s">
        <v>7311</v>
      </c>
      <c r="V7028" s="15" t="s">
        <v>15674</v>
      </c>
      <c r="W7028" s="15" t="s">
        <v>217</v>
      </c>
    </row>
    <row r="7029" spans="21:23" x14ac:dyDescent="0.25">
      <c r="U7029" s="15" t="s">
        <v>7312</v>
      </c>
      <c r="V7029" s="15" t="s">
        <v>15675</v>
      </c>
      <c r="W7029" s="15" t="s">
        <v>150</v>
      </c>
    </row>
    <row r="7030" spans="21:23" x14ac:dyDescent="0.25">
      <c r="U7030" s="15" t="s">
        <v>7315</v>
      </c>
      <c r="V7030" s="15" t="s">
        <v>15676</v>
      </c>
      <c r="W7030" s="15" t="s">
        <v>120</v>
      </c>
    </row>
    <row r="7031" spans="21:23" x14ac:dyDescent="0.25">
      <c r="U7031" s="15" t="s">
        <v>7317</v>
      </c>
      <c r="V7031" s="15" t="s">
        <v>15677</v>
      </c>
      <c r="W7031" s="15" t="s">
        <v>159</v>
      </c>
    </row>
    <row r="7032" spans="21:23" x14ac:dyDescent="0.25">
      <c r="U7032" s="15" t="s">
        <v>7313</v>
      </c>
      <c r="V7032" s="15" t="s">
        <v>15678</v>
      </c>
      <c r="W7032" s="15" t="s">
        <v>217</v>
      </c>
    </row>
    <row r="7033" spans="21:23" x14ac:dyDescent="0.25">
      <c r="U7033" s="15" t="s">
        <v>7314</v>
      </c>
      <c r="V7033" s="15" t="s">
        <v>15679</v>
      </c>
      <c r="W7033" s="15" t="s">
        <v>6711</v>
      </c>
    </row>
    <row r="7034" spans="21:23" x14ac:dyDescent="0.25">
      <c r="U7034" s="15" t="s">
        <v>7316</v>
      </c>
      <c r="V7034" s="15" t="s">
        <v>15680</v>
      </c>
      <c r="W7034" s="15" t="s">
        <v>150</v>
      </c>
    </row>
    <row r="7035" spans="21:23" x14ac:dyDescent="0.25">
      <c r="U7035" s="15" t="s">
        <v>7318</v>
      </c>
      <c r="V7035" s="15" t="s">
        <v>15681</v>
      </c>
      <c r="W7035" s="15" t="s">
        <v>391</v>
      </c>
    </row>
    <row r="7036" spans="21:23" x14ac:dyDescent="0.25">
      <c r="U7036" s="15" t="s">
        <v>7321</v>
      </c>
      <c r="V7036" s="15" t="s">
        <v>15682</v>
      </c>
      <c r="W7036" s="15" t="s">
        <v>217</v>
      </c>
    </row>
    <row r="7037" spans="21:23" x14ac:dyDescent="0.25">
      <c r="U7037" s="15" t="s">
        <v>7334</v>
      </c>
      <c r="V7037" s="15" t="s">
        <v>15683</v>
      </c>
      <c r="W7037" s="15" t="s">
        <v>73</v>
      </c>
    </row>
    <row r="7038" spans="21:23" x14ac:dyDescent="0.25">
      <c r="U7038" s="15" t="s">
        <v>7335</v>
      </c>
      <c r="V7038" s="15" t="s">
        <v>15684</v>
      </c>
      <c r="W7038" s="15" t="s">
        <v>142</v>
      </c>
    </row>
    <row r="7039" spans="21:23" x14ac:dyDescent="0.25">
      <c r="U7039" s="15" t="s">
        <v>7322</v>
      </c>
      <c r="V7039" s="15" t="s">
        <v>15685</v>
      </c>
      <c r="W7039" s="15" t="s">
        <v>92</v>
      </c>
    </row>
    <row r="7040" spans="21:23" x14ac:dyDescent="0.25">
      <c r="U7040" s="15" t="s">
        <v>7336</v>
      </c>
      <c r="V7040" s="15" t="s">
        <v>15686</v>
      </c>
      <c r="W7040" s="15" t="s">
        <v>245</v>
      </c>
    </row>
    <row r="7041" spans="21:23" x14ac:dyDescent="0.25">
      <c r="U7041" s="15" t="s">
        <v>7324</v>
      </c>
      <c r="V7041" s="15" t="s">
        <v>15687</v>
      </c>
      <c r="W7041" s="15" t="s">
        <v>103</v>
      </c>
    </row>
    <row r="7042" spans="21:23" x14ac:dyDescent="0.25">
      <c r="U7042" s="15" t="s">
        <v>7325</v>
      </c>
      <c r="V7042" s="15" t="s">
        <v>15688</v>
      </c>
      <c r="W7042" s="15" t="s">
        <v>150</v>
      </c>
    </row>
    <row r="7043" spans="21:23" x14ac:dyDescent="0.25">
      <c r="U7043" s="15" t="s">
        <v>7326</v>
      </c>
      <c r="V7043" s="15" t="s">
        <v>15689</v>
      </c>
      <c r="W7043" s="15" t="s">
        <v>74</v>
      </c>
    </row>
    <row r="7044" spans="21:23" x14ac:dyDescent="0.25">
      <c r="U7044" s="15" t="s">
        <v>7327</v>
      </c>
      <c r="V7044" s="15" t="s">
        <v>15690</v>
      </c>
      <c r="W7044" s="15" t="s">
        <v>94</v>
      </c>
    </row>
    <row r="7045" spans="21:23" x14ac:dyDescent="0.25">
      <c r="U7045" s="15" t="s">
        <v>7328</v>
      </c>
      <c r="V7045" s="15" t="s">
        <v>15691</v>
      </c>
      <c r="W7045" s="15" t="s">
        <v>8838</v>
      </c>
    </row>
    <row r="7046" spans="21:23" x14ac:dyDescent="0.25">
      <c r="U7046" s="15" t="s">
        <v>7329</v>
      </c>
      <c r="V7046" s="15" t="s">
        <v>15692</v>
      </c>
      <c r="W7046" s="15" t="s">
        <v>2030</v>
      </c>
    </row>
    <row r="7047" spans="21:23" x14ac:dyDescent="0.25">
      <c r="U7047" s="15" t="s">
        <v>7338</v>
      </c>
      <c r="V7047" s="15" t="s">
        <v>15693</v>
      </c>
      <c r="W7047" s="15" t="s">
        <v>94</v>
      </c>
    </row>
    <row r="7048" spans="21:23" x14ac:dyDescent="0.25">
      <c r="U7048" s="15" t="s">
        <v>7339</v>
      </c>
      <c r="V7048" s="15" t="s">
        <v>15694</v>
      </c>
      <c r="W7048" s="15" t="s">
        <v>288</v>
      </c>
    </row>
    <row r="7049" spans="21:23" x14ac:dyDescent="0.25">
      <c r="U7049" s="15" t="s">
        <v>7341</v>
      </c>
      <c r="V7049" s="15" t="s">
        <v>15695</v>
      </c>
      <c r="W7049" s="15" t="s">
        <v>83</v>
      </c>
    </row>
    <row r="7050" spans="21:23" x14ac:dyDescent="0.25">
      <c r="U7050" s="15" t="s">
        <v>7340</v>
      </c>
      <c r="V7050" s="15" t="s">
        <v>15696</v>
      </c>
      <c r="W7050" s="15" t="s">
        <v>217</v>
      </c>
    </row>
    <row r="7051" spans="21:23" x14ac:dyDescent="0.25">
      <c r="U7051" s="15" t="s">
        <v>7344</v>
      </c>
      <c r="V7051" s="15" t="s">
        <v>15697</v>
      </c>
      <c r="W7051" s="15" t="s">
        <v>2358</v>
      </c>
    </row>
    <row r="7052" spans="21:23" x14ac:dyDescent="0.25">
      <c r="U7052" s="15" t="s">
        <v>7342</v>
      </c>
      <c r="V7052" s="15" t="s">
        <v>15698</v>
      </c>
      <c r="W7052" s="15" t="s">
        <v>156</v>
      </c>
    </row>
    <row r="7053" spans="21:23" x14ac:dyDescent="0.25">
      <c r="U7053" s="15" t="s">
        <v>7345</v>
      </c>
      <c r="V7053" s="15" t="s">
        <v>15699</v>
      </c>
      <c r="W7053" s="15" t="s">
        <v>3133</v>
      </c>
    </row>
    <row r="7054" spans="21:23" x14ac:dyDescent="0.25">
      <c r="U7054" s="15" t="s">
        <v>7349</v>
      </c>
      <c r="V7054" s="15" t="s">
        <v>15700</v>
      </c>
      <c r="W7054" s="15" t="s">
        <v>83</v>
      </c>
    </row>
    <row r="7055" spans="21:23" x14ac:dyDescent="0.25">
      <c r="U7055" s="15" t="s">
        <v>7351</v>
      </c>
      <c r="V7055" s="15" t="s">
        <v>15701</v>
      </c>
      <c r="W7055" s="15" t="s">
        <v>217</v>
      </c>
    </row>
    <row r="7056" spans="21:23" x14ac:dyDescent="0.25">
      <c r="U7056" s="15" t="s">
        <v>7348</v>
      </c>
      <c r="V7056" s="15" t="s">
        <v>15702</v>
      </c>
      <c r="W7056" s="15" t="s">
        <v>2358</v>
      </c>
    </row>
    <row r="7057" spans="21:23" x14ac:dyDescent="0.25">
      <c r="U7057" s="15" t="s">
        <v>7346</v>
      </c>
      <c r="V7057" s="15" t="s">
        <v>15703</v>
      </c>
      <c r="W7057" s="15" t="s">
        <v>6247</v>
      </c>
    </row>
    <row r="7058" spans="21:23" x14ac:dyDescent="0.25">
      <c r="U7058" s="15" t="s">
        <v>7350</v>
      </c>
      <c r="V7058" s="15" t="s">
        <v>15704</v>
      </c>
      <c r="W7058" s="15" t="s">
        <v>220</v>
      </c>
    </row>
    <row r="7059" spans="21:23" x14ac:dyDescent="0.25">
      <c r="U7059" s="15" t="s">
        <v>7347</v>
      </c>
      <c r="V7059" s="15" t="s">
        <v>15705</v>
      </c>
      <c r="W7059" s="15" t="s">
        <v>120</v>
      </c>
    </row>
    <row r="7060" spans="21:23" x14ac:dyDescent="0.25">
      <c r="U7060" s="15" t="s">
        <v>7343</v>
      </c>
      <c r="V7060" s="15" t="s">
        <v>15706</v>
      </c>
      <c r="W7060" s="15" t="s">
        <v>190</v>
      </c>
    </row>
    <row r="7061" spans="21:23" x14ac:dyDescent="0.25">
      <c r="U7061" s="15" t="s">
        <v>7352</v>
      </c>
      <c r="V7061" s="15" t="s">
        <v>15707</v>
      </c>
      <c r="W7061" s="15" t="s">
        <v>222</v>
      </c>
    </row>
    <row r="7062" spans="21:23" x14ac:dyDescent="0.25">
      <c r="U7062" s="15" t="s">
        <v>7353</v>
      </c>
      <c r="V7062" s="15" t="s">
        <v>15708</v>
      </c>
      <c r="W7062" s="15" t="s">
        <v>237</v>
      </c>
    </row>
    <row r="7063" spans="21:23" x14ac:dyDescent="0.25">
      <c r="U7063" s="15" t="s">
        <v>7354</v>
      </c>
      <c r="V7063" s="15" t="s">
        <v>15709</v>
      </c>
      <c r="W7063" s="15" t="s">
        <v>92</v>
      </c>
    </row>
    <row r="7064" spans="21:23" x14ac:dyDescent="0.25">
      <c r="U7064" s="15" t="s">
        <v>7356</v>
      </c>
      <c r="V7064" s="15" t="s">
        <v>15710</v>
      </c>
      <c r="W7064" s="15" t="s">
        <v>124</v>
      </c>
    </row>
    <row r="7065" spans="21:23" x14ac:dyDescent="0.25">
      <c r="U7065" s="15" t="s">
        <v>7355</v>
      </c>
      <c r="V7065" s="15" t="s">
        <v>15711</v>
      </c>
      <c r="W7065" s="15" t="s">
        <v>25</v>
      </c>
    </row>
    <row r="7066" spans="21:23" x14ac:dyDescent="0.25">
      <c r="U7066" s="15" t="s">
        <v>7357</v>
      </c>
      <c r="V7066" s="15" t="s">
        <v>15712</v>
      </c>
      <c r="W7066" s="15" t="s">
        <v>144</v>
      </c>
    </row>
    <row r="7067" spans="21:23" x14ac:dyDescent="0.25">
      <c r="U7067" s="15" t="s">
        <v>7358</v>
      </c>
      <c r="V7067" s="15" t="s">
        <v>15713</v>
      </c>
      <c r="W7067" s="15" t="s">
        <v>115</v>
      </c>
    </row>
    <row r="7068" spans="21:23" x14ac:dyDescent="0.25">
      <c r="U7068" s="15" t="s">
        <v>7359</v>
      </c>
      <c r="V7068" s="15" t="s">
        <v>15714</v>
      </c>
      <c r="W7068" s="15" t="s">
        <v>103</v>
      </c>
    </row>
    <row r="7069" spans="21:23" x14ac:dyDescent="0.25">
      <c r="U7069" s="15" t="s">
        <v>7360</v>
      </c>
      <c r="V7069" s="15" t="s">
        <v>15715</v>
      </c>
      <c r="W7069" s="15" t="s">
        <v>220</v>
      </c>
    </row>
    <row r="7070" spans="21:23" x14ac:dyDescent="0.25">
      <c r="U7070" s="15" t="s">
        <v>7361</v>
      </c>
      <c r="V7070" s="15" t="s">
        <v>15716</v>
      </c>
      <c r="W7070" s="15" t="s">
        <v>142</v>
      </c>
    </row>
    <row r="7071" spans="21:23" x14ac:dyDescent="0.25">
      <c r="U7071" s="15" t="s">
        <v>7362</v>
      </c>
      <c r="V7071" s="15" t="s">
        <v>15717</v>
      </c>
      <c r="W7071" s="15" t="s">
        <v>200</v>
      </c>
    </row>
    <row r="7072" spans="21:23" x14ac:dyDescent="0.25">
      <c r="U7072" s="15" t="s">
        <v>7363</v>
      </c>
      <c r="V7072" s="15" t="s">
        <v>15718</v>
      </c>
      <c r="W7072" s="15" t="s">
        <v>8678</v>
      </c>
    </row>
    <row r="7073" spans="21:23" x14ac:dyDescent="0.25">
      <c r="U7073" s="15" t="s">
        <v>7364</v>
      </c>
      <c r="V7073" s="15" t="s">
        <v>15719</v>
      </c>
      <c r="W7073" s="15" t="s">
        <v>117</v>
      </c>
    </row>
    <row r="7074" spans="21:23" x14ac:dyDescent="0.25">
      <c r="U7074" s="15" t="s">
        <v>7365</v>
      </c>
      <c r="V7074" s="15" t="s">
        <v>15720</v>
      </c>
      <c r="W7074" s="15" t="s">
        <v>220</v>
      </c>
    </row>
    <row r="7075" spans="21:23" x14ac:dyDescent="0.25">
      <c r="U7075" s="15" t="s">
        <v>7367</v>
      </c>
      <c r="V7075" s="15" t="s">
        <v>15721</v>
      </c>
      <c r="W7075" s="15" t="s">
        <v>944</v>
      </c>
    </row>
    <row r="7076" spans="21:23" x14ac:dyDescent="0.25">
      <c r="U7076" s="15" t="s">
        <v>7366</v>
      </c>
      <c r="V7076" s="15" t="s">
        <v>15722</v>
      </c>
      <c r="W7076" s="15" t="s">
        <v>235</v>
      </c>
    </row>
    <row r="7077" spans="21:23" x14ac:dyDescent="0.25">
      <c r="U7077" s="15" t="s">
        <v>7368</v>
      </c>
      <c r="V7077" s="15" t="s">
        <v>15723</v>
      </c>
      <c r="W7077" s="15" t="s">
        <v>288</v>
      </c>
    </row>
    <row r="7078" spans="21:23" x14ac:dyDescent="0.25">
      <c r="U7078" s="15" t="s">
        <v>7369</v>
      </c>
      <c r="V7078" s="15" t="s">
        <v>15724</v>
      </c>
      <c r="W7078" s="15" t="s">
        <v>882</v>
      </c>
    </row>
    <row r="7079" spans="21:23" x14ac:dyDescent="0.25">
      <c r="U7079" s="15" t="s">
        <v>7370</v>
      </c>
      <c r="V7079" s="15" t="s">
        <v>15725</v>
      </c>
      <c r="W7079" s="15" t="s">
        <v>4817</v>
      </c>
    </row>
    <row r="7080" spans="21:23" x14ac:dyDescent="0.25">
      <c r="U7080" s="15" t="s">
        <v>7371</v>
      </c>
      <c r="V7080" s="15" t="s">
        <v>15726</v>
      </c>
      <c r="W7080" s="15" t="s">
        <v>100</v>
      </c>
    </row>
    <row r="7081" spans="21:23" x14ac:dyDescent="0.25">
      <c r="U7081" s="15" t="s">
        <v>7372</v>
      </c>
      <c r="V7081" s="15" t="s">
        <v>15727</v>
      </c>
      <c r="W7081" s="15" t="s">
        <v>103</v>
      </c>
    </row>
    <row r="7082" spans="21:23" x14ac:dyDescent="0.25">
      <c r="U7082" s="15" t="s">
        <v>7373</v>
      </c>
      <c r="V7082" s="15" t="s">
        <v>15728</v>
      </c>
      <c r="W7082" s="15" t="s">
        <v>7545</v>
      </c>
    </row>
    <row r="7083" spans="21:23" x14ac:dyDescent="0.25">
      <c r="U7083" s="15" t="s">
        <v>7374</v>
      </c>
      <c r="V7083" s="15" t="s">
        <v>15729</v>
      </c>
      <c r="W7083" s="15" t="s">
        <v>7545</v>
      </c>
    </row>
    <row r="7084" spans="21:23" x14ac:dyDescent="0.25">
      <c r="U7084" s="15" t="s">
        <v>7375</v>
      </c>
      <c r="V7084" s="15" t="s">
        <v>15730</v>
      </c>
      <c r="W7084" s="15" t="s">
        <v>88</v>
      </c>
    </row>
    <row r="7085" spans="21:23" x14ac:dyDescent="0.25">
      <c r="U7085" s="15" t="s">
        <v>7376</v>
      </c>
      <c r="V7085" s="15" t="s">
        <v>15731</v>
      </c>
      <c r="W7085" s="15" t="s">
        <v>74</v>
      </c>
    </row>
    <row r="7086" spans="21:23" x14ac:dyDescent="0.25">
      <c r="U7086" s="15" t="s">
        <v>7377</v>
      </c>
      <c r="V7086" s="15" t="s">
        <v>15732</v>
      </c>
      <c r="W7086" s="15" t="s">
        <v>8884</v>
      </c>
    </row>
    <row r="7087" spans="21:23" x14ac:dyDescent="0.25">
      <c r="U7087" s="15" t="s">
        <v>7378</v>
      </c>
      <c r="V7087" s="15" t="s">
        <v>15733</v>
      </c>
      <c r="W7087" s="15" t="s">
        <v>235</v>
      </c>
    </row>
    <row r="7088" spans="21:23" x14ac:dyDescent="0.25">
      <c r="U7088" s="15" t="s">
        <v>7379</v>
      </c>
      <c r="V7088" s="15" t="s">
        <v>15734</v>
      </c>
      <c r="W7088" s="15" t="s">
        <v>266</v>
      </c>
    </row>
    <row r="7089" spans="21:23" x14ac:dyDescent="0.25">
      <c r="U7089" s="15" t="s">
        <v>7380</v>
      </c>
      <c r="V7089" s="15" t="s">
        <v>15735</v>
      </c>
      <c r="W7089" s="15" t="s">
        <v>288</v>
      </c>
    </row>
    <row r="7090" spans="21:23" x14ac:dyDescent="0.25">
      <c r="U7090" s="15" t="s">
        <v>7381</v>
      </c>
      <c r="V7090" s="15" t="s">
        <v>15736</v>
      </c>
      <c r="W7090" s="15" t="s">
        <v>978</v>
      </c>
    </row>
    <row r="7091" spans="21:23" x14ac:dyDescent="0.25">
      <c r="U7091" s="15" t="s">
        <v>7382</v>
      </c>
      <c r="V7091" s="15" t="s">
        <v>15737</v>
      </c>
      <c r="W7091" s="15" t="s">
        <v>97</v>
      </c>
    </row>
    <row r="7092" spans="21:23" x14ac:dyDescent="0.25">
      <c r="U7092" s="15" t="s">
        <v>7383</v>
      </c>
      <c r="V7092" s="15" t="s">
        <v>15738</v>
      </c>
      <c r="W7092" s="15" t="s">
        <v>200</v>
      </c>
    </row>
    <row r="7093" spans="21:23" x14ac:dyDescent="0.25">
      <c r="U7093" s="15" t="s">
        <v>7384</v>
      </c>
      <c r="V7093" s="15" t="s">
        <v>15739</v>
      </c>
      <c r="W7093" s="15" t="s">
        <v>978</v>
      </c>
    </row>
    <row r="7094" spans="21:23" x14ac:dyDescent="0.25">
      <c r="U7094" s="15" t="s">
        <v>7385</v>
      </c>
      <c r="V7094" s="15" t="s">
        <v>15740</v>
      </c>
      <c r="W7094" s="15" t="s">
        <v>9621</v>
      </c>
    </row>
    <row r="7095" spans="21:23" x14ac:dyDescent="0.25">
      <c r="U7095" s="15" t="s">
        <v>7387</v>
      </c>
      <c r="V7095" s="15" t="s">
        <v>15741</v>
      </c>
      <c r="W7095" s="15" t="s">
        <v>117</v>
      </c>
    </row>
    <row r="7096" spans="21:23" x14ac:dyDescent="0.25">
      <c r="U7096" s="15" t="s">
        <v>7388</v>
      </c>
      <c r="V7096" s="15" t="s">
        <v>15742</v>
      </c>
      <c r="W7096" s="15" t="s">
        <v>74</v>
      </c>
    </row>
    <row r="7097" spans="21:23" x14ac:dyDescent="0.25">
      <c r="U7097" s="15" t="s">
        <v>7389</v>
      </c>
      <c r="V7097" s="15" t="s">
        <v>15743</v>
      </c>
      <c r="W7097" s="15" t="s">
        <v>882</v>
      </c>
    </row>
    <row r="7098" spans="21:23" x14ac:dyDescent="0.25">
      <c r="U7098" s="15" t="s">
        <v>7390</v>
      </c>
      <c r="V7098" s="15" t="s">
        <v>15744</v>
      </c>
      <c r="W7098" s="15" t="s">
        <v>74</v>
      </c>
    </row>
    <row r="7099" spans="21:23" x14ac:dyDescent="0.25">
      <c r="U7099" s="15" t="s">
        <v>7391</v>
      </c>
      <c r="V7099" s="15" t="s">
        <v>15745</v>
      </c>
      <c r="W7099" s="15" t="s">
        <v>237</v>
      </c>
    </row>
    <row r="7100" spans="21:23" x14ac:dyDescent="0.25">
      <c r="U7100" s="15" t="s">
        <v>7392</v>
      </c>
      <c r="V7100" s="15" t="s">
        <v>15746</v>
      </c>
      <c r="W7100" s="15" t="s">
        <v>7545</v>
      </c>
    </row>
    <row r="7101" spans="21:23" x14ac:dyDescent="0.25">
      <c r="U7101" s="15" t="s">
        <v>7393</v>
      </c>
      <c r="V7101" s="15" t="s">
        <v>15747</v>
      </c>
      <c r="W7101" s="15" t="s">
        <v>163</v>
      </c>
    </row>
    <row r="7102" spans="21:23" x14ac:dyDescent="0.25">
      <c r="U7102" s="15" t="s">
        <v>7395</v>
      </c>
      <c r="V7102" s="15" t="s">
        <v>15748</v>
      </c>
      <c r="W7102" s="15" t="s">
        <v>73</v>
      </c>
    </row>
    <row r="7103" spans="21:23" x14ac:dyDescent="0.25">
      <c r="U7103" s="15" t="s">
        <v>7396</v>
      </c>
      <c r="V7103" s="15" t="s">
        <v>15749</v>
      </c>
      <c r="W7103" s="15" t="s">
        <v>115</v>
      </c>
    </row>
    <row r="7104" spans="21:23" x14ac:dyDescent="0.25">
      <c r="U7104" s="15" t="s">
        <v>7398</v>
      </c>
      <c r="V7104" s="15" t="s">
        <v>15750</v>
      </c>
      <c r="W7104" s="15" t="s">
        <v>107</v>
      </c>
    </row>
    <row r="7105" spans="21:23" x14ac:dyDescent="0.25">
      <c r="U7105" s="15" t="s">
        <v>7400</v>
      </c>
      <c r="V7105" s="15" t="s">
        <v>15751</v>
      </c>
      <c r="W7105" s="15" t="s">
        <v>8</v>
      </c>
    </row>
    <row r="7106" spans="21:23" x14ac:dyDescent="0.25">
      <c r="U7106" s="15" t="s">
        <v>7401</v>
      </c>
      <c r="V7106" s="15" t="s">
        <v>15752</v>
      </c>
      <c r="W7106" s="15" t="s">
        <v>88</v>
      </c>
    </row>
    <row r="7107" spans="21:23" x14ac:dyDescent="0.25">
      <c r="U7107" s="15" t="s">
        <v>7402</v>
      </c>
      <c r="V7107" s="15" t="s">
        <v>15753</v>
      </c>
      <c r="W7107" s="15" t="s">
        <v>153</v>
      </c>
    </row>
    <row r="7108" spans="21:23" x14ac:dyDescent="0.25">
      <c r="U7108" s="15" t="s">
        <v>7403</v>
      </c>
      <c r="V7108" s="15" t="s">
        <v>15754</v>
      </c>
      <c r="W7108" s="15" t="s">
        <v>9114</v>
      </c>
    </row>
    <row r="7109" spans="21:23" x14ac:dyDescent="0.25">
      <c r="U7109" s="15" t="s">
        <v>7404</v>
      </c>
      <c r="V7109" s="15" t="s">
        <v>15755</v>
      </c>
      <c r="W7109" s="15" t="s">
        <v>83</v>
      </c>
    </row>
    <row r="7110" spans="21:23" x14ac:dyDescent="0.25">
      <c r="U7110" s="15" t="s">
        <v>7405</v>
      </c>
      <c r="V7110" s="15" t="s">
        <v>15756</v>
      </c>
      <c r="W7110" s="15" t="s">
        <v>156</v>
      </c>
    </row>
    <row r="7111" spans="21:23" x14ac:dyDescent="0.25">
      <c r="U7111" s="15" t="s">
        <v>7406</v>
      </c>
      <c r="V7111" s="15" t="s">
        <v>15757</v>
      </c>
      <c r="W7111" s="15" t="s">
        <v>112</v>
      </c>
    </row>
    <row r="7112" spans="21:23" x14ac:dyDescent="0.25">
      <c r="U7112" s="15" t="s">
        <v>7407</v>
      </c>
      <c r="V7112" s="15" t="s">
        <v>15758</v>
      </c>
      <c r="W7112" s="15" t="s">
        <v>94</v>
      </c>
    </row>
    <row r="7113" spans="21:23" x14ac:dyDescent="0.25">
      <c r="U7113" s="15" t="s">
        <v>7408</v>
      </c>
      <c r="V7113" s="15" t="s">
        <v>15759</v>
      </c>
      <c r="W7113" s="15" t="s">
        <v>107</v>
      </c>
    </row>
    <row r="7114" spans="21:23" x14ac:dyDescent="0.25">
      <c r="U7114" s="15" t="s">
        <v>7410</v>
      </c>
      <c r="V7114" s="15" t="s">
        <v>15760</v>
      </c>
      <c r="W7114" s="15" t="s">
        <v>117</v>
      </c>
    </row>
    <row r="7115" spans="21:23" x14ac:dyDescent="0.25">
      <c r="U7115" s="15" t="s">
        <v>7411</v>
      </c>
      <c r="V7115" s="15" t="s">
        <v>15761</v>
      </c>
      <c r="W7115" s="15" t="s">
        <v>103</v>
      </c>
    </row>
    <row r="7116" spans="21:23" x14ac:dyDescent="0.25">
      <c r="U7116" s="15" t="s">
        <v>7412</v>
      </c>
      <c r="V7116" s="15" t="s">
        <v>15762</v>
      </c>
      <c r="W7116" s="15" t="s">
        <v>100</v>
      </c>
    </row>
    <row r="7117" spans="21:23" x14ac:dyDescent="0.25">
      <c r="U7117" s="15" t="s">
        <v>7413</v>
      </c>
      <c r="V7117" s="15" t="s">
        <v>15763</v>
      </c>
      <c r="W7117" s="15" t="s">
        <v>105</v>
      </c>
    </row>
    <row r="7118" spans="21:23" x14ac:dyDescent="0.25">
      <c r="U7118" s="15" t="s">
        <v>7414</v>
      </c>
      <c r="V7118" s="15" t="s">
        <v>15764</v>
      </c>
      <c r="W7118" s="15" t="s">
        <v>117</v>
      </c>
    </row>
    <row r="7119" spans="21:23" x14ac:dyDescent="0.25">
      <c r="U7119" s="15" t="s">
        <v>7415</v>
      </c>
      <c r="V7119" s="15" t="s">
        <v>15765</v>
      </c>
      <c r="W7119" s="15" t="s">
        <v>200</v>
      </c>
    </row>
    <row r="7120" spans="21:23" x14ac:dyDescent="0.25">
      <c r="U7120" s="15" t="s">
        <v>7417</v>
      </c>
      <c r="V7120" s="15" t="s">
        <v>15766</v>
      </c>
      <c r="W7120" s="15" t="s">
        <v>126</v>
      </c>
    </row>
    <row r="7121" spans="21:23" x14ac:dyDescent="0.25">
      <c r="U7121" s="15" t="s">
        <v>7418</v>
      </c>
      <c r="V7121" s="15" t="s">
        <v>15767</v>
      </c>
      <c r="W7121" s="15" t="s">
        <v>25</v>
      </c>
    </row>
    <row r="7122" spans="21:23" x14ac:dyDescent="0.25">
      <c r="U7122" s="15" t="s">
        <v>7419</v>
      </c>
      <c r="V7122" s="15" t="s">
        <v>15768</v>
      </c>
      <c r="W7122" s="15" t="s">
        <v>425</v>
      </c>
    </row>
    <row r="7123" spans="21:23" x14ac:dyDescent="0.25">
      <c r="U7123" s="15" t="s">
        <v>7421</v>
      </c>
      <c r="V7123" s="15" t="s">
        <v>15769</v>
      </c>
      <c r="W7123" s="15" t="s">
        <v>150</v>
      </c>
    </row>
    <row r="7124" spans="21:23" x14ac:dyDescent="0.25">
      <c r="U7124" s="15" t="s">
        <v>7420</v>
      </c>
      <c r="V7124" s="15" t="s">
        <v>15770</v>
      </c>
      <c r="W7124" s="15" t="s">
        <v>120</v>
      </c>
    </row>
    <row r="7125" spans="21:23" x14ac:dyDescent="0.25">
      <c r="U7125" s="15" t="s">
        <v>7423</v>
      </c>
      <c r="V7125" s="15" t="s">
        <v>15771</v>
      </c>
      <c r="W7125" s="15" t="s">
        <v>235</v>
      </c>
    </row>
    <row r="7126" spans="21:23" x14ac:dyDescent="0.25">
      <c r="U7126" s="15" t="s">
        <v>7424</v>
      </c>
      <c r="V7126" s="15" t="s">
        <v>15772</v>
      </c>
      <c r="W7126" s="15" t="s">
        <v>4817</v>
      </c>
    </row>
    <row r="7127" spans="21:23" x14ac:dyDescent="0.25">
      <c r="U7127" s="15" t="s">
        <v>7425</v>
      </c>
      <c r="V7127" s="15" t="s">
        <v>15773</v>
      </c>
      <c r="W7127" s="15" t="s">
        <v>156</v>
      </c>
    </row>
    <row r="7128" spans="21:23" x14ac:dyDescent="0.25">
      <c r="U7128" s="15" t="s">
        <v>7426</v>
      </c>
      <c r="V7128" s="15" t="s">
        <v>15774</v>
      </c>
      <c r="W7128" s="15" t="s">
        <v>132</v>
      </c>
    </row>
    <row r="7129" spans="21:23" x14ac:dyDescent="0.25">
      <c r="U7129" s="15" t="s">
        <v>7427</v>
      </c>
      <c r="V7129" s="15" t="s">
        <v>15775</v>
      </c>
      <c r="W7129" s="15" t="s">
        <v>3133</v>
      </c>
    </row>
    <row r="7130" spans="21:23" x14ac:dyDescent="0.25">
      <c r="U7130" s="15" t="s">
        <v>7428</v>
      </c>
      <c r="V7130" s="15" t="s">
        <v>15776</v>
      </c>
      <c r="W7130" s="15" t="s">
        <v>92</v>
      </c>
    </row>
    <row r="7131" spans="21:23" x14ac:dyDescent="0.25">
      <c r="U7131" s="15" t="s">
        <v>7429</v>
      </c>
      <c r="V7131" s="15" t="s">
        <v>15777</v>
      </c>
      <c r="W7131" s="15" t="s">
        <v>150</v>
      </c>
    </row>
    <row r="7132" spans="21:23" x14ac:dyDescent="0.25">
      <c r="U7132" s="15" t="s">
        <v>7431</v>
      </c>
      <c r="V7132" s="15" t="s">
        <v>15778</v>
      </c>
      <c r="W7132" s="15" t="s">
        <v>124</v>
      </c>
    </row>
    <row r="7133" spans="21:23" x14ac:dyDescent="0.25">
      <c r="U7133" s="15" t="s">
        <v>7430</v>
      </c>
      <c r="V7133" s="15" t="s">
        <v>15779</v>
      </c>
      <c r="W7133" s="15" t="s">
        <v>327</v>
      </c>
    </row>
    <row r="7134" spans="21:23" x14ac:dyDescent="0.25">
      <c r="U7134" s="15" t="s">
        <v>7432</v>
      </c>
      <c r="V7134" s="15" t="s">
        <v>15780</v>
      </c>
      <c r="W7134" s="15" t="s">
        <v>144</v>
      </c>
    </row>
    <row r="7135" spans="21:23" x14ac:dyDescent="0.25">
      <c r="U7135" s="15" t="s">
        <v>7433</v>
      </c>
      <c r="V7135" s="15" t="s">
        <v>15781</v>
      </c>
      <c r="W7135" s="15" t="s">
        <v>150</v>
      </c>
    </row>
    <row r="7136" spans="21:23" x14ac:dyDescent="0.25">
      <c r="U7136" s="15" t="s">
        <v>7435</v>
      </c>
      <c r="V7136" s="15" t="s">
        <v>15782</v>
      </c>
      <c r="W7136" s="15" t="s">
        <v>117</v>
      </c>
    </row>
    <row r="7137" spans="21:23" x14ac:dyDescent="0.25">
      <c r="U7137" s="15" t="s">
        <v>7434</v>
      </c>
      <c r="V7137" s="15" t="s">
        <v>15783</v>
      </c>
      <c r="W7137" s="15" t="s">
        <v>327</v>
      </c>
    </row>
    <row r="7138" spans="21:23" x14ac:dyDescent="0.25">
      <c r="U7138" s="15" t="s">
        <v>7436</v>
      </c>
      <c r="V7138" s="15" t="s">
        <v>15784</v>
      </c>
      <c r="W7138" s="15" t="s">
        <v>76</v>
      </c>
    </row>
    <row r="7139" spans="21:23" x14ac:dyDescent="0.25">
      <c r="U7139" s="15" t="s">
        <v>7437</v>
      </c>
      <c r="V7139" s="15" t="s">
        <v>15785</v>
      </c>
      <c r="W7139" s="15" t="s">
        <v>76</v>
      </c>
    </row>
    <row r="7140" spans="21:23" x14ac:dyDescent="0.25">
      <c r="U7140" s="15" t="s">
        <v>7439</v>
      </c>
      <c r="V7140" s="15" t="s">
        <v>15786</v>
      </c>
      <c r="W7140" s="15" t="s">
        <v>94</v>
      </c>
    </row>
    <row r="7141" spans="21:23" x14ac:dyDescent="0.25">
      <c r="U7141" s="15" t="s">
        <v>7438</v>
      </c>
      <c r="V7141" s="15" t="s">
        <v>15787</v>
      </c>
      <c r="W7141" s="15" t="s">
        <v>76</v>
      </c>
    </row>
    <row r="7142" spans="21:23" x14ac:dyDescent="0.25">
      <c r="U7142" s="15" t="s">
        <v>7440</v>
      </c>
      <c r="V7142" s="15" t="s">
        <v>15788</v>
      </c>
      <c r="W7142" s="15" t="s">
        <v>78</v>
      </c>
    </row>
    <row r="7143" spans="21:23" x14ac:dyDescent="0.25">
      <c r="U7143" s="15" t="s">
        <v>7441</v>
      </c>
      <c r="V7143" s="15" t="s">
        <v>15789</v>
      </c>
      <c r="W7143" s="15" t="s">
        <v>73</v>
      </c>
    </row>
    <row r="7144" spans="21:23" x14ac:dyDescent="0.25">
      <c r="U7144" s="15" t="s">
        <v>7442</v>
      </c>
      <c r="V7144" s="15" t="s">
        <v>15790</v>
      </c>
      <c r="W7144" s="15" t="s">
        <v>76</v>
      </c>
    </row>
    <row r="7145" spans="21:23" x14ac:dyDescent="0.25">
      <c r="U7145" s="15" t="s">
        <v>7443</v>
      </c>
      <c r="V7145" s="15" t="s">
        <v>15791</v>
      </c>
      <c r="W7145" s="15" t="s">
        <v>222</v>
      </c>
    </row>
    <row r="7146" spans="21:23" x14ac:dyDescent="0.25">
      <c r="U7146" s="15" t="s">
        <v>7444</v>
      </c>
      <c r="V7146" s="15" t="s">
        <v>15792</v>
      </c>
      <c r="W7146" s="15" t="s">
        <v>5409</v>
      </c>
    </row>
    <row r="7147" spans="21:23" x14ac:dyDescent="0.25">
      <c r="U7147" s="15" t="s">
        <v>7445</v>
      </c>
      <c r="V7147" s="15" t="s">
        <v>15793</v>
      </c>
      <c r="W7147" s="15" t="s">
        <v>126</v>
      </c>
    </row>
    <row r="7148" spans="21:23" x14ac:dyDescent="0.25">
      <c r="U7148" s="15" t="s">
        <v>7446</v>
      </c>
      <c r="V7148" s="15" t="s">
        <v>15794</v>
      </c>
      <c r="W7148" s="15" t="s">
        <v>332</v>
      </c>
    </row>
    <row r="7149" spans="21:23" x14ac:dyDescent="0.25">
      <c r="U7149" s="15" t="s">
        <v>7447</v>
      </c>
      <c r="V7149" s="15" t="s">
        <v>15795</v>
      </c>
      <c r="W7149" s="15" t="s">
        <v>200</v>
      </c>
    </row>
    <row r="7150" spans="21:23" x14ac:dyDescent="0.25">
      <c r="U7150" s="15" t="s">
        <v>7448</v>
      </c>
      <c r="V7150" s="15" t="s">
        <v>15796</v>
      </c>
      <c r="W7150" s="15" t="s">
        <v>8944</v>
      </c>
    </row>
    <row r="7151" spans="21:23" x14ac:dyDescent="0.25">
      <c r="U7151" s="15" t="s">
        <v>7449</v>
      </c>
      <c r="V7151" s="15" t="s">
        <v>15797</v>
      </c>
      <c r="W7151" s="15" t="s">
        <v>241</v>
      </c>
    </row>
    <row r="7152" spans="21:23" x14ac:dyDescent="0.25">
      <c r="U7152" s="15" t="s">
        <v>7450</v>
      </c>
      <c r="V7152" s="15" t="s">
        <v>15798</v>
      </c>
      <c r="W7152" s="15" t="s">
        <v>136</v>
      </c>
    </row>
    <row r="7153" spans="21:23" x14ac:dyDescent="0.25">
      <c r="U7153" s="15" t="s">
        <v>7451</v>
      </c>
      <c r="V7153" s="15" t="s">
        <v>15799</v>
      </c>
      <c r="W7153" s="15" t="s">
        <v>120</v>
      </c>
    </row>
    <row r="7154" spans="21:23" x14ac:dyDescent="0.25">
      <c r="U7154" s="15" t="s">
        <v>7452</v>
      </c>
      <c r="V7154" s="15" t="s">
        <v>15800</v>
      </c>
      <c r="W7154" s="15" t="s">
        <v>94</v>
      </c>
    </row>
    <row r="7155" spans="21:23" x14ac:dyDescent="0.25">
      <c r="U7155" s="15" t="s">
        <v>7453</v>
      </c>
      <c r="V7155" s="15" t="s">
        <v>15801</v>
      </c>
      <c r="W7155" s="15" t="s">
        <v>8706</v>
      </c>
    </row>
    <row r="7156" spans="21:23" x14ac:dyDescent="0.25">
      <c r="U7156" s="15" t="s">
        <v>7455</v>
      </c>
      <c r="V7156" s="15" t="s">
        <v>15802</v>
      </c>
      <c r="W7156" s="15" t="s">
        <v>332</v>
      </c>
    </row>
    <row r="7157" spans="21:23" x14ac:dyDescent="0.25">
      <c r="U7157" s="15" t="s">
        <v>7456</v>
      </c>
      <c r="V7157" s="15" t="s">
        <v>15803</v>
      </c>
      <c r="W7157" s="15" t="s">
        <v>210</v>
      </c>
    </row>
    <row r="7158" spans="21:23" x14ac:dyDescent="0.25">
      <c r="U7158" s="15" t="s">
        <v>7457</v>
      </c>
      <c r="V7158" s="15" t="s">
        <v>15804</v>
      </c>
      <c r="W7158" s="15" t="s">
        <v>142</v>
      </c>
    </row>
    <row r="7159" spans="21:23" x14ac:dyDescent="0.25">
      <c r="U7159" s="15" t="s">
        <v>7458</v>
      </c>
      <c r="V7159" s="15" t="s">
        <v>15805</v>
      </c>
      <c r="W7159" s="15" t="s">
        <v>144</v>
      </c>
    </row>
    <row r="7160" spans="21:23" x14ac:dyDescent="0.25">
      <c r="U7160" s="15" t="s">
        <v>7459</v>
      </c>
      <c r="V7160" s="15" t="s">
        <v>15806</v>
      </c>
      <c r="W7160" s="15" t="s">
        <v>190</v>
      </c>
    </row>
    <row r="7161" spans="21:23" x14ac:dyDescent="0.25">
      <c r="U7161" s="15" t="s">
        <v>7460</v>
      </c>
      <c r="V7161" s="15" t="s">
        <v>15807</v>
      </c>
      <c r="W7161" s="15" t="s">
        <v>8722</v>
      </c>
    </row>
    <row r="7162" spans="21:23" x14ac:dyDescent="0.25">
      <c r="U7162" s="15" t="s">
        <v>7461</v>
      </c>
      <c r="V7162" s="15" t="s">
        <v>15808</v>
      </c>
      <c r="W7162" s="15" t="s">
        <v>134</v>
      </c>
    </row>
    <row r="7163" spans="21:23" x14ac:dyDescent="0.25">
      <c r="U7163" s="15" t="s">
        <v>7462</v>
      </c>
      <c r="V7163" s="15" t="s">
        <v>15809</v>
      </c>
      <c r="W7163" s="15" t="s">
        <v>3133</v>
      </c>
    </row>
    <row r="7164" spans="21:23" x14ac:dyDescent="0.25">
      <c r="U7164" s="15" t="s">
        <v>7463</v>
      </c>
      <c r="V7164" s="15" t="s">
        <v>15810</v>
      </c>
      <c r="W7164" s="15" t="s">
        <v>200</v>
      </c>
    </row>
    <row r="7165" spans="21:23" x14ac:dyDescent="0.25">
      <c r="U7165" s="15" t="s">
        <v>7464</v>
      </c>
      <c r="V7165" s="15" t="s">
        <v>15811</v>
      </c>
      <c r="W7165" s="15" t="s">
        <v>88</v>
      </c>
    </row>
    <row r="7166" spans="21:23" x14ac:dyDescent="0.25">
      <c r="U7166" s="15" t="s">
        <v>7465</v>
      </c>
      <c r="V7166" s="15" t="s">
        <v>15812</v>
      </c>
      <c r="W7166" s="15" t="s">
        <v>217</v>
      </c>
    </row>
    <row r="7167" spans="21:23" x14ac:dyDescent="0.25">
      <c r="U7167" s="15" t="s">
        <v>7466</v>
      </c>
      <c r="V7167" s="15" t="s">
        <v>15813</v>
      </c>
      <c r="W7167" s="15" t="s">
        <v>270</v>
      </c>
    </row>
    <row r="7168" spans="21:23" x14ac:dyDescent="0.25">
      <c r="U7168" s="15" t="s">
        <v>7467</v>
      </c>
      <c r="V7168" s="15" t="s">
        <v>15814</v>
      </c>
      <c r="W7168" s="15" t="s">
        <v>74</v>
      </c>
    </row>
    <row r="7169" spans="21:23" x14ac:dyDescent="0.25">
      <c r="U7169" s="15" t="s">
        <v>7468</v>
      </c>
      <c r="V7169" s="15" t="s">
        <v>15815</v>
      </c>
      <c r="W7169" s="15" t="s">
        <v>245</v>
      </c>
    </row>
    <row r="7170" spans="21:23" x14ac:dyDescent="0.25">
      <c r="U7170" s="15" t="s">
        <v>7469</v>
      </c>
      <c r="V7170" s="15" t="s">
        <v>15816</v>
      </c>
      <c r="W7170" s="15" t="s">
        <v>8708</v>
      </c>
    </row>
    <row r="7171" spans="21:23" x14ac:dyDescent="0.25">
      <c r="U7171" s="15" t="s">
        <v>7470</v>
      </c>
      <c r="V7171" s="15" t="s">
        <v>15817</v>
      </c>
      <c r="W7171" s="15" t="s">
        <v>217</v>
      </c>
    </row>
    <row r="7172" spans="21:23" x14ac:dyDescent="0.25">
      <c r="U7172" s="15" t="s">
        <v>7471</v>
      </c>
      <c r="V7172" s="15" t="s">
        <v>15818</v>
      </c>
      <c r="W7172" s="15" t="s">
        <v>978</v>
      </c>
    </row>
    <row r="7173" spans="21:23" x14ac:dyDescent="0.25">
      <c r="U7173" s="15" t="s">
        <v>7473</v>
      </c>
      <c r="V7173" s="15" t="s">
        <v>15819</v>
      </c>
      <c r="W7173" s="15" t="s">
        <v>332</v>
      </c>
    </row>
    <row r="7174" spans="21:23" x14ac:dyDescent="0.25">
      <c r="U7174" s="15" t="s">
        <v>7474</v>
      </c>
      <c r="V7174" s="15" t="s">
        <v>15820</v>
      </c>
      <c r="W7174" s="15" t="s">
        <v>8681</v>
      </c>
    </row>
    <row r="7175" spans="21:23" x14ac:dyDescent="0.25">
      <c r="U7175" s="15" t="s">
        <v>7475</v>
      </c>
      <c r="V7175" s="15" t="s">
        <v>15821</v>
      </c>
      <c r="W7175" s="15" t="s">
        <v>217</v>
      </c>
    </row>
    <row r="7176" spans="21:23" x14ac:dyDescent="0.25">
      <c r="U7176" s="15" t="s">
        <v>7476</v>
      </c>
      <c r="V7176" s="15" t="s">
        <v>15822</v>
      </c>
      <c r="W7176" s="15" t="s">
        <v>76</v>
      </c>
    </row>
    <row r="7177" spans="21:23" x14ac:dyDescent="0.25">
      <c r="U7177" s="15" t="s">
        <v>7477</v>
      </c>
      <c r="V7177" s="15" t="s">
        <v>15823</v>
      </c>
      <c r="W7177" s="15" t="s">
        <v>270</v>
      </c>
    </row>
    <row r="7178" spans="21:23" x14ac:dyDescent="0.25">
      <c r="U7178" s="15" t="s">
        <v>7478</v>
      </c>
      <c r="V7178" s="15" t="s">
        <v>15824</v>
      </c>
      <c r="W7178" s="15" t="s">
        <v>134</v>
      </c>
    </row>
    <row r="7179" spans="21:23" x14ac:dyDescent="0.25">
      <c r="U7179" s="15" t="s">
        <v>7479</v>
      </c>
      <c r="V7179" s="15" t="s">
        <v>15825</v>
      </c>
      <c r="W7179" s="15" t="s">
        <v>83</v>
      </c>
    </row>
    <row r="7180" spans="21:23" x14ac:dyDescent="0.25">
      <c r="U7180" s="15" t="s">
        <v>7480</v>
      </c>
      <c r="V7180" s="15" t="s">
        <v>15826</v>
      </c>
      <c r="W7180" s="15" t="s">
        <v>159</v>
      </c>
    </row>
    <row r="7181" spans="21:23" x14ac:dyDescent="0.25">
      <c r="U7181" s="15" t="s">
        <v>7481</v>
      </c>
      <c r="V7181" s="15" t="s">
        <v>15827</v>
      </c>
      <c r="W7181" s="15" t="s">
        <v>92</v>
      </c>
    </row>
    <row r="7182" spans="21:23" x14ac:dyDescent="0.25">
      <c r="U7182" s="15" t="s">
        <v>7482</v>
      </c>
      <c r="V7182" s="15" t="s">
        <v>15828</v>
      </c>
      <c r="W7182" s="15" t="s">
        <v>126</v>
      </c>
    </row>
    <row r="7183" spans="21:23" x14ac:dyDescent="0.25">
      <c r="U7183" s="15" t="s">
        <v>7483</v>
      </c>
      <c r="V7183" s="15" t="s">
        <v>15829</v>
      </c>
      <c r="W7183" s="15" t="s">
        <v>8948</v>
      </c>
    </row>
    <row r="7184" spans="21:23" x14ac:dyDescent="0.25">
      <c r="U7184" s="15" t="s">
        <v>7484</v>
      </c>
      <c r="V7184" s="15" t="s">
        <v>15830</v>
      </c>
      <c r="W7184" s="15" t="s">
        <v>166</v>
      </c>
    </row>
    <row r="7185" spans="21:23" x14ac:dyDescent="0.25">
      <c r="U7185" s="15" t="s">
        <v>7485</v>
      </c>
      <c r="V7185" s="15" t="s">
        <v>15831</v>
      </c>
      <c r="W7185" s="15" t="s">
        <v>132</v>
      </c>
    </row>
    <row r="7186" spans="21:23" x14ac:dyDescent="0.25">
      <c r="U7186" s="15" t="s">
        <v>7487</v>
      </c>
      <c r="V7186" s="15" t="s">
        <v>15832</v>
      </c>
      <c r="W7186" s="15" t="s">
        <v>117</v>
      </c>
    </row>
    <row r="7187" spans="21:23" x14ac:dyDescent="0.25">
      <c r="U7187" s="15" t="s">
        <v>7486</v>
      </c>
      <c r="V7187" s="15" t="s">
        <v>15833</v>
      </c>
      <c r="W7187" s="15" t="s">
        <v>1802</v>
      </c>
    </row>
    <row r="7188" spans="21:23" x14ac:dyDescent="0.25">
      <c r="U7188" s="15" t="s">
        <v>7488</v>
      </c>
      <c r="V7188" s="15" t="s">
        <v>15834</v>
      </c>
      <c r="W7188" s="15" t="s">
        <v>78</v>
      </c>
    </row>
    <row r="7189" spans="21:23" x14ac:dyDescent="0.25">
      <c r="U7189" s="15" t="s">
        <v>7489</v>
      </c>
      <c r="V7189" s="15" t="s">
        <v>15835</v>
      </c>
      <c r="W7189" s="15" t="s">
        <v>76</v>
      </c>
    </row>
    <row r="7190" spans="21:23" x14ac:dyDescent="0.25">
      <c r="U7190" s="15" t="s">
        <v>7490</v>
      </c>
      <c r="V7190" s="15" t="s">
        <v>15836</v>
      </c>
      <c r="W7190" s="15" t="s">
        <v>136</v>
      </c>
    </row>
    <row r="7191" spans="21:23" x14ac:dyDescent="0.25">
      <c r="U7191" s="15" t="s">
        <v>7491</v>
      </c>
      <c r="V7191" s="15" t="s">
        <v>15837</v>
      </c>
      <c r="W7191" s="15" t="s">
        <v>8948</v>
      </c>
    </row>
    <row r="7192" spans="21:23" x14ac:dyDescent="0.25">
      <c r="U7192" s="15" t="s">
        <v>7492</v>
      </c>
      <c r="V7192" s="15" t="s">
        <v>15838</v>
      </c>
      <c r="W7192" s="15" t="s">
        <v>193</v>
      </c>
    </row>
    <row r="7193" spans="21:23" x14ac:dyDescent="0.25">
      <c r="U7193" s="15" t="s">
        <v>7493</v>
      </c>
      <c r="V7193" s="15" t="s">
        <v>15839</v>
      </c>
      <c r="W7193" s="15" t="s">
        <v>6711</v>
      </c>
    </row>
    <row r="7194" spans="21:23" x14ac:dyDescent="0.25">
      <c r="U7194" s="15" t="s">
        <v>7494</v>
      </c>
      <c r="V7194" s="15" t="s">
        <v>15840</v>
      </c>
      <c r="W7194" s="15" t="s">
        <v>5409</v>
      </c>
    </row>
    <row r="7195" spans="21:23" x14ac:dyDescent="0.25">
      <c r="U7195" s="15" t="s">
        <v>7495</v>
      </c>
      <c r="V7195" s="15" t="s">
        <v>15841</v>
      </c>
      <c r="W7195" s="15" t="s">
        <v>142</v>
      </c>
    </row>
    <row r="7196" spans="21:23" x14ac:dyDescent="0.25">
      <c r="U7196" s="15" t="s">
        <v>7496</v>
      </c>
      <c r="V7196" s="15" t="s">
        <v>15842</v>
      </c>
      <c r="W7196" s="15" t="s">
        <v>882</v>
      </c>
    </row>
    <row r="7197" spans="21:23" x14ac:dyDescent="0.25">
      <c r="U7197" s="15" t="s">
        <v>7497</v>
      </c>
      <c r="V7197" s="15" t="s">
        <v>15843</v>
      </c>
      <c r="W7197" s="15" t="s">
        <v>142</v>
      </c>
    </row>
    <row r="7198" spans="21:23" x14ac:dyDescent="0.25">
      <c r="U7198" s="15" t="s">
        <v>7498</v>
      </c>
      <c r="V7198" s="15" t="s">
        <v>15844</v>
      </c>
      <c r="W7198" s="15" t="s">
        <v>200</v>
      </c>
    </row>
    <row r="7199" spans="21:23" x14ac:dyDescent="0.25">
      <c r="U7199" s="15" t="s">
        <v>7499</v>
      </c>
      <c r="V7199" s="15" t="s">
        <v>15845</v>
      </c>
      <c r="W7199" s="15" t="s">
        <v>126</v>
      </c>
    </row>
    <row r="7200" spans="21:23" x14ac:dyDescent="0.25">
      <c r="U7200" s="15" t="s">
        <v>7500</v>
      </c>
      <c r="V7200" s="15" t="s">
        <v>15846</v>
      </c>
      <c r="W7200" s="15" t="s">
        <v>126</v>
      </c>
    </row>
    <row r="7201" spans="21:23" x14ac:dyDescent="0.25">
      <c r="U7201" s="15" t="s">
        <v>7501</v>
      </c>
      <c r="V7201" s="15" t="s">
        <v>15847</v>
      </c>
      <c r="W7201" s="15" t="s">
        <v>4817</v>
      </c>
    </row>
    <row r="7202" spans="21:23" x14ac:dyDescent="0.25">
      <c r="U7202" s="15" t="s">
        <v>7502</v>
      </c>
      <c r="V7202" s="15" t="s">
        <v>15848</v>
      </c>
      <c r="W7202" s="15" t="s">
        <v>8944</v>
      </c>
    </row>
    <row r="7203" spans="21:23" x14ac:dyDescent="0.25">
      <c r="U7203" s="15" t="s">
        <v>7503</v>
      </c>
      <c r="V7203" s="15" t="s">
        <v>15849</v>
      </c>
      <c r="W7203" s="15" t="s">
        <v>270</v>
      </c>
    </row>
    <row r="7204" spans="21:23" x14ac:dyDescent="0.25">
      <c r="U7204" s="15" t="s">
        <v>7505</v>
      </c>
      <c r="V7204" s="15" t="s">
        <v>15850</v>
      </c>
      <c r="W7204" s="15" t="s">
        <v>9276</v>
      </c>
    </row>
    <row r="7205" spans="21:23" x14ac:dyDescent="0.25">
      <c r="U7205" s="15" t="s">
        <v>7506</v>
      </c>
      <c r="V7205" s="15" t="s">
        <v>15851</v>
      </c>
      <c r="W7205" s="15" t="s">
        <v>117</v>
      </c>
    </row>
    <row r="7206" spans="21:23" x14ac:dyDescent="0.25">
      <c r="U7206" s="15" t="s">
        <v>7507</v>
      </c>
      <c r="V7206" s="15" t="s">
        <v>15852</v>
      </c>
      <c r="W7206" s="15" t="s">
        <v>4817</v>
      </c>
    </row>
    <row r="7207" spans="21:23" x14ac:dyDescent="0.25">
      <c r="U7207" s="15" t="s">
        <v>7508</v>
      </c>
      <c r="V7207" s="15" t="s">
        <v>15853</v>
      </c>
      <c r="W7207" s="15" t="s">
        <v>73</v>
      </c>
    </row>
    <row r="7208" spans="21:23" x14ac:dyDescent="0.25">
      <c r="U7208" s="15" t="s">
        <v>7509</v>
      </c>
      <c r="V7208" s="15" t="s">
        <v>15854</v>
      </c>
      <c r="W7208" s="15" t="s">
        <v>2384</v>
      </c>
    </row>
    <row r="7209" spans="21:23" x14ac:dyDescent="0.25">
      <c r="U7209" s="15" t="s">
        <v>7510</v>
      </c>
      <c r="V7209" s="15" t="s">
        <v>15855</v>
      </c>
      <c r="W7209" s="15" t="s">
        <v>944</v>
      </c>
    </row>
    <row r="7210" spans="21:23" x14ac:dyDescent="0.25">
      <c r="U7210" s="15" t="s">
        <v>7511</v>
      </c>
      <c r="V7210" s="15" t="s">
        <v>15856</v>
      </c>
      <c r="W7210" s="15" t="s">
        <v>2384</v>
      </c>
    </row>
    <row r="7211" spans="21:23" x14ac:dyDescent="0.25">
      <c r="U7211" s="15" t="s">
        <v>7512</v>
      </c>
      <c r="V7211" s="15" t="s">
        <v>15857</v>
      </c>
      <c r="W7211" s="15" t="s">
        <v>112</v>
      </c>
    </row>
    <row r="7212" spans="21:23" x14ac:dyDescent="0.25">
      <c r="U7212" s="15" t="s">
        <v>7513</v>
      </c>
      <c r="V7212" s="15" t="s">
        <v>15858</v>
      </c>
      <c r="W7212" s="15" t="s">
        <v>150</v>
      </c>
    </row>
    <row r="7213" spans="21:23" x14ac:dyDescent="0.25">
      <c r="U7213" s="15" t="s">
        <v>7514</v>
      </c>
      <c r="V7213" s="15" t="s">
        <v>15859</v>
      </c>
      <c r="W7213" s="15" t="s">
        <v>166</v>
      </c>
    </row>
    <row r="7214" spans="21:23" x14ac:dyDescent="0.25">
      <c r="U7214" s="15" t="s">
        <v>7515</v>
      </c>
      <c r="V7214" s="15" t="s">
        <v>15860</v>
      </c>
      <c r="W7214" s="15" t="s">
        <v>134</v>
      </c>
    </row>
    <row r="7215" spans="21:23" x14ac:dyDescent="0.25">
      <c r="U7215" s="15" t="s">
        <v>7516</v>
      </c>
      <c r="V7215" s="15" t="s">
        <v>15861</v>
      </c>
      <c r="W7215" s="15" t="s">
        <v>8944</v>
      </c>
    </row>
    <row r="7216" spans="21:23" x14ac:dyDescent="0.25">
      <c r="U7216" s="15" t="s">
        <v>7517</v>
      </c>
      <c r="V7216" s="15" t="s">
        <v>15862</v>
      </c>
      <c r="W7216" s="15" t="s">
        <v>222</v>
      </c>
    </row>
    <row r="7217" spans="21:23" x14ac:dyDescent="0.25">
      <c r="U7217" s="15" t="s">
        <v>7518</v>
      </c>
      <c r="V7217" s="15" t="s">
        <v>15863</v>
      </c>
      <c r="W7217" s="15" t="s">
        <v>4817</v>
      </c>
    </row>
    <row r="7218" spans="21:23" x14ac:dyDescent="0.25">
      <c r="U7218" s="15" t="s">
        <v>7519</v>
      </c>
      <c r="V7218" s="15" t="s">
        <v>15864</v>
      </c>
      <c r="W7218" s="15" t="s">
        <v>166</v>
      </c>
    </row>
    <row r="7219" spans="21:23" x14ac:dyDescent="0.25">
      <c r="U7219" s="15" t="s">
        <v>7520</v>
      </c>
      <c r="V7219" s="15" t="s">
        <v>15865</v>
      </c>
      <c r="W7219" s="15" t="s">
        <v>8722</v>
      </c>
    </row>
    <row r="7220" spans="21:23" x14ac:dyDescent="0.25">
      <c r="U7220" s="15" t="s">
        <v>7521</v>
      </c>
      <c r="V7220" s="15" t="s">
        <v>15866</v>
      </c>
      <c r="W7220" s="15" t="s">
        <v>81</v>
      </c>
    </row>
    <row r="7221" spans="21:23" x14ac:dyDescent="0.25">
      <c r="U7221" s="15" t="s">
        <v>7522</v>
      </c>
      <c r="V7221" s="15" t="s">
        <v>15867</v>
      </c>
      <c r="W7221" s="15" t="s">
        <v>8948</v>
      </c>
    </row>
    <row r="7222" spans="21:23" x14ac:dyDescent="0.25">
      <c r="U7222" s="15" t="s">
        <v>7523</v>
      </c>
      <c r="V7222" s="15" t="s">
        <v>15868</v>
      </c>
      <c r="W7222" s="15" t="s">
        <v>8944</v>
      </c>
    </row>
    <row r="7223" spans="21:23" x14ac:dyDescent="0.25">
      <c r="U7223" s="15" t="s">
        <v>7524</v>
      </c>
      <c r="V7223" s="15" t="s">
        <v>15869</v>
      </c>
      <c r="W7223" s="15" t="s">
        <v>74</v>
      </c>
    </row>
    <row r="7224" spans="21:23" x14ac:dyDescent="0.25">
      <c r="U7224" s="15" t="s">
        <v>7525</v>
      </c>
      <c r="V7224" s="15" t="s">
        <v>15870</v>
      </c>
      <c r="W7224" s="15" t="s">
        <v>74</v>
      </c>
    </row>
    <row r="7225" spans="21:23" x14ac:dyDescent="0.25">
      <c r="U7225" s="15" t="s">
        <v>7526</v>
      </c>
      <c r="V7225" s="15" t="s">
        <v>15871</v>
      </c>
      <c r="W7225" s="15" t="s">
        <v>112</v>
      </c>
    </row>
    <row r="7226" spans="21:23" x14ac:dyDescent="0.25">
      <c r="U7226" s="15" t="s">
        <v>7527</v>
      </c>
      <c r="V7226" s="15" t="s">
        <v>15872</v>
      </c>
      <c r="W7226" s="15" t="s">
        <v>288</v>
      </c>
    </row>
    <row r="7227" spans="21:23" x14ac:dyDescent="0.25">
      <c r="U7227" s="15" t="s">
        <v>7528</v>
      </c>
      <c r="V7227" s="15" t="s">
        <v>15873</v>
      </c>
      <c r="W7227" s="15" t="s">
        <v>81</v>
      </c>
    </row>
    <row r="7228" spans="21:23" x14ac:dyDescent="0.25">
      <c r="U7228" s="15" t="s">
        <v>7529</v>
      </c>
      <c r="V7228" s="15" t="s">
        <v>15874</v>
      </c>
      <c r="W7228" s="15" t="s">
        <v>85</v>
      </c>
    </row>
    <row r="7229" spans="21:23" x14ac:dyDescent="0.25">
      <c r="U7229" s="15" t="s">
        <v>7530</v>
      </c>
      <c r="V7229" s="15" t="s">
        <v>15875</v>
      </c>
      <c r="W7229" s="15" t="s">
        <v>115</v>
      </c>
    </row>
    <row r="7230" spans="21:23" x14ac:dyDescent="0.25">
      <c r="U7230" s="15" t="s">
        <v>7531</v>
      </c>
      <c r="V7230" s="15" t="s">
        <v>15876</v>
      </c>
      <c r="W7230" s="15" t="s">
        <v>2358</v>
      </c>
    </row>
    <row r="7231" spans="21:23" x14ac:dyDescent="0.25">
      <c r="U7231" s="15" t="s">
        <v>7532</v>
      </c>
      <c r="V7231" s="15" t="s">
        <v>15877</v>
      </c>
      <c r="W7231" s="15" t="s">
        <v>83</v>
      </c>
    </row>
    <row r="7232" spans="21:23" x14ac:dyDescent="0.25">
      <c r="U7232" s="15" t="s">
        <v>7533</v>
      </c>
      <c r="V7232" s="15" t="s">
        <v>15878</v>
      </c>
      <c r="W7232" s="15" t="s">
        <v>270</v>
      </c>
    </row>
    <row r="7233" spans="21:23" x14ac:dyDescent="0.25">
      <c r="U7233" s="15" t="s">
        <v>7534</v>
      </c>
      <c r="V7233" s="15" t="s">
        <v>15879</v>
      </c>
      <c r="W7233" s="15" t="s">
        <v>944</v>
      </c>
    </row>
    <row r="7234" spans="21:23" x14ac:dyDescent="0.25">
      <c r="U7234" s="15" t="s">
        <v>7536</v>
      </c>
      <c r="V7234" s="15" t="s">
        <v>15880</v>
      </c>
      <c r="W7234" s="15" t="s">
        <v>169</v>
      </c>
    </row>
    <row r="7235" spans="21:23" x14ac:dyDescent="0.25">
      <c r="U7235" s="15" t="s">
        <v>7538</v>
      </c>
      <c r="V7235" s="15" t="s">
        <v>15881</v>
      </c>
      <c r="W7235" s="15" t="s">
        <v>3354</v>
      </c>
    </row>
    <row r="7236" spans="21:23" x14ac:dyDescent="0.25">
      <c r="U7236" s="15" t="s">
        <v>7537</v>
      </c>
      <c r="V7236" s="15" t="s">
        <v>15882</v>
      </c>
      <c r="W7236" s="15" t="s">
        <v>88</v>
      </c>
    </row>
    <row r="7237" spans="21:23" x14ac:dyDescent="0.25">
      <c r="U7237" s="15" t="s">
        <v>7535</v>
      </c>
      <c r="V7237" s="15" t="s">
        <v>15883</v>
      </c>
      <c r="W7237" s="15" t="s">
        <v>336</v>
      </c>
    </row>
    <row r="7238" spans="21:23" x14ac:dyDescent="0.25">
      <c r="U7238" s="15" t="s">
        <v>7540</v>
      </c>
      <c r="V7238" s="15" t="s">
        <v>15884</v>
      </c>
      <c r="W7238" s="15" t="s">
        <v>120</v>
      </c>
    </row>
    <row r="7239" spans="21:23" x14ac:dyDescent="0.25">
      <c r="U7239" s="15" t="s">
        <v>7539</v>
      </c>
      <c r="V7239" s="15" t="s">
        <v>15885</v>
      </c>
      <c r="W7239" s="15" t="s">
        <v>9899</v>
      </c>
    </row>
    <row r="7240" spans="21:23" x14ac:dyDescent="0.25">
      <c r="U7240" s="15" t="s">
        <v>7541</v>
      </c>
      <c r="V7240" s="15" t="s">
        <v>15886</v>
      </c>
      <c r="W7240" s="15" t="s">
        <v>74</v>
      </c>
    </row>
    <row r="7241" spans="21:23" x14ac:dyDescent="0.25">
      <c r="U7241" s="15" t="s">
        <v>7542</v>
      </c>
      <c r="V7241" s="15" t="s">
        <v>15887</v>
      </c>
      <c r="W7241" s="15" t="s">
        <v>120</v>
      </c>
    </row>
    <row r="7242" spans="21:23" x14ac:dyDescent="0.25">
      <c r="U7242" s="15" t="s">
        <v>7543</v>
      </c>
      <c r="V7242" s="15" t="s">
        <v>15888</v>
      </c>
      <c r="W7242" s="15" t="s">
        <v>105</v>
      </c>
    </row>
    <row r="7243" spans="21:23" x14ac:dyDescent="0.25">
      <c r="U7243" s="15" t="s">
        <v>7554</v>
      </c>
      <c r="V7243" s="15" t="s">
        <v>15889</v>
      </c>
      <c r="W7243" s="15" t="s">
        <v>150</v>
      </c>
    </row>
    <row r="7244" spans="21:23" x14ac:dyDescent="0.25">
      <c r="U7244" s="15" t="s">
        <v>7555</v>
      </c>
      <c r="V7244" s="15" t="s">
        <v>15890</v>
      </c>
      <c r="W7244" s="15" t="s">
        <v>150</v>
      </c>
    </row>
    <row r="7245" spans="21:23" x14ac:dyDescent="0.25">
      <c r="U7245" s="15" t="s">
        <v>7557</v>
      </c>
      <c r="V7245" s="15" t="s">
        <v>15891</v>
      </c>
      <c r="W7245" s="15" t="s">
        <v>222</v>
      </c>
    </row>
    <row r="7246" spans="21:23" x14ac:dyDescent="0.25">
      <c r="U7246" s="15" t="s">
        <v>7558</v>
      </c>
      <c r="V7246" s="15" t="s">
        <v>15892</v>
      </c>
      <c r="W7246" s="15" t="s">
        <v>78</v>
      </c>
    </row>
    <row r="7247" spans="21:23" x14ac:dyDescent="0.25">
      <c r="U7247" s="15" t="s">
        <v>7560</v>
      </c>
      <c r="V7247" s="15" t="s">
        <v>15893</v>
      </c>
      <c r="W7247" s="15" t="s">
        <v>190</v>
      </c>
    </row>
    <row r="7248" spans="21:23" x14ac:dyDescent="0.25">
      <c r="U7248" s="15" t="s">
        <v>7562</v>
      </c>
      <c r="V7248" s="15" t="s">
        <v>15894</v>
      </c>
      <c r="W7248" s="15" t="s">
        <v>270</v>
      </c>
    </row>
    <row r="7249" spans="21:23" x14ac:dyDescent="0.25">
      <c r="U7249" s="15" t="s">
        <v>7563</v>
      </c>
      <c r="V7249" s="15" t="s">
        <v>15895</v>
      </c>
      <c r="W7249" s="15" t="s">
        <v>190</v>
      </c>
    </row>
    <row r="7250" spans="21:23" x14ac:dyDescent="0.25">
      <c r="U7250" s="15" t="s">
        <v>7547</v>
      </c>
      <c r="V7250" s="15" t="s">
        <v>15896</v>
      </c>
      <c r="W7250" s="15" t="s">
        <v>74</v>
      </c>
    </row>
    <row r="7251" spans="21:23" x14ac:dyDescent="0.25">
      <c r="U7251" s="15" t="s">
        <v>7564</v>
      </c>
      <c r="V7251" s="15" t="s">
        <v>15897</v>
      </c>
      <c r="W7251" s="15" t="s">
        <v>1308</v>
      </c>
    </row>
    <row r="7252" spans="21:23" x14ac:dyDescent="0.25">
      <c r="U7252" s="15" t="s">
        <v>7565</v>
      </c>
      <c r="V7252" s="15" t="s">
        <v>15898</v>
      </c>
      <c r="W7252" s="15" t="s">
        <v>235</v>
      </c>
    </row>
    <row r="7253" spans="21:23" x14ac:dyDescent="0.25">
      <c r="U7253" s="15" t="s">
        <v>7566</v>
      </c>
      <c r="V7253" s="15" t="s">
        <v>15899</v>
      </c>
      <c r="W7253" s="15" t="s">
        <v>94</v>
      </c>
    </row>
    <row r="7254" spans="21:23" x14ac:dyDescent="0.25">
      <c r="U7254" s="15" t="s">
        <v>7568</v>
      </c>
      <c r="V7254" s="15" t="s">
        <v>15900</v>
      </c>
      <c r="W7254" s="15" t="s">
        <v>142</v>
      </c>
    </row>
    <row r="7255" spans="21:23" x14ac:dyDescent="0.25">
      <c r="U7255" s="15" t="s">
        <v>7549</v>
      </c>
      <c r="V7255" s="15" t="s">
        <v>15901</v>
      </c>
      <c r="W7255" s="15" t="s">
        <v>217</v>
      </c>
    </row>
    <row r="7256" spans="21:23" x14ac:dyDescent="0.25">
      <c r="U7256" s="15" t="s">
        <v>7569</v>
      </c>
      <c r="V7256" s="15" t="s">
        <v>15902</v>
      </c>
      <c r="W7256" s="15" t="s">
        <v>235</v>
      </c>
    </row>
    <row r="7257" spans="21:23" x14ac:dyDescent="0.25">
      <c r="U7257" s="15" t="s">
        <v>7550</v>
      </c>
      <c r="V7257" s="15" t="s">
        <v>15903</v>
      </c>
      <c r="W7257" s="15" t="s">
        <v>270</v>
      </c>
    </row>
    <row r="7258" spans="21:23" x14ac:dyDescent="0.25">
      <c r="U7258" s="15" t="s">
        <v>7570</v>
      </c>
      <c r="V7258" s="15" t="s">
        <v>15904</v>
      </c>
      <c r="W7258" s="15" t="s">
        <v>327</v>
      </c>
    </row>
    <row r="7259" spans="21:23" x14ac:dyDescent="0.25">
      <c r="U7259" s="15" t="s">
        <v>7571</v>
      </c>
      <c r="V7259" s="15" t="s">
        <v>15905</v>
      </c>
      <c r="W7259" s="15" t="s">
        <v>332</v>
      </c>
    </row>
    <row r="7260" spans="21:23" x14ac:dyDescent="0.25">
      <c r="U7260" s="15" t="s">
        <v>7573</v>
      </c>
      <c r="V7260" s="15" t="s">
        <v>15906</v>
      </c>
      <c r="W7260" s="15" t="s">
        <v>156</v>
      </c>
    </row>
    <row r="7261" spans="21:23" x14ac:dyDescent="0.25">
      <c r="U7261" s="15" t="s">
        <v>7572</v>
      </c>
      <c r="V7261" s="15" t="s">
        <v>15907</v>
      </c>
      <c r="W7261" s="15" t="s">
        <v>217</v>
      </c>
    </row>
    <row r="7262" spans="21:23" x14ac:dyDescent="0.25">
      <c r="U7262" s="15" t="s">
        <v>7574</v>
      </c>
      <c r="V7262" s="15" t="s">
        <v>15908</v>
      </c>
      <c r="W7262" s="15" t="s">
        <v>8678</v>
      </c>
    </row>
    <row r="7263" spans="21:23" x14ac:dyDescent="0.25">
      <c r="U7263" s="15" t="s">
        <v>7575</v>
      </c>
      <c r="V7263" s="15" t="s">
        <v>15909</v>
      </c>
      <c r="W7263" s="15" t="s">
        <v>144</v>
      </c>
    </row>
    <row r="7264" spans="21:23" x14ac:dyDescent="0.25">
      <c r="U7264" s="15" t="s">
        <v>7576</v>
      </c>
      <c r="V7264" s="15" t="s">
        <v>15910</v>
      </c>
      <c r="W7264" s="15" t="s">
        <v>136</v>
      </c>
    </row>
    <row r="7265" spans="21:23" x14ac:dyDescent="0.25">
      <c r="U7265" s="15" t="s">
        <v>7577</v>
      </c>
      <c r="V7265" s="15" t="s">
        <v>15911</v>
      </c>
      <c r="W7265" s="15" t="s">
        <v>1802</v>
      </c>
    </row>
    <row r="7266" spans="21:23" x14ac:dyDescent="0.25">
      <c r="U7266" s="15" t="s">
        <v>7578</v>
      </c>
      <c r="V7266" s="15" t="s">
        <v>15912</v>
      </c>
      <c r="W7266" s="15" t="s">
        <v>132</v>
      </c>
    </row>
    <row r="7267" spans="21:23" x14ac:dyDescent="0.25">
      <c r="U7267" s="15" t="s">
        <v>7579</v>
      </c>
      <c r="V7267" s="15" t="s">
        <v>15913</v>
      </c>
      <c r="W7267" s="15" t="s">
        <v>3354</v>
      </c>
    </row>
    <row r="7268" spans="21:23" x14ac:dyDescent="0.25">
      <c r="U7268" s="15" t="s">
        <v>7580</v>
      </c>
      <c r="V7268" s="15" t="s">
        <v>15914</v>
      </c>
      <c r="W7268" s="15" t="s">
        <v>100</v>
      </c>
    </row>
    <row r="7269" spans="21:23" x14ac:dyDescent="0.25">
      <c r="U7269" s="15" t="s">
        <v>7582</v>
      </c>
      <c r="V7269" s="15" t="s">
        <v>15915</v>
      </c>
      <c r="W7269" s="15" t="s">
        <v>235</v>
      </c>
    </row>
    <row r="7270" spans="21:23" x14ac:dyDescent="0.25">
      <c r="U7270" s="15" t="s">
        <v>7583</v>
      </c>
      <c r="V7270" s="15" t="s">
        <v>15916</v>
      </c>
      <c r="W7270" s="15" t="s">
        <v>882</v>
      </c>
    </row>
    <row r="7271" spans="21:23" x14ac:dyDescent="0.25">
      <c r="U7271" s="15" t="s">
        <v>7584</v>
      </c>
      <c r="V7271" s="15" t="s">
        <v>15917</v>
      </c>
      <c r="W7271" s="15" t="s">
        <v>74</v>
      </c>
    </row>
    <row r="7272" spans="21:23" x14ac:dyDescent="0.25">
      <c r="U7272" s="15" t="s">
        <v>7585</v>
      </c>
      <c r="V7272" s="15" t="s">
        <v>15918</v>
      </c>
      <c r="W7272" s="15" t="s">
        <v>150</v>
      </c>
    </row>
    <row r="7273" spans="21:23" x14ac:dyDescent="0.25">
      <c r="U7273" s="15" t="s">
        <v>7586</v>
      </c>
      <c r="V7273" s="15" t="s">
        <v>15919</v>
      </c>
      <c r="W7273" s="15" t="s">
        <v>94</v>
      </c>
    </row>
    <row r="7274" spans="21:23" x14ac:dyDescent="0.25">
      <c r="U7274" s="15" t="s">
        <v>7587</v>
      </c>
      <c r="V7274" s="15" t="s">
        <v>15920</v>
      </c>
      <c r="W7274" s="15" t="s">
        <v>3539</v>
      </c>
    </row>
    <row r="7275" spans="21:23" x14ac:dyDescent="0.25">
      <c r="U7275" s="15" t="s">
        <v>7588</v>
      </c>
      <c r="V7275" s="15" t="s">
        <v>15921</v>
      </c>
      <c r="W7275" s="15" t="s">
        <v>192</v>
      </c>
    </row>
    <row r="7276" spans="21:23" x14ac:dyDescent="0.25">
      <c r="U7276" s="15" t="s">
        <v>7589</v>
      </c>
      <c r="V7276" s="15" t="s">
        <v>15922</v>
      </c>
      <c r="W7276" s="15" t="s">
        <v>8708</v>
      </c>
    </row>
    <row r="7277" spans="21:23" x14ac:dyDescent="0.25">
      <c r="U7277" s="15" t="s">
        <v>7590</v>
      </c>
      <c r="V7277" s="15" t="s">
        <v>15923</v>
      </c>
      <c r="W7277" s="15" t="s">
        <v>179</v>
      </c>
    </row>
    <row r="7278" spans="21:23" x14ac:dyDescent="0.25">
      <c r="U7278" s="15" t="s">
        <v>7591</v>
      </c>
      <c r="V7278" s="15" t="s">
        <v>15924</v>
      </c>
      <c r="W7278" s="15" t="s">
        <v>1308</v>
      </c>
    </row>
    <row r="7279" spans="21:23" x14ac:dyDescent="0.25">
      <c r="U7279" s="15" t="s">
        <v>7592</v>
      </c>
      <c r="V7279" s="15" t="s">
        <v>15925</v>
      </c>
      <c r="W7279" s="15" t="s">
        <v>100</v>
      </c>
    </row>
    <row r="7280" spans="21:23" x14ac:dyDescent="0.25">
      <c r="U7280" s="15" t="s">
        <v>7593</v>
      </c>
      <c r="V7280" s="15" t="s">
        <v>15926</v>
      </c>
      <c r="W7280" s="15" t="s">
        <v>92</v>
      </c>
    </row>
    <row r="7281" spans="21:23" x14ac:dyDescent="0.25">
      <c r="U7281" s="15" t="s">
        <v>7599</v>
      </c>
      <c r="V7281" s="15" t="s">
        <v>15927</v>
      </c>
      <c r="W7281" s="15" t="s">
        <v>179</v>
      </c>
    </row>
    <row r="7282" spans="21:23" x14ac:dyDescent="0.25">
      <c r="U7282" s="15" t="s">
        <v>7601</v>
      </c>
      <c r="V7282" s="15" t="s">
        <v>15928</v>
      </c>
      <c r="W7282" s="15" t="s">
        <v>105</v>
      </c>
    </row>
    <row r="7283" spans="21:23" x14ac:dyDescent="0.25">
      <c r="U7283" s="15" t="s">
        <v>7602</v>
      </c>
      <c r="V7283" s="15" t="s">
        <v>15929</v>
      </c>
      <c r="W7283" s="15" t="s">
        <v>217</v>
      </c>
    </row>
    <row r="7284" spans="21:23" x14ac:dyDescent="0.25">
      <c r="U7284" s="15" t="s">
        <v>7594</v>
      </c>
      <c r="V7284" s="15" t="s">
        <v>15930</v>
      </c>
      <c r="W7284" s="15" t="s">
        <v>105</v>
      </c>
    </row>
    <row r="7285" spans="21:23" x14ac:dyDescent="0.25">
      <c r="U7285" s="15" t="s">
        <v>7595</v>
      </c>
      <c r="V7285" s="15" t="s">
        <v>15931</v>
      </c>
      <c r="W7285" s="15" t="s">
        <v>270</v>
      </c>
    </row>
    <row r="7286" spans="21:23" x14ac:dyDescent="0.25">
      <c r="U7286" s="15" t="s">
        <v>7605</v>
      </c>
      <c r="V7286" s="15" t="s">
        <v>15932</v>
      </c>
      <c r="W7286" s="15" t="s">
        <v>210</v>
      </c>
    </row>
    <row r="7287" spans="21:23" x14ac:dyDescent="0.25">
      <c r="U7287" s="15" t="s">
        <v>7597</v>
      </c>
      <c r="V7287" s="15" t="s">
        <v>15933</v>
      </c>
      <c r="W7287" s="15" t="s">
        <v>220</v>
      </c>
    </row>
    <row r="7288" spans="21:23" x14ac:dyDescent="0.25">
      <c r="U7288" s="15" t="s">
        <v>7606</v>
      </c>
      <c r="V7288" s="15" t="s">
        <v>15934</v>
      </c>
      <c r="W7288" s="15" t="s">
        <v>3133</v>
      </c>
    </row>
    <row r="7289" spans="21:23" x14ac:dyDescent="0.25">
      <c r="U7289" s="15" t="s">
        <v>7607</v>
      </c>
      <c r="V7289" s="15" t="s">
        <v>15935</v>
      </c>
      <c r="W7289" s="15" t="s">
        <v>210</v>
      </c>
    </row>
    <row r="7290" spans="21:23" x14ac:dyDescent="0.25">
      <c r="U7290" s="15" t="s">
        <v>7600</v>
      </c>
      <c r="V7290" s="15" t="s">
        <v>15936</v>
      </c>
      <c r="W7290" s="15" t="s">
        <v>270</v>
      </c>
    </row>
    <row r="7291" spans="21:23" x14ac:dyDescent="0.25">
      <c r="U7291" s="15" t="s">
        <v>7608</v>
      </c>
      <c r="V7291" s="15" t="s">
        <v>15937</v>
      </c>
      <c r="W7291" s="15" t="s">
        <v>288</v>
      </c>
    </row>
    <row r="7292" spans="21:23" x14ac:dyDescent="0.25">
      <c r="U7292" s="15" t="s">
        <v>7609</v>
      </c>
      <c r="V7292" s="15" t="s">
        <v>15938</v>
      </c>
      <c r="W7292" s="15" t="s">
        <v>166</v>
      </c>
    </row>
    <row r="7293" spans="21:23" x14ac:dyDescent="0.25">
      <c r="U7293" s="15" t="s">
        <v>7612</v>
      </c>
      <c r="V7293" s="15" t="s">
        <v>15939</v>
      </c>
      <c r="W7293" s="15" t="s">
        <v>3133</v>
      </c>
    </row>
    <row r="7294" spans="21:23" x14ac:dyDescent="0.25">
      <c r="U7294" s="15" t="s">
        <v>7614</v>
      </c>
      <c r="V7294" s="15" t="s">
        <v>15940</v>
      </c>
      <c r="W7294" s="15" t="s">
        <v>8681</v>
      </c>
    </row>
    <row r="7295" spans="21:23" x14ac:dyDescent="0.25">
      <c r="U7295" s="15" t="s">
        <v>7615</v>
      </c>
      <c r="V7295" s="15" t="s">
        <v>15941</v>
      </c>
      <c r="W7295" s="15" t="s">
        <v>140</v>
      </c>
    </row>
    <row r="7296" spans="21:23" x14ac:dyDescent="0.25">
      <c r="U7296" s="15" t="s">
        <v>7616</v>
      </c>
      <c r="V7296" s="15" t="s">
        <v>15942</v>
      </c>
      <c r="W7296" s="15" t="s">
        <v>124</v>
      </c>
    </row>
    <row r="7297" spans="21:23" x14ac:dyDescent="0.25">
      <c r="U7297" s="15" t="s">
        <v>7617</v>
      </c>
      <c r="V7297" s="15" t="s">
        <v>15943</v>
      </c>
      <c r="W7297" s="15" t="s">
        <v>8678</v>
      </c>
    </row>
    <row r="7298" spans="21:23" x14ac:dyDescent="0.25">
      <c r="U7298" s="15" t="s">
        <v>7618</v>
      </c>
      <c r="V7298" s="15" t="s">
        <v>15944</v>
      </c>
      <c r="W7298" s="15" t="s">
        <v>81</v>
      </c>
    </row>
    <row r="7299" spans="21:23" x14ac:dyDescent="0.25">
      <c r="U7299" s="15" t="s">
        <v>7619</v>
      </c>
      <c r="V7299" s="15" t="s">
        <v>15945</v>
      </c>
      <c r="W7299" s="15" t="s">
        <v>3133</v>
      </c>
    </row>
    <row r="7300" spans="21:23" x14ac:dyDescent="0.25">
      <c r="U7300" s="15" t="s">
        <v>7620</v>
      </c>
      <c r="V7300" s="15" t="s">
        <v>15946</v>
      </c>
      <c r="W7300" s="15" t="s">
        <v>92</v>
      </c>
    </row>
    <row r="7301" spans="21:23" x14ac:dyDescent="0.25">
      <c r="U7301" s="15" t="s">
        <v>7603</v>
      </c>
      <c r="V7301" s="15" t="s">
        <v>15947</v>
      </c>
      <c r="W7301" s="15" t="s">
        <v>217</v>
      </c>
    </row>
    <row r="7302" spans="21:23" x14ac:dyDescent="0.25">
      <c r="U7302" s="15" t="s">
        <v>7604</v>
      </c>
      <c r="V7302" s="15" t="s">
        <v>15948</v>
      </c>
      <c r="W7302" s="15" t="s">
        <v>1308</v>
      </c>
    </row>
    <row r="7303" spans="21:23" x14ac:dyDescent="0.25">
      <c r="U7303" s="15" t="s">
        <v>7621</v>
      </c>
      <c r="V7303" s="15" t="s">
        <v>15949</v>
      </c>
      <c r="W7303" s="15" t="s">
        <v>150</v>
      </c>
    </row>
    <row r="7304" spans="21:23" x14ac:dyDescent="0.25">
      <c r="U7304" s="15" t="s">
        <v>7622</v>
      </c>
      <c r="V7304" s="15" t="s">
        <v>15950</v>
      </c>
      <c r="W7304" s="15" t="s">
        <v>190</v>
      </c>
    </row>
    <row r="7305" spans="21:23" x14ac:dyDescent="0.25">
      <c r="U7305" s="15" t="s">
        <v>7623</v>
      </c>
      <c r="V7305" s="15" t="s">
        <v>15951</v>
      </c>
      <c r="W7305" s="15" t="s">
        <v>124</v>
      </c>
    </row>
    <row r="7306" spans="21:23" x14ac:dyDescent="0.25">
      <c r="U7306" s="15" t="s">
        <v>7624</v>
      </c>
      <c r="V7306" s="15" t="s">
        <v>15952</v>
      </c>
      <c r="W7306" s="15" t="s">
        <v>117</v>
      </c>
    </row>
    <row r="7307" spans="21:23" x14ac:dyDescent="0.25">
      <c r="U7307" s="15" t="s">
        <v>7626</v>
      </c>
      <c r="V7307" s="15" t="s">
        <v>15953</v>
      </c>
      <c r="W7307" s="15" t="s">
        <v>132</v>
      </c>
    </row>
    <row r="7308" spans="21:23" x14ac:dyDescent="0.25">
      <c r="U7308" s="15" t="s">
        <v>7625</v>
      </c>
      <c r="V7308" s="15" t="s">
        <v>15954</v>
      </c>
      <c r="W7308" s="15" t="s">
        <v>103</v>
      </c>
    </row>
    <row r="7309" spans="21:23" x14ac:dyDescent="0.25">
      <c r="U7309" s="15" t="s">
        <v>7627</v>
      </c>
      <c r="V7309" s="15" t="s">
        <v>15955</v>
      </c>
      <c r="W7309" s="15" t="s">
        <v>74</v>
      </c>
    </row>
    <row r="7310" spans="21:23" x14ac:dyDescent="0.25">
      <c r="U7310" s="15" t="s">
        <v>7628</v>
      </c>
      <c r="V7310" s="15" t="s">
        <v>15956</v>
      </c>
      <c r="W7310" s="15" t="s">
        <v>94</v>
      </c>
    </row>
    <row r="7311" spans="21:23" x14ac:dyDescent="0.25">
      <c r="U7311" s="15" t="s">
        <v>7629</v>
      </c>
      <c r="V7311" s="15" t="s">
        <v>15957</v>
      </c>
      <c r="W7311" s="15" t="s">
        <v>144</v>
      </c>
    </row>
    <row r="7312" spans="21:23" x14ac:dyDescent="0.25">
      <c r="U7312" s="15" t="s">
        <v>7630</v>
      </c>
      <c r="V7312" s="15" t="s">
        <v>15958</v>
      </c>
      <c r="W7312" s="15" t="s">
        <v>3539</v>
      </c>
    </row>
    <row r="7313" spans="21:23" x14ac:dyDescent="0.25">
      <c r="U7313" s="15" t="s">
        <v>7553</v>
      </c>
      <c r="V7313" s="15" t="s">
        <v>15959</v>
      </c>
      <c r="W7313" s="15" t="s">
        <v>235</v>
      </c>
    </row>
    <row r="7314" spans="21:23" x14ac:dyDescent="0.25">
      <c r="U7314" s="15" t="s">
        <v>7631</v>
      </c>
      <c r="V7314" s="15" t="s">
        <v>15960</v>
      </c>
      <c r="W7314" s="15" t="s">
        <v>124</v>
      </c>
    </row>
    <row r="7315" spans="21:23" x14ac:dyDescent="0.25">
      <c r="U7315" s="15" t="s">
        <v>7632</v>
      </c>
      <c r="V7315" s="15" t="s">
        <v>15961</v>
      </c>
      <c r="W7315" s="15" t="s">
        <v>78</v>
      </c>
    </row>
    <row r="7316" spans="21:23" x14ac:dyDescent="0.25">
      <c r="U7316" s="15" t="s">
        <v>7633</v>
      </c>
      <c r="V7316" s="15" t="s">
        <v>15962</v>
      </c>
      <c r="W7316" s="15" t="s">
        <v>237</v>
      </c>
    </row>
    <row r="7317" spans="21:23" x14ac:dyDescent="0.25">
      <c r="U7317" s="15" t="s">
        <v>7634</v>
      </c>
      <c r="V7317" s="15" t="s">
        <v>15963</v>
      </c>
      <c r="W7317" s="15" t="s">
        <v>150</v>
      </c>
    </row>
    <row r="7318" spans="21:23" x14ac:dyDescent="0.25">
      <c r="U7318" s="15" t="s">
        <v>7635</v>
      </c>
      <c r="V7318" s="15" t="s">
        <v>15964</v>
      </c>
      <c r="W7318" s="15" t="s">
        <v>192</v>
      </c>
    </row>
    <row r="7319" spans="21:23" x14ac:dyDescent="0.25">
      <c r="U7319" s="15" t="s">
        <v>7636</v>
      </c>
      <c r="V7319" s="15" t="s">
        <v>15965</v>
      </c>
      <c r="W7319" s="15" t="s">
        <v>74</v>
      </c>
    </row>
    <row r="7320" spans="21:23" x14ac:dyDescent="0.25">
      <c r="U7320" s="15" t="s">
        <v>7639</v>
      </c>
      <c r="V7320" s="15" t="s">
        <v>15966</v>
      </c>
      <c r="W7320" s="15" t="s">
        <v>192</v>
      </c>
    </row>
    <row r="7321" spans="21:23" x14ac:dyDescent="0.25">
      <c r="U7321" s="15" t="s">
        <v>7641</v>
      </c>
      <c r="V7321" s="15" t="s">
        <v>15967</v>
      </c>
      <c r="W7321" s="15" t="s">
        <v>978</v>
      </c>
    </row>
    <row r="7322" spans="21:23" x14ac:dyDescent="0.25">
      <c r="U7322" s="15" t="s">
        <v>7642</v>
      </c>
      <c r="V7322" s="15" t="s">
        <v>15968</v>
      </c>
      <c r="W7322" s="15" t="s">
        <v>132</v>
      </c>
    </row>
    <row r="7323" spans="21:23" x14ac:dyDescent="0.25">
      <c r="U7323" s="15" t="s">
        <v>7643</v>
      </c>
      <c r="V7323" s="15" t="s">
        <v>15969</v>
      </c>
      <c r="W7323" s="15" t="s">
        <v>192</v>
      </c>
    </row>
    <row r="7324" spans="21:23" x14ac:dyDescent="0.25">
      <c r="U7324" s="15" t="s">
        <v>7644</v>
      </c>
      <c r="V7324" s="15" t="s">
        <v>15970</v>
      </c>
      <c r="W7324" s="15" t="s">
        <v>150</v>
      </c>
    </row>
    <row r="7325" spans="21:23" x14ac:dyDescent="0.25">
      <c r="U7325" s="15" t="s">
        <v>7645</v>
      </c>
      <c r="V7325" s="15" t="s">
        <v>15971</v>
      </c>
      <c r="W7325" s="15" t="s">
        <v>103</v>
      </c>
    </row>
    <row r="7326" spans="21:23" x14ac:dyDescent="0.25">
      <c r="U7326" s="15" t="s">
        <v>7648</v>
      </c>
      <c r="V7326" s="15" t="s">
        <v>15972</v>
      </c>
      <c r="W7326" s="15" t="s">
        <v>107</v>
      </c>
    </row>
    <row r="7327" spans="21:23" x14ac:dyDescent="0.25">
      <c r="U7327" s="15" t="s">
        <v>7649</v>
      </c>
      <c r="V7327" s="15" t="s">
        <v>15973</v>
      </c>
      <c r="W7327" s="15" t="s">
        <v>270</v>
      </c>
    </row>
    <row r="7328" spans="21:23" x14ac:dyDescent="0.25">
      <c r="U7328" s="15" t="s">
        <v>7650</v>
      </c>
      <c r="V7328" s="15" t="s">
        <v>15974</v>
      </c>
      <c r="W7328" s="15" t="s">
        <v>76</v>
      </c>
    </row>
    <row r="7329" spans="21:23" x14ac:dyDescent="0.25">
      <c r="U7329" s="15" t="s">
        <v>7651</v>
      </c>
      <c r="V7329" s="15" t="s">
        <v>15975</v>
      </c>
      <c r="W7329" s="15" t="s">
        <v>76</v>
      </c>
    </row>
    <row r="7330" spans="21:23" x14ac:dyDescent="0.25">
      <c r="U7330" s="15" t="s">
        <v>7652</v>
      </c>
      <c r="V7330" s="15" t="s">
        <v>15976</v>
      </c>
      <c r="W7330" s="15" t="s">
        <v>978</v>
      </c>
    </row>
    <row r="7331" spans="21:23" x14ac:dyDescent="0.25">
      <c r="U7331" s="15" t="s">
        <v>7653</v>
      </c>
      <c r="V7331" s="15" t="s">
        <v>15977</v>
      </c>
      <c r="W7331" s="15" t="s">
        <v>76</v>
      </c>
    </row>
    <row r="7332" spans="21:23" x14ac:dyDescent="0.25">
      <c r="U7332" s="15" t="s">
        <v>7654</v>
      </c>
      <c r="V7332" s="15" t="s">
        <v>15978</v>
      </c>
      <c r="W7332" s="15" t="s">
        <v>8</v>
      </c>
    </row>
    <row r="7333" spans="21:23" x14ac:dyDescent="0.25">
      <c r="U7333" s="15" t="s">
        <v>7655</v>
      </c>
      <c r="V7333" s="15" t="s">
        <v>15979</v>
      </c>
      <c r="W7333" s="15" t="s">
        <v>332</v>
      </c>
    </row>
    <row r="7334" spans="21:23" x14ac:dyDescent="0.25">
      <c r="U7334" s="15" t="s">
        <v>7656</v>
      </c>
      <c r="V7334" s="15" t="s">
        <v>15980</v>
      </c>
      <c r="W7334" s="15" t="s">
        <v>8</v>
      </c>
    </row>
    <row r="7335" spans="21:23" x14ac:dyDescent="0.25">
      <c r="U7335" s="15" t="s">
        <v>7657</v>
      </c>
      <c r="V7335" s="15" t="s">
        <v>15981</v>
      </c>
      <c r="W7335" s="15" t="s">
        <v>882</v>
      </c>
    </row>
    <row r="7336" spans="21:23" x14ac:dyDescent="0.25">
      <c r="U7336" s="15" t="s">
        <v>7658</v>
      </c>
      <c r="V7336" s="15" t="s">
        <v>15982</v>
      </c>
      <c r="W7336" s="15" t="s">
        <v>237</v>
      </c>
    </row>
    <row r="7337" spans="21:23" x14ac:dyDescent="0.25">
      <c r="U7337" s="15" t="s">
        <v>7659</v>
      </c>
      <c r="V7337" s="15" t="s">
        <v>15983</v>
      </c>
      <c r="W7337" s="15" t="s">
        <v>161</v>
      </c>
    </row>
    <row r="7338" spans="21:23" x14ac:dyDescent="0.25">
      <c r="U7338" s="15" t="s">
        <v>7660</v>
      </c>
      <c r="V7338" s="15" t="s">
        <v>15984</v>
      </c>
      <c r="W7338" s="15" t="s">
        <v>944</v>
      </c>
    </row>
    <row r="7339" spans="21:23" x14ac:dyDescent="0.25">
      <c r="U7339" s="15" t="s">
        <v>7661</v>
      </c>
      <c r="V7339" s="15" t="s">
        <v>15985</v>
      </c>
      <c r="W7339" s="15" t="s">
        <v>2358</v>
      </c>
    </row>
    <row r="7340" spans="21:23" x14ac:dyDescent="0.25">
      <c r="U7340" s="15" t="s">
        <v>7662</v>
      </c>
      <c r="V7340" s="15" t="s">
        <v>15986</v>
      </c>
      <c r="W7340" s="15" t="s">
        <v>8722</v>
      </c>
    </row>
    <row r="7341" spans="21:23" x14ac:dyDescent="0.25">
      <c r="U7341" s="15" t="s">
        <v>7663</v>
      </c>
      <c r="V7341" s="15" t="s">
        <v>15987</v>
      </c>
      <c r="W7341" s="15" t="s">
        <v>3539</v>
      </c>
    </row>
    <row r="7342" spans="21:23" x14ac:dyDescent="0.25">
      <c r="U7342" s="15" t="s">
        <v>7665</v>
      </c>
      <c r="V7342" s="15" t="s">
        <v>15988</v>
      </c>
      <c r="W7342" s="15" t="s">
        <v>3534</v>
      </c>
    </row>
    <row r="7343" spans="21:23" x14ac:dyDescent="0.25">
      <c r="U7343" s="15" t="s">
        <v>7664</v>
      </c>
      <c r="V7343" s="15" t="s">
        <v>15989</v>
      </c>
      <c r="W7343" s="15" t="s">
        <v>882</v>
      </c>
    </row>
    <row r="7344" spans="21:23" x14ac:dyDescent="0.25">
      <c r="U7344" s="15" t="s">
        <v>7666</v>
      </c>
      <c r="V7344" s="15" t="s">
        <v>15990</v>
      </c>
      <c r="W7344" s="15" t="s">
        <v>74</v>
      </c>
    </row>
    <row r="7345" spans="21:23" x14ac:dyDescent="0.25">
      <c r="U7345" s="15" t="s">
        <v>7667</v>
      </c>
      <c r="V7345" s="15" t="s">
        <v>15991</v>
      </c>
      <c r="W7345" s="15" t="s">
        <v>200</v>
      </c>
    </row>
    <row r="7346" spans="21:23" x14ac:dyDescent="0.25">
      <c r="U7346" s="15" t="s">
        <v>7668</v>
      </c>
      <c r="V7346" s="15" t="s">
        <v>15992</v>
      </c>
      <c r="W7346" s="15" t="s">
        <v>270</v>
      </c>
    </row>
    <row r="7347" spans="21:23" x14ac:dyDescent="0.25">
      <c r="U7347" s="15" t="s">
        <v>7669</v>
      </c>
      <c r="V7347" s="15" t="s">
        <v>15993</v>
      </c>
      <c r="W7347" s="15" t="s">
        <v>237</v>
      </c>
    </row>
    <row r="7348" spans="21:23" x14ac:dyDescent="0.25">
      <c r="U7348" s="15" t="s">
        <v>7670</v>
      </c>
      <c r="V7348" s="15" t="s">
        <v>15994</v>
      </c>
      <c r="W7348" s="15" t="s">
        <v>217</v>
      </c>
    </row>
    <row r="7349" spans="21:23" x14ac:dyDescent="0.25">
      <c r="U7349" s="15" t="s">
        <v>7671</v>
      </c>
      <c r="V7349" s="15" t="s">
        <v>15995</v>
      </c>
      <c r="W7349" s="15" t="s">
        <v>978</v>
      </c>
    </row>
    <row r="7350" spans="21:23" x14ac:dyDescent="0.25">
      <c r="U7350" s="15" t="s">
        <v>7672</v>
      </c>
      <c r="V7350" s="15" t="s">
        <v>15996</v>
      </c>
      <c r="W7350" s="15" t="s">
        <v>210</v>
      </c>
    </row>
    <row r="7351" spans="21:23" x14ac:dyDescent="0.25">
      <c r="U7351" s="15" t="s">
        <v>7673</v>
      </c>
      <c r="V7351" s="15" t="s">
        <v>15997</v>
      </c>
      <c r="W7351" s="15" t="s">
        <v>8689</v>
      </c>
    </row>
    <row r="7352" spans="21:23" x14ac:dyDescent="0.25">
      <c r="U7352" s="15" t="s">
        <v>7674</v>
      </c>
      <c r="V7352" s="15" t="s">
        <v>15998</v>
      </c>
      <c r="W7352" s="15" t="s">
        <v>74</v>
      </c>
    </row>
    <row r="7353" spans="21:23" x14ac:dyDescent="0.25">
      <c r="U7353" s="15" t="s">
        <v>7675</v>
      </c>
      <c r="V7353" s="15" t="s">
        <v>15999</v>
      </c>
      <c r="W7353" s="15" t="s">
        <v>8681</v>
      </c>
    </row>
    <row r="7354" spans="21:23" x14ac:dyDescent="0.25">
      <c r="U7354" s="15" t="s">
        <v>7676</v>
      </c>
      <c r="V7354" s="15" t="s">
        <v>16000</v>
      </c>
      <c r="W7354" s="15" t="s">
        <v>327</v>
      </c>
    </row>
    <row r="7355" spans="21:23" x14ac:dyDescent="0.25">
      <c r="U7355" s="15" t="s">
        <v>7677</v>
      </c>
      <c r="V7355" s="15" t="s">
        <v>16001</v>
      </c>
      <c r="W7355" s="15" t="s">
        <v>606</v>
      </c>
    </row>
    <row r="7356" spans="21:23" x14ac:dyDescent="0.25">
      <c r="U7356" s="15" t="s">
        <v>7679</v>
      </c>
      <c r="V7356" s="15" t="s">
        <v>16002</v>
      </c>
      <c r="W7356" s="15" t="s">
        <v>882</v>
      </c>
    </row>
    <row r="7357" spans="21:23" x14ac:dyDescent="0.25">
      <c r="U7357" s="15" t="s">
        <v>7678</v>
      </c>
      <c r="V7357" s="15" t="s">
        <v>16003</v>
      </c>
      <c r="W7357" s="15" t="s">
        <v>8722</v>
      </c>
    </row>
    <row r="7358" spans="21:23" x14ac:dyDescent="0.25">
      <c r="U7358" s="15" t="s">
        <v>7680</v>
      </c>
      <c r="V7358" s="15" t="s">
        <v>16004</v>
      </c>
      <c r="W7358" s="15" t="s">
        <v>327</v>
      </c>
    </row>
    <row r="7359" spans="21:23" x14ac:dyDescent="0.25">
      <c r="U7359" s="15" t="s">
        <v>7681</v>
      </c>
      <c r="V7359" s="15" t="s">
        <v>16005</v>
      </c>
      <c r="W7359" s="15" t="s">
        <v>150</v>
      </c>
    </row>
    <row r="7360" spans="21:23" x14ac:dyDescent="0.25">
      <c r="U7360" s="15" t="s">
        <v>7682</v>
      </c>
      <c r="V7360" s="15" t="s">
        <v>16006</v>
      </c>
      <c r="W7360" s="15" t="s">
        <v>8722</v>
      </c>
    </row>
    <row r="7361" spans="21:23" x14ac:dyDescent="0.25">
      <c r="U7361" s="15" t="s">
        <v>7683</v>
      </c>
      <c r="V7361" s="15" t="s">
        <v>16007</v>
      </c>
      <c r="W7361" s="15" t="s">
        <v>73</v>
      </c>
    </row>
    <row r="7362" spans="21:23" x14ac:dyDescent="0.25">
      <c r="U7362" s="15" t="s">
        <v>7684</v>
      </c>
      <c r="V7362" s="15" t="s">
        <v>16008</v>
      </c>
      <c r="W7362" s="15" t="s">
        <v>126</v>
      </c>
    </row>
    <row r="7363" spans="21:23" x14ac:dyDescent="0.25">
      <c r="U7363" s="15" t="s">
        <v>7685</v>
      </c>
      <c r="V7363" s="15" t="s">
        <v>16009</v>
      </c>
      <c r="W7363" s="15" t="s">
        <v>1308</v>
      </c>
    </row>
    <row r="7364" spans="21:23" x14ac:dyDescent="0.25">
      <c r="U7364" s="15" t="s">
        <v>7686</v>
      </c>
      <c r="V7364" s="15" t="s">
        <v>16010</v>
      </c>
      <c r="W7364" s="15" t="s">
        <v>8678</v>
      </c>
    </row>
    <row r="7365" spans="21:23" x14ac:dyDescent="0.25">
      <c r="U7365" s="15" t="s">
        <v>7687</v>
      </c>
      <c r="V7365" s="15" t="s">
        <v>16011</v>
      </c>
      <c r="W7365" s="15" t="s">
        <v>78</v>
      </c>
    </row>
    <row r="7366" spans="21:23" x14ac:dyDescent="0.25">
      <c r="U7366" s="15" t="s">
        <v>7688</v>
      </c>
      <c r="V7366" s="15" t="s">
        <v>16012</v>
      </c>
      <c r="W7366" s="15" t="s">
        <v>217</v>
      </c>
    </row>
    <row r="7367" spans="21:23" x14ac:dyDescent="0.25">
      <c r="U7367" s="15" t="s">
        <v>7689</v>
      </c>
      <c r="V7367" s="15" t="s">
        <v>16013</v>
      </c>
      <c r="W7367" s="15" t="s">
        <v>124</v>
      </c>
    </row>
    <row r="7368" spans="21:23" x14ac:dyDescent="0.25">
      <c r="U7368" s="15" t="s">
        <v>7690</v>
      </c>
      <c r="V7368" s="15" t="s">
        <v>16014</v>
      </c>
      <c r="W7368" s="15" t="s">
        <v>217</v>
      </c>
    </row>
    <row r="7369" spans="21:23" x14ac:dyDescent="0.25">
      <c r="U7369" s="15" t="s">
        <v>7692</v>
      </c>
      <c r="V7369" s="15" t="s">
        <v>16015</v>
      </c>
      <c r="W7369" s="15" t="s">
        <v>156</v>
      </c>
    </row>
    <row r="7370" spans="21:23" x14ac:dyDescent="0.25">
      <c r="U7370" s="15" t="s">
        <v>7691</v>
      </c>
      <c r="V7370" s="15" t="s">
        <v>16016</v>
      </c>
      <c r="W7370" s="15" t="s">
        <v>190</v>
      </c>
    </row>
    <row r="7371" spans="21:23" x14ac:dyDescent="0.25">
      <c r="U7371" s="15" t="s">
        <v>7693</v>
      </c>
      <c r="V7371" s="15" t="s">
        <v>16017</v>
      </c>
      <c r="W7371" s="15" t="s">
        <v>270</v>
      </c>
    </row>
    <row r="7372" spans="21:23" x14ac:dyDescent="0.25">
      <c r="U7372" s="15" t="s">
        <v>7694</v>
      </c>
      <c r="V7372" s="15" t="s">
        <v>16018</v>
      </c>
      <c r="W7372" s="15" t="s">
        <v>8689</v>
      </c>
    </row>
    <row r="7373" spans="21:23" x14ac:dyDescent="0.25">
      <c r="U7373" s="15" t="s">
        <v>7695</v>
      </c>
      <c r="V7373" s="15" t="s">
        <v>16019</v>
      </c>
      <c r="W7373" s="15" t="s">
        <v>74</v>
      </c>
    </row>
    <row r="7374" spans="21:23" x14ac:dyDescent="0.25">
      <c r="U7374" s="15" t="s">
        <v>7696</v>
      </c>
      <c r="V7374" s="15" t="s">
        <v>16020</v>
      </c>
      <c r="W7374" s="15" t="s">
        <v>74</v>
      </c>
    </row>
    <row r="7375" spans="21:23" x14ac:dyDescent="0.25">
      <c r="U7375" s="15" t="s">
        <v>7697</v>
      </c>
      <c r="V7375" s="15" t="s">
        <v>16021</v>
      </c>
      <c r="W7375" s="15" t="s">
        <v>130</v>
      </c>
    </row>
    <row r="7376" spans="21:23" x14ac:dyDescent="0.25">
      <c r="U7376" s="15" t="s">
        <v>7698</v>
      </c>
      <c r="V7376" s="15" t="s">
        <v>16022</v>
      </c>
      <c r="W7376" s="15" t="s">
        <v>94</v>
      </c>
    </row>
    <row r="7377" spans="21:23" x14ac:dyDescent="0.25">
      <c r="U7377" s="15" t="s">
        <v>7699</v>
      </c>
      <c r="V7377" s="15" t="s">
        <v>16023</v>
      </c>
      <c r="W7377" s="15" t="s">
        <v>944</v>
      </c>
    </row>
    <row r="7378" spans="21:23" x14ac:dyDescent="0.25">
      <c r="U7378" s="15" t="s">
        <v>7700</v>
      </c>
      <c r="V7378" s="15" t="s">
        <v>16024</v>
      </c>
      <c r="W7378" s="15" t="s">
        <v>882</v>
      </c>
    </row>
    <row r="7379" spans="21:23" x14ac:dyDescent="0.25">
      <c r="U7379" s="15" t="s">
        <v>7701</v>
      </c>
      <c r="V7379" s="15" t="s">
        <v>16025</v>
      </c>
      <c r="W7379" s="15" t="s">
        <v>882</v>
      </c>
    </row>
    <row r="7380" spans="21:23" x14ac:dyDescent="0.25">
      <c r="U7380" s="15" t="s">
        <v>7702</v>
      </c>
      <c r="V7380" s="15" t="s">
        <v>16026</v>
      </c>
      <c r="W7380" s="15" t="s">
        <v>142</v>
      </c>
    </row>
    <row r="7381" spans="21:23" x14ac:dyDescent="0.25">
      <c r="U7381" s="15" t="s">
        <v>7703</v>
      </c>
      <c r="V7381" s="15" t="s">
        <v>16027</v>
      </c>
      <c r="W7381" s="15" t="s">
        <v>391</v>
      </c>
    </row>
    <row r="7382" spans="21:23" x14ac:dyDescent="0.25">
      <c r="U7382" s="15" t="s">
        <v>7704</v>
      </c>
      <c r="V7382" s="15" t="s">
        <v>16028</v>
      </c>
      <c r="W7382" s="15" t="s">
        <v>78</v>
      </c>
    </row>
    <row r="7383" spans="21:23" x14ac:dyDescent="0.25">
      <c r="U7383" s="15" t="s">
        <v>7705</v>
      </c>
      <c r="V7383" s="15" t="s">
        <v>16029</v>
      </c>
      <c r="W7383" s="15" t="s">
        <v>88</v>
      </c>
    </row>
    <row r="7384" spans="21:23" x14ac:dyDescent="0.25">
      <c r="U7384" s="15" t="s">
        <v>7707</v>
      </c>
      <c r="V7384" s="15" t="s">
        <v>16030</v>
      </c>
      <c r="W7384" s="15" t="s">
        <v>92</v>
      </c>
    </row>
    <row r="7385" spans="21:23" x14ac:dyDescent="0.25">
      <c r="U7385" s="15" t="s">
        <v>7709</v>
      </c>
      <c r="V7385" s="15" t="s">
        <v>16031</v>
      </c>
      <c r="W7385" s="15" t="s">
        <v>288</v>
      </c>
    </row>
    <row r="7386" spans="21:23" x14ac:dyDescent="0.25">
      <c r="U7386" s="15" t="s">
        <v>7708</v>
      </c>
      <c r="V7386" s="15" t="s">
        <v>16032</v>
      </c>
      <c r="W7386" s="15" t="s">
        <v>210</v>
      </c>
    </row>
    <row r="7387" spans="21:23" x14ac:dyDescent="0.25">
      <c r="U7387" s="15" t="s">
        <v>7710</v>
      </c>
      <c r="V7387" s="15" t="s">
        <v>16033</v>
      </c>
      <c r="W7387" s="15" t="s">
        <v>424</v>
      </c>
    </row>
    <row r="7388" spans="21:23" x14ac:dyDescent="0.25">
      <c r="U7388" s="15" t="s">
        <v>7711</v>
      </c>
      <c r="V7388" s="15" t="s">
        <v>16034</v>
      </c>
      <c r="W7388" s="15" t="s">
        <v>200</v>
      </c>
    </row>
    <row r="7389" spans="21:23" x14ac:dyDescent="0.25">
      <c r="U7389" s="15" t="s">
        <v>7712</v>
      </c>
      <c r="V7389" s="15" t="s">
        <v>16035</v>
      </c>
      <c r="W7389" s="15" t="s">
        <v>8722</v>
      </c>
    </row>
    <row r="7390" spans="21:23" x14ac:dyDescent="0.25">
      <c r="U7390" s="15" t="s">
        <v>7713</v>
      </c>
      <c r="V7390" s="15" t="s">
        <v>16036</v>
      </c>
      <c r="W7390" s="15" t="s">
        <v>270</v>
      </c>
    </row>
    <row r="7391" spans="21:23" x14ac:dyDescent="0.25">
      <c r="U7391" s="15" t="s">
        <v>7714</v>
      </c>
      <c r="V7391" s="15" t="s">
        <v>16037</v>
      </c>
      <c r="W7391" s="15" t="s">
        <v>978</v>
      </c>
    </row>
    <row r="7392" spans="21:23" x14ac:dyDescent="0.25">
      <c r="U7392" s="15" t="s">
        <v>7715</v>
      </c>
      <c r="V7392" s="15" t="s">
        <v>16038</v>
      </c>
      <c r="W7392" s="15" t="s">
        <v>115</v>
      </c>
    </row>
    <row r="7393" spans="21:23" x14ac:dyDescent="0.25">
      <c r="U7393" s="15" t="s">
        <v>7716</v>
      </c>
      <c r="V7393" s="15" t="s">
        <v>16039</v>
      </c>
      <c r="W7393" s="15" t="s">
        <v>78</v>
      </c>
    </row>
    <row r="7394" spans="21:23" x14ac:dyDescent="0.25">
      <c r="U7394" s="15" t="s">
        <v>7717</v>
      </c>
      <c r="V7394" s="15" t="s">
        <v>16040</v>
      </c>
      <c r="W7394" s="15" t="s">
        <v>235</v>
      </c>
    </row>
    <row r="7395" spans="21:23" x14ac:dyDescent="0.25">
      <c r="U7395" s="15" t="s">
        <v>7718</v>
      </c>
      <c r="V7395" s="15" t="s">
        <v>16041</v>
      </c>
      <c r="W7395" s="15" t="s">
        <v>332</v>
      </c>
    </row>
    <row r="7396" spans="21:23" x14ac:dyDescent="0.25">
      <c r="U7396" s="15" t="s">
        <v>7719</v>
      </c>
      <c r="V7396" s="15" t="s">
        <v>16042</v>
      </c>
      <c r="W7396" s="15" t="s">
        <v>3539</v>
      </c>
    </row>
    <row r="7397" spans="21:23" x14ac:dyDescent="0.25">
      <c r="U7397" s="15" t="s">
        <v>7720</v>
      </c>
      <c r="V7397" s="15" t="s">
        <v>16043</v>
      </c>
      <c r="W7397" s="15" t="s">
        <v>150</v>
      </c>
    </row>
    <row r="7398" spans="21:23" x14ac:dyDescent="0.25">
      <c r="U7398" s="15" t="s">
        <v>7721</v>
      </c>
      <c r="V7398" s="15" t="s">
        <v>16044</v>
      </c>
      <c r="W7398" s="15" t="s">
        <v>150</v>
      </c>
    </row>
    <row r="7399" spans="21:23" x14ac:dyDescent="0.25">
      <c r="U7399" s="15" t="s">
        <v>7723</v>
      </c>
      <c r="V7399" s="15" t="s">
        <v>16045</v>
      </c>
      <c r="W7399" s="15" t="s">
        <v>94</v>
      </c>
    </row>
    <row r="7400" spans="21:23" x14ac:dyDescent="0.25">
      <c r="U7400" s="15" t="s">
        <v>7724</v>
      </c>
      <c r="V7400" s="15" t="s">
        <v>16046</v>
      </c>
      <c r="W7400" s="15" t="s">
        <v>330</v>
      </c>
    </row>
    <row r="7401" spans="21:23" x14ac:dyDescent="0.25">
      <c r="U7401" s="15" t="s">
        <v>7725</v>
      </c>
      <c r="V7401" s="15" t="s">
        <v>16047</v>
      </c>
      <c r="W7401" s="15" t="s">
        <v>9114</v>
      </c>
    </row>
    <row r="7402" spans="21:23" x14ac:dyDescent="0.25">
      <c r="U7402" s="15" t="s">
        <v>7726</v>
      </c>
      <c r="V7402" s="15" t="s">
        <v>16048</v>
      </c>
      <c r="W7402" s="15" t="s">
        <v>882</v>
      </c>
    </row>
    <row r="7403" spans="21:23" x14ac:dyDescent="0.25">
      <c r="U7403" s="15" t="s">
        <v>7728</v>
      </c>
      <c r="V7403" s="15" t="s">
        <v>16049</v>
      </c>
      <c r="W7403" s="15" t="s">
        <v>100</v>
      </c>
    </row>
    <row r="7404" spans="21:23" x14ac:dyDescent="0.25">
      <c r="U7404" s="15" t="s">
        <v>7729</v>
      </c>
      <c r="V7404" s="15" t="s">
        <v>16050</v>
      </c>
      <c r="W7404" s="15" t="s">
        <v>94</v>
      </c>
    </row>
    <row r="7405" spans="21:23" x14ac:dyDescent="0.25">
      <c r="U7405" s="15" t="s">
        <v>7730</v>
      </c>
      <c r="V7405" s="15" t="s">
        <v>16051</v>
      </c>
      <c r="W7405" s="15" t="s">
        <v>163</v>
      </c>
    </row>
    <row r="7406" spans="21:23" x14ac:dyDescent="0.25">
      <c r="U7406" s="15" t="s">
        <v>7731</v>
      </c>
      <c r="V7406" s="15" t="s">
        <v>16052</v>
      </c>
      <c r="W7406" s="15" t="s">
        <v>76</v>
      </c>
    </row>
    <row r="7407" spans="21:23" x14ac:dyDescent="0.25">
      <c r="U7407" s="15" t="s">
        <v>7732</v>
      </c>
      <c r="V7407" s="15" t="s">
        <v>16053</v>
      </c>
      <c r="W7407" s="15" t="s">
        <v>3534</v>
      </c>
    </row>
    <row r="7408" spans="21:23" x14ac:dyDescent="0.25">
      <c r="U7408" s="15" t="s">
        <v>7733</v>
      </c>
      <c r="V7408" s="15" t="s">
        <v>16054</v>
      </c>
      <c r="W7408" s="15" t="s">
        <v>9899</v>
      </c>
    </row>
    <row r="7409" spans="21:23" x14ac:dyDescent="0.25">
      <c r="U7409" s="15" t="s">
        <v>7734</v>
      </c>
      <c r="V7409" s="15" t="s">
        <v>16055</v>
      </c>
      <c r="W7409" s="15" t="s">
        <v>126</v>
      </c>
    </row>
    <row r="7410" spans="21:23" x14ac:dyDescent="0.25">
      <c r="U7410" s="15" t="s">
        <v>7735</v>
      </c>
      <c r="V7410" s="15" t="s">
        <v>16056</v>
      </c>
      <c r="W7410" s="15" t="s">
        <v>117</v>
      </c>
    </row>
    <row r="7411" spans="21:23" x14ac:dyDescent="0.25">
      <c r="U7411" s="15" t="s">
        <v>7736</v>
      </c>
      <c r="V7411" s="15" t="s">
        <v>16057</v>
      </c>
      <c r="W7411" s="15" t="s">
        <v>117</v>
      </c>
    </row>
    <row r="7412" spans="21:23" x14ac:dyDescent="0.25">
      <c r="U7412" s="15" t="s">
        <v>7737</v>
      </c>
      <c r="V7412" s="15" t="s">
        <v>16058</v>
      </c>
      <c r="W7412" s="15" t="s">
        <v>74</v>
      </c>
    </row>
    <row r="7413" spans="21:23" x14ac:dyDescent="0.25">
      <c r="U7413" s="15" t="s">
        <v>7738</v>
      </c>
      <c r="V7413" s="15" t="s">
        <v>16059</v>
      </c>
      <c r="W7413" s="15" t="s">
        <v>3133</v>
      </c>
    </row>
    <row r="7414" spans="21:23" x14ac:dyDescent="0.25">
      <c r="U7414" s="15" t="s">
        <v>7739</v>
      </c>
      <c r="V7414" s="15" t="s">
        <v>16060</v>
      </c>
      <c r="W7414" s="15" t="s">
        <v>156</v>
      </c>
    </row>
    <row r="7415" spans="21:23" x14ac:dyDescent="0.25">
      <c r="U7415" s="15" t="s">
        <v>7740</v>
      </c>
      <c r="V7415" s="15" t="s">
        <v>16061</v>
      </c>
      <c r="W7415" s="15" t="s">
        <v>192</v>
      </c>
    </row>
    <row r="7416" spans="21:23" x14ac:dyDescent="0.25">
      <c r="U7416" s="15" t="s">
        <v>7741</v>
      </c>
      <c r="V7416" s="15" t="s">
        <v>16062</v>
      </c>
      <c r="W7416" s="15" t="s">
        <v>217</v>
      </c>
    </row>
    <row r="7417" spans="21:23" x14ac:dyDescent="0.25">
      <c r="U7417" s="15" t="s">
        <v>7742</v>
      </c>
      <c r="V7417" s="15" t="s">
        <v>16063</v>
      </c>
      <c r="W7417" s="15" t="s">
        <v>1308</v>
      </c>
    </row>
    <row r="7418" spans="21:23" x14ac:dyDescent="0.25">
      <c r="U7418" s="15" t="s">
        <v>7744</v>
      </c>
      <c r="V7418" s="15" t="s">
        <v>16064</v>
      </c>
      <c r="W7418" s="15" t="s">
        <v>74</v>
      </c>
    </row>
    <row r="7419" spans="21:23" x14ac:dyDescent="0.25">
      <c r="U7419" s="15" t="s">
        <v>7743</v>
      </c>
      <c r="V7419" s="15" t="s">
        <v>16065</v>
      </c>
      <c r="W7419" s="15" t="s">
        <v>217</v>
      </c>
    </row>
    <row r="7420" spans="21:23" x14ac:dyDescent="0.25">
      <c r="U7420" s="15" t="s">
        <v>7745</v>
      </c>
      <c r="V7420" s="15" t="s">
        <v>16066</v>
      </c>
      <c r="W7420" s="15" t="s">
        <v>78</v>
      </c>
    </row>
    <row r="7421" spans="21:23" x14ac:dyDescent="0.25">
      <c r="U7421" s="15" t="s">
        <v>7746</v>
      </c>
      <c r="V7421" s="15" t="s">
        <v>16067</v>
      </c>
      <c r="W7421" s="15" t="s">
        <v>150</v>
      </c>
    </row>
    <row r="7422" spans="21:23" x14ac:dyDescent="0.25">
      <c r="U7422" s="15" t="s">
        <v>7747</v>
      </c>
      <c r="V7422" s="15" t="s">
        <v>16068</v>
      </c>
      <c r="W7422" s="15" t="s">
        <v>4507</v>
      </c>
    </row>
    <row r="7423" spans="21:23" x14ac:dyDescent="0.25">
      <c r="U7423" s="15" t="s">
        <v>7748</v>
      </c>
      <c r="V7423" s="15" t="s">
        <v>16069</v>
      </c>
      <c r="W7423" s="15" t="s">
        <v>235</v>
      </c>
    </row>
    <row r="7424" spans="21:23" x14ac:dyDescent="0.25">
      <c r="U7424" s="15" t="s">
        <v>7749</v>
      </c>
      <c r="V7424" s="15" t="s">
        <v>16070</v>
      </c>
      <c r="W7424" s="15" t="s">
        <v>200</v>
      </c>
    </row>
    <row r="7425" spans="21:23" x14ac:dyDescent="0.25">
      <c r="U7425" s="15" t="s">
        <v>7750</v>
      </c>
      <c r="V7425" s="15" t="s">
        <v>16071</v>
      </c>
      <c r="W7425" s="15" t="s">
        <v>9276</v>
      </c>
    </row>
    <row r="7426" spans="21:23" x14ac:dyDescent="0.25">
      <c r="U7426" s="15" t="s">
        <v>7751</v>
      </c>
      <c r="V7426" s="15" t="s">
        <v>16072</v>
      </c>
      <c r="W7426" s="15" t="s">
        <v>94</v>
      </c>
    </row>
    <row r="7427" spans="21:23" x14ac:dyDescent="0.25">
      <c r="U7427" s="15" t="s">
        <v>7752</v>
      </c>
      <c r="V7427" s="15" t="s">
        <v>16073</v>
      </c>
      <c r="W7427" s="15" t="s">
        <v>73</v>
      </c>
    </row>
    <row r="7428" spans="21:23" x14ac:dyDescent="0.25">
      <c r="U7428" s="15" t="s">
        <v>7753</v>
      </c>
      <c r="V7428" s="15" t="s">
        <v>16074</v>
      </c>
      <c r="W7428" s="15" t="s">
        <v>120</v>
      </c>
    </row>
    <row r="7429" spans="21:23" x14ac:dyDescent="0.25">
      <c r="U7429" s="15" t="s">
        <v>7754</v>
      </c>
      <c r="V7429" s="15" t="s">
        <v>16075</v>
      </c>
      <c r="W7429" s="15" t="s">
        <v>3354</v>
      </c>
    </row>
    <row r="7430" spans="21:23" x14ac:dyDescent="0.25">
      <c r="U7430" s="15" t="s">
        <v>7755</v>
      </c>
      <c r="V7430" s="15" t="s">
        <v>16076</v>
      </c>
      <c r="W7430" s="15" t="s">
        <v>8</v>
      </c>
    </row>
    <row r="7431" spans="21:23" x14ac:dyDescent="0.25">
      <c r="U7431" s="15" t="s">
        <v>7756</v>
      </c>
      <c r="V7431" s="15" t="s">
        <v>16077</v>
      </c>
      <c r="W7431" s="15" t="s">
        <v>210</v>
      </c>
    </row>
    <row r="7432" spans="21:23" x14ac:dyDescent="0.25">
      <c r="U7432" s="15" t="s">
        <v>7757</v>
      </c>
      <c r="V7432" s="15" t="s">
        <v>16078</v>
      </c>
      <c r="W7432" s="15" t="s">
        <v>156</v>
      </c>
    </row>
    <row r="7433" spans="21:23" x14ac:dyDescent="0.25">
      <c r="U7433" s="15" t="s">
        <v>7758</v>
      </c>
      <c r="V7433" s="15" t="s">
        <v>16079</v>
      </c>
      <c r="W7433" s="15" t="s">
        <v>74</v>
      </c>
    </row>
    <row r="7434" spans="21:23" x14ac:dyDescent="0.25">
      <c r="U7434" s="15" t="s">
        <v>7759</v>
      </c>
      <c r="V7434" s="15" t="s">
        <v>16080</v>
      </c>
      <c r="W7434" s="15" t="s">
        <v>117</v>
      </c>
    </row>
    <row r="7435" spans="21:23" x14ac:dyDescent="0.25">
      <c r="U7435" s="15" t="s">
        <v>7760</v>
      </c>
      <c r="V7435" s="15" t="s">
        <v>16081</v>
      </c>
      <c r="W7435" s="15" t="s">
        <v>8678</v>
      </c>
    </row>
    <row r="7436" spans="21:23" x14ac:dyDescent="0.25">
      <c r="U7436" s="15" t="s">
        <v>7761</v>
      </c>
      <c r="V7436" s="15" t="s">
        <v>16082</v>
      </c>
      <c r="W7436" s="15" t="s">
        <v>255</v>
      </c>
    </row>
    <row r="7437" spans="21:23" x14ac:dyDescent="0.25">
      <c r="U7437" s="15" t="s">
        <v>7763</v>
      </c>
      <c r="V7437" s="15" t="s">
        <v>16083</v>
      </c>
      <c r="W7437" s="15" t="s">
        <v>117</v>
      </c>
    </row>
    <row r="7438" spans="21:23" x14ac:dyDescent="0.25">
      <c r="U7438" s="15" t="s">
        <v>7762</v>
      </c>
      <c r="V7438" s="15" t="s">
        <v>16084</v>
      </c>
      <c r="W7438" s="15" t="s">
        <v>94</v>
      </c>
    </row>
    <row r="7439" spans="21:23" x14ac:dyDescent="0.25">
      <c r="U7439" s="15" t="s">
        <v>7764</v>
      </c>
      <c r="V7439" s="15" t="s">
        <v>16085</v>
      </c>
      <c r="W7439" s="15" t="s">
        <v>3534</v>
      </c>
    </row>
    <row r="7440" spans="21:23" x14ac:dyDescent="0.25">
      <c r="U7440" s="15" t="s">
        <v>7765</v>
      </c>
      <c r="V7440" s="15" t="s">
        <v>16086</v>
      </c>
      <c r="W7440" s="15" t="s">
        <v>255</v>
      </c>
    </row>
    <row r="7441" spans="21:23" x14ac:dyDescent="0.25">
      <c r="U7441" s="15" t="s">
        <v>7766</v>
      </c>
      <c r="V7441" s="15" t="s">
        <v>16087</v>
      </c>
      <c r="W7441" s="15" t="s">
        <v>944</v>
      </c>
    </row>
    <row r="7442" spans="21:23" x14ac:dyDescent="0.25">
      <c r="U7442" s="15" t="s">
        <v>7767</v>
      </c>
      <c r="V7442" s="15" t="s">
        <v>16088</v>
      </c>
      <c r="W7442" s="15" t="s">
        <v>122</v>
      </c>
    </row>
    <row r="7443" spans="21:23" x14ac:dyDescent="0.25">
      <c r="U7443" s="15" t="s">
        <v>7768</v>
      </c>
      <c r="V7443" s="15" t="s">
        <v>16089</v>
      </c>
      <c r="W7443" s="15" t="s">
        <v>150</v>
      </c>
    </row>
    <row r="7444" spans="21:23" x14ac:dyDescent="0.25">
      <c r="U7444" s="15" t="s">
        <v>7769</v>
      </c>
      <c r="V7444" s="15" t="s">
        <v>16090</v>
      </c>
      <c r="W7444" s="15" t="s">
        <v>107</v>
      </c>
    </row>
    <row r="7445" spans="21:23" x14ac:dyDescent="0.25">
      <c r="U7445" s="15" t="s">
        <v>7770</v>
      </c>
      <c r="V7445" s="15" t="s">
        <v>16091</v>
      </c>
      <c r="W7445" s="15" t="s">
        <v>3354</v>
      </c>
    </row>
    <row r="7446" spans="21:23" x14ac:dyDescent="0.25">
      <c r="U7446" s="15" t="s">
        <v>7771</v>
      </c>
      <c r="V7446" s="15" t="s">
        <v>16092</v>
      </c>
      <c r="W7446" s="15" t="s">
        <v>74</v>
      </c>
    </row>
    <row r="7447" spans="21:23" x14ac:dyDescent="0.25">
      <c r="U7447" s="15" t="s">
        <v>7772</v>
      </c>
      <c r="V7447" s="15" t="s">
        <v>16093</v>
      </c>
      <c r="W7447" s="15" t="s">
        <v>255</v>
      </c>
    </row>
    <row r="7448" spans="21:23" x14ac:dyDescent="0.25">
      <c r="U7448" s="15" t="s">
        <v>7773</v>
      </c>
      <c r="V7448" s="15" t="s">
        <v>16094</v>
      </c>
      <c r="W7448" s="15" t="s">
        <v>336</v>
      </c>
    </row>
    <row r="7449" spans="21:23" x14ac:dyDescent="0.25">
      <c r="U7449" s="15" t="s">
        <v>7774</v>
      </c>
      <c r="V7449" s="15" t="s">
        <v>16095</v>
      </c>
      <c r="W7449" s="15" t="s">
        <v>3354</v>
      </c>
    </row>
    <row r="7450" spans="21:23" x14ac:dyDescent="0.25">
      <c r="U7450" s="15" t="s">
        <v>7775</v>
      </c>
      <c r="V7450" s="15" t="s">
        <v>16096</v>
      </c>
      <c r="W7450" s="15" t="s">
        <v>103</v>
      </c>
    </row>
    <row r="7451" spans="21:23" x14ac:dyDescent="0.25">
      <c r="U7451" s="15" t="s">
        <v>7776</v>
      </c>
      <c r="V7451" s="15" t="s">
        <v>16097</v>
      </c>
      <c r="W7451" s="15" t="s">
        <v>3133</v>
      </c>
    </row>
    <row r="7452" spans="21:23" x14ac:dyDescent="0.25">
      <c r="U7452" s="15" t="s">
        <v>7777</v>
      </c>
      <c r="V7452" s="15" t="s">
        <v>16098</v>
      </c>
      <c r="W7452" s="15" t="s">
        <v>288</v>
      </c>
    </row>
    <row r="7453" spans="21:23" x14ac:dyDescent="0.25">
      <c r="U7453" s="15" t="s">
        <v>7778</v>
      </c>
      <c r="V7453" s="15" t="s">
        <v>16099</v>
      </c>
      <c r="W7453" s="15" t="s">
        <v>169</v>
      </c>
    </row>
    <row r="7454" spans="21:23" x14ac:dyDescent="0.25">
      <c r="U7454" s="15" t="s">
        <v>7779</v>
      </c>
      <c r="V7454" s="15" t="s">
        <v>16100</v>
      </c>
      <c r="W7454" s="15" t="s">
        <v>190</v>
      </c>
    </row>
    <row r="7455" spans="21:23" x14ac:dyDescent="0.25">
      <c r="U7455" s="15" t="s">
        <v>7784</v>
      </c>
      <c r="V7455" s="15" t="s">
        <v>16101</v>
      </c>
      <c r="W7455" s="15" t="s">
        <v>94</v>
      </c>
    </row>
    <row r="7456" spans="21:23" x14ac:dyDescent="0.25">
      <c r="U7456" s="15" t="s">
        <v>7780</v>
      </c>
      <c r="V7456" s="15" t="s">
        <v>16102</v>
      </c>
      <c r="W7456" s="15" t="s">
        <v>245</v>
      </c>
    </row>
    <row r="7457" spans="21:23" x14ac:dyDescent="0.25">
      <c r="U7457" s="15" t="s">
        <v>7783</v>
      </c>
      <c r="V7457" s="15" t="s">
        <v>16103</v>
      </c>
      <c r="W7457" s="15" t="s">
        <v>3133</v>
      </c>
    </row>
    <row r="7458" spans="21:23" x14ac:dyDescent="0.25">
      <c r="U7458" s="15" t="s">
        <v>7781</v>
      </c>
      <c r="V7458" s="15" t="s">
        <v>16104</v>
      </c>
      <c r="W7458" s="15" t="s">
        <v>105</v>
      </c>
    </row>
    <row r="7459" spans="21:23" x14ac:dyDescent="0.25">
      <c r="U7459" s="15" t="s">
        <v>7782</v>
      </c>
      <c r="V7459" s="15" t="s">
        <v>16105</v>
      </c>
      <c r="W7459" s="15" t="s">
        <v>159</v>
      </c>
    </row>
    <row r="7460" spans="21:23" x14ac:dyDescent="0.25">
      <c r="U7460" s="15" t="s">
        <v>7785</v>
      </c>
      <c r="V7460" s="15" t="s">
        <v>16106</v>
      </c>
      <c r="W7460" s="15" t="s">
        <v>6711</v>
      </c>
    </row>
    <row r="7461" spans="21:23" x14ac:dyDescent="0.25">
      <c r="U7461" s="15" t="s">
        <v>7786</v>
      </c>
      <c r="V7461" s="15" t="s">
        <v>16107</v>
      </c>
      <c r="W7461" s="15" t="s">
        <v>8</v>
      </c>
    </row>
    <row r="7462" spans="21:23" x14ac:dyDescent="0.25">
      <c r="U7462" s="15" t="s">
        <v>8024</v>
      </c>
      <c r="V7462" s="15" t="s">
        <v>16108</v>
      </c>
      <c r="W7462" s="15" t="s">
        <v>163</v>
      </c>
    </row>
    <row r="7463" spans="21:23" x14ac:dyDescent="0.25">
      <c r="U7463" s="15" t="s">
        <v>7787</v>
      </c>
      <c r="V7463" s="15" t="s">
        <v>16109</v>
      </c>
      <c r="W7463" s="15" t="s">
        <v>606</v>
      </c>
    </row>
    <row r="7464" spans="21:23" x14ac:dyDescent="0.25">
      <c r="U7464" s="15" t="s">
        <v>7788</v>
      </c>
      <c r="V7464" s="15" t="s">
        <v>16110</v>
      </c>
      <c r="W7464" s="15" t="s">
        <v>124</v>
      </c>
    </row>
    <row r="7465" spans="21:23" x14ac:dyDescent="0.25">
      <c r="U7465" s="15" t="s">
        <v>7790</v>
      </c>
      <c r="V7465" s="15" t="s">
        <v>16111</v>
      </c>
      <c r="W7465" s="15" t="s">
        <v>217</v>
      </c>
    </row>
    <row r="7466" spans="21:23" x14ac:dyDescent="0.25">
      <c r="U7466" s="15" t="s">
        <v>7791</v>
      </c>
      <c r="V7466" s="15" t="s">
        <v>16112</v>
      </c>
      <c r="W7466" s="15" t="s">
        <v>327</v>
      </c>
    </row>
    <row r="7467" spans="21:23" x14ac:dyDescent="0.25">
      <c r="U7467" s="15" t="s">
        <v>7792</v>
      </c>
      <c r="V7467" s="15" t="s">
        <v>16113</v>
      </c>
      <c r="W7467" s="15" t="s">
        <v>74</v>
      </c>
    </row>
    <row r="7468" spans="21:23" x14ac:dyDescent="0.25">
      <c r="U7468" s="15" t="s">
        <v>7793</v>
      </c>
      <c r="V7468" s="15" t="s">
        <v>16114</v>
      </c>
      <c r="W7468" s="15" t="s">
        <v>245</v>
      </c>
    </row>
    <row r="7469" spans="21:23" x14ac:dyDescent="0.25">
      <c r="U7469" s="15" t="s">
        <v>7794</v>
      </c>
      <c r="V7469" s="15" t="s">
        <v>16115</v>
      </c>
      <c r="W7469" s="15" t="s">
        <v>88</v>
      </c>
    </row>
    <row r="7470" spans="21:23" x14ac:dyDescent="0.25">
      <c r="U7470" s="15" t="s">
        <v>7795</v>
      </c>
      <c r="V7470" s="15" t="s">
        <v>16116</v>
      </c>
      <c r="W7470" s="15" t="s">
        <v>103</v>
      </c>
    </row>
    <row r="7471" spans="21:23" x14ac:dyDescent="0.25">
      <c r="U7471" s="15" t="s">
        <v>7797</v>
      </c>
      <c r="V7471" s="15" t="s">
        <v>16117</v>
      </c>
      <c r="W7471" s="15" t="s">
        <v>150</v>
      </c>
    </row>
    <row r="7472" spans="21:23" x14ac:dyDescent="0.25">
      <c r="U7472" s="15" t="s">
        <v>7796</v>
      </c>
      <c r="V7472" s="15" t="s">
        <v>16118</v>
      </c>
      <c r="W7472" s="15" t="s">
        <v>3539</v>
      </c>
    </row>
    <row r="7473" spans="21:23" x14ac:dyDescent="0.25">
      <c r="U7473" s="15" t="s">
        <v>7798</v>
      </c>
      <c r="V7473" s="15" t="s">
        <v>16119</v>
      </c>
      <c r="W7473" s="15" t="s">
        <v>470</v>
      </c>
    </row>
    <row r="7474" spans="21:23" x14ac:dyDescent="0.25">
      <c r="U7474" s="15" t="s">
        <v>7799</v>
      </c>
      <c r="V7474" s="15" t="s">
        <v>16120</v>
      </c>
      <c r="W7474" s="15" t="s">
        <v>156</v>
      </c>
    </row>
    <row r="7475" spans="21:23" x14ac:dyDescent="0.25">
      <c r="U7475" s="15" t="s">
        <v>7800</v>
      </c>
      <c r="V7475" s="15" t="s">
        <v>16121</v>
      </c>
      <c r="W7475" s="15" t="s">
        <v>217</v>
      </c>
    </row>
    <row r="7476" spans="21:23" x14ac:dyDescent="0.25">
      <c r="U7476" s="15" t="s">
        <v>7801</v>
      </c>
      <c r="V7476" s="15" t="s">
        <v>16122</v>
      </c>
      <c r="W7476" s="15" t="s">
        <v>88</v>
      </c>
    </row>
    <row r="7477" spans="21:23" x14ac:dyDescent="0.25">
      <c r="U7477" s="15" t="s">
        <v>7802</v>
      </c>
      <c r="V7477" s="15" t="s">
        <v>16123</v>
      </c>
      <c r="W7477" s="15" t="s">
        <v>88</v>
      </c>
    </row>
    <row r="7478" spans="21:23" x14ac:dyDescent="0.25">
      <c r="U7478" s="15" t="s">
        <v>7803</v>
      </c>
      <c r="V7478" s="15" t="s">
        <v>16124</v>
      </c>
      <c r="W7478" s="15" t="s">
        <v>882</v>
      </c>
    </row>
    <row r="7479" spans="21:23" x14ac:dyDescent="0.25">
      <c r="U7479" s="15" t="s">
        <v>7805</v>
      </c>
      <c r="V7479" s="15" t="s">
        <v>16125</v>
      </c>
      <c r="W7479" s="15" t="s">
        <v>3354</v>
      </c>
    </row>
    <row r="7480" spans="21:23" x14ac:dyDescent="0.25">
      <c r="U7480" s="15" t="s">
        <v>7804</v>
      </c>
      <c r="V7480" s="15" t="s">
        <v>16126</v>
      </c>
      <c r="W7480" s="15" t="s">
        <v>1308</v>
      </c>
    </row>
    <row r="7481" spans="21:23" x14ac:dyDescent="0.25">
      <c r="U7481" s="15" t="s">
        <v>7806</v>
      </c>
      <c r="V7481" s="15" t="s">
        <v>16127</v>
      </c>
      <c r="W7481" s="15" t="s">
        <v>144</v>
      </c>
    </row>
    <row r="7482" spans="21:23" x14ac:dyDescent="0.25">
      <c r="U7482" s="15" t="s">
        <v>7807</v>
      </c>
      <c r="V7482" s="15" t="s">
        <v>16128</v>
      </c>
      <c r="W7482" s="15" t="s">
        <v>8678</v>
      </c>
    </row>
    <row r="7483" spans="21:23" x14ac:dyDescent="0.25">
      <c r="U7483" s="15" t="s">
        <v>7808</v>
      </c>
      <c r="V7483" s="15" t="s">
        <v>16129</v>
      </c>
      <c r="W7483" s="15" t="s">
        <v>76</v>
      </c>
    </row>
    <row r="7484" spans="21:23" x14ac:dyDescent="0.25">
      <c r="U7484" s="15" t="s">
        <v>7809</v>
      </c>
      <c r="V7484" s="15" t="s">
        <v>16130</v>
      </c>
      <c r="W7484" s="15" t="s">
        <v>726</v>
      </c>
    </row>
    <row r="7485" spans="21:23" x14ac:dyDescent="0.25">
      <c r="U7485" s="15" t="s">
        <v>7810</v>
      </c>
      <c r="V7485" s="15" t="s">
        <v>16131</v>
      </c>
      <c r="W7485" s="15" t="s">
        <v>100</v>
      </c>
    </row>
    <row r="7486" spans="21:23" x14ac:dyDescent="0.25">
      <c r="U7486" s="15" t="s">
        <v>7811</v>
      </c>
      <c r="V7486" s="15" t="s">
        <v>16132</v>
      </c>
      <c r="W7486" s="15" t="s">
        <v>144</v>
      </c>
    </row>
    <row r="7487" spans="21:23" x14ac:dyDescent="0.25">
      <c r="U7487" s="15" t="s">
        <v>7812</v>
      </c>
      <c r="V7487" s="15" t="s">
        <v>16133</v>
      </c>
      <c r="W7487" s="15" t="s">
        <v>94</v>
      </c>
    </row>
    <row r="7488" spans="21:23" x14ac:dyDescent="0.25">
      <c r="U7488" s="15" t="s">
        <v>7813</v>
      </c>
      <c r="V7488" s="15" t="s">
        <v>16134</v>
      </c>
      <c r="W7488" s="15" t="s">
        <v>978</v>
      </c>
    </row>
    <row r="7489" spans="21:23" x14ac:dyDescent="0.25">
      <c r="U7489" s="15" t="s">
        <v>7814</v>
      </c>
      <c r="V7489" s="15" t="s">
        <v>16135</v>
      </c>
      <c r="W7489" s="15" t="s">
        <v>179</v>
      </c>
    </row>
    <row r="7490" spans="21:23" x14ac:dyDescent="0.25">
      <c r="U7490" s="15" t="s">
        <v>7815</v>
      </c>
      <c r="V7490" s="15" t="s">
        <v>16136</v>
      </c>
      <c r="W7490" s="15" t="s">
        <v>73</v>
      </c>
    </row>
    <row r="7491" spans="21:23" x14ac:dyDescent="0.25">
      <c r="U7491" s="15" t="s">
        <v>7816</v>
      </c>
      <c r="V7491" s="15" t="s">
        <v>16137</v>
      </c>
      <c r="W7491" s="15" t="s">
        <v>150</v>
      </c>
    </row>
    <row r="7492" spans="21:23" x14ac:dyDescent="0.25">
      <c r="U7492" s="15" t="s">
        <v>7817</v>
      </c>
      <c r="V7492" s="15" t="s">
        <v>16138</v>
      </c>
      <c r="W7492" s="15" t="s">
        <v>163</v>
      </c>
    </row>
    <row r="7493" spans="21:23" x14ac:dyDescent="0.25">
      <c r="U7493" s="15" t="s">
        <v>7818</v>
      </c>
      <c r="V7493" s="15" t="s">
        <v>16139</v>
      </c>
      <c r="W7493" s="15" t="s">
        <v>74</v>
      </c>
    </row>
    <row r="7494" spans="21:23" x14ac:dyDescent="0.25">
      <c r="U7494" s="15" t="s">
        <v>7819</v>
      </c>
      <c r="V7494" s="15" t="s">
        <v>16140</v>
      </c>
      <c r="W7494" s="15" t="s">
        <v>391</v>
      </c>
    </row>
    <row r="7495" spans="21:23" x14ac:dyDescent="0.25">
      <c r="U7495" s="15" t="s">
        <v>7820</v>
      </c>
      <c r="V7495" s="15" t="s">
        <v>16141</v>
      </c>
      <c r="W7495" s="15" t="s">
        <v>73</v>
      </c>
    </row>
    <row r="7496" spans="21:23" x14ac:dyDescent="0.25">
      <c r="U7496" s="15" t="s">
        <v>7821</v>
      </c>
      <c r="V7496" s="15" t="s">
        <v>16142</v>
      </c>
      <c r="W7496" s="15" t="s">
        <v>144</v>
      </c>
    </row>
    <row r="7497" spans="21:23" x14ac:dyDescent="0.25">
      <c r="U7497" s="15" t="s">
        <v>7847</v>
      </c>
      <c r="V7497" s="15" t="s">
        <v>16143</v>
      </c>
      <c r="W7497" s="15" t="s">
        <v>3133</v>
      </c>
    </row>
    <row r="7498" spans="21:23" x14ac:dyDescent="0.25">
      <c r="U7498" s="15" t="s">
        <v>7859</v>
      </c>
      <c r="V7498" s="15" t="s">
        <v>16144</v>
      </c>
      <c r="W7498" s="15" t="s">
        <v>978</v>
      </c>
    </row>
    <row r="7499" spans="21:23" x14ac:dyDescent="0.25">
      <c r="U7499" s="15" t="s">
        <v>7834</v>
      </c>
      <c r="V7499" s="15" t="s">
        <v>16145</v>
      </c>
      <c r="W7499" s="15" t="s">
        <v>235</v>
      </c>
    </row>
    <row r="7500" spans="21:23" x14ac:dyDescent="0.25">
      <c r="U7500" s="15" t="s">
        <v>7836</v>
      </c>
      <c r="V7500" s="15" t="s">
        <v>16146</v>
      </c>
      <c r="W7500" s="15" t="s">
        <v>235</v>
      </c>
    </row>
    <row r="7501" spans="21:23" x14ac:dyDescent="0.25">
      <c r="U7501" s="15" t="s">
        <v>7851</v>
      </c>
      <c r="V7501" s="15" t="s">
        <v>16147</v>
      </c>
      <c r="W7501" s="15" t="s">
        <v>200</v>
      </c>
    </row>
    <row r="7502" spans="21:23" x14ac:dyDescent="0.25">
      <c r="U7502" s="15" t="s">
        <v>7822</v>
      </c>
      <c r="V7502" s="15" t="s">
        <v>16148</v>
      </c>
      <c r="W7502" s="15" t="s">
        <v>156</v>
      </c>
    </row>
    <row r="7503" spans="21:23" x14ac:dyDescent="0.25">
      <c r="U7503" s="15" t="s">
        <v>7823</v>
      </c>
      <c r="V7503" s="15" t="s">
        <v>16149</v>
      </c>
      <c r="W7503" s="15" t="s">
        <v>336</v>
      </c>
    </row>
    <row r="7504" spans="21:23" x14ac:dyDescent="0.25">
      <c r="U7504" s="15" t="s">
        <v>7853</v>
      </c>
      <c r="V7504" s="15" t="s">
        <v>16150</v>
      </c>
      <c r="W7504" s="15" t="s">
        <v>270</v>
      </c>
    </row>
    <row r="7505" spans="21:23" x14ac:dyDescent="0.25">
      <c r="U7505" s="15" t="s">
        <v>7854</v>
      </c>
      <c r="V7505" s="15" t="s">
        <v>16151</v>
      </c>
      <c r="W7505" s="15" t="s">
        <v>288</v>
      </c>
    </row>
    <row r="7506" spans="21:23" x14ac:dyDescent="0.25">
      <c r="U7506" s="15" t="s">
        <v>7824</v>
      </c>
      <c r="V7506" s="15" t="s">
        <v>16152</v>
      </c>
      <c r="W7506" s="15" t="s">
        <v>217</v>
      </c>
    </row>
    <row r="7507" spans="21:23" x14ac:dyDescent="0.25">
      <c r="U7507" s="15" t="s">
        <v>7825</v>
      </c>
      <c r="V7507" s="15" t="s">
        <v>16153</v>
      </c>
      <c r="W7507" s="15" t="s">
        <v>117</v>
      </c>
    </row>
    <row r="7508" spans="21:23" x14ac:dyDescent="0.25">
      <c r="U7508" s="15" t="s">
        <v>7826</v>
      </c>
      <c r="V7508" s="15" t="s">
        <v>16154</v>
      </c>
      <c r="W7508" s="15" t="s">
        <v>2030</v>
      </c>
    </row>
    <row r="7509" spans="21:23" x14ac:dyDescent="0.25">
      <c r="U7509" s="15" t="s">
        <v>7827</v>
      </c>
      <c r="V7509" s="15" t="s">
        <v>16155</v>
      </c>
      <c r="W7509" s="15" t="s">
        <v>6711</v>
      </c>
    </row>
    <row r="7510" spans="21:23" x14ac:dyDescent="0.25">
      <c r="U7510" s="15" t="s">
        <v>7855</v>
      </c>
      <c r="V7510" s="15" t="s">
        <v>16156</v>
      </c>
      <c r="W7510" s="15" t="s">
        <v>117</v>
      </c>
    </row>
    <row r="7511" spans="21:23" x14ac:dyDescent="0.25">
      <c r="U7511" s="15" t="s">
        <v>7856</v>
      </c>
      <c r="V7511" s="15" t="s">
        <v>16157</v>
      </c>
      <c r="W7511" s="15" t="s">
        <v>8948</v>
      </c>
    </row>
    <row r="7512" spans="21:23" x14ac:dyDescent="0.25">
      <c r="U7512" s="15" t="s">
        <v>7828</v>
      </c>
      <c r="V7512" s="15" t="s">
        <v>16158</v>
      </c>
      <c r="W7512" s="15" t="s">
        <v>336</v>
      </c>
    </row>
    <row r="7513" spans="21:23" x14ac:dyDescent="0.25">
      <c r="U7513" s="15" t="s">
        <v>7829</v>
      </c>
      <c r="V7513" s="15" t="s">
        <v>16159</v>
      </c>
      <c r="W7513" s="15" t="s">
        <v>76</v>
      </c>
    </row>
    <row r="7514" spans="21:23" x14ac:dyDescent="0.25">
      <c r="U7514" s="15" t="s">
        <v>7830</v>
      </c>
      <c r="V7514" s="15" t="s">
        <v>16160</v>
      </c>
      <c r="W7514" s="15" t="s">
        <v>150</v>
      </c>
    </row>
    <row r="7515" spans="21:23" x14ac:dyDescent="0.25">
      <c r="U7515" s="15" t="s">
        <v>7857</v>
      </c>
      <c r="V7515" s="15" t="s">
        <v>16161</v>
      </c>
      <c r="W7515" s="15" t="s">
        <v>144</v>
      </c>
    </row>
    <row r="7516" spans="21:23" x14ac:dyDescent="0.25">
      <c r="U7516" s="15" t="s">
        <v>7832</v>
      </c>
      <c r="V7516" s="15" t="s">
        <v>16162</v>
      </c>
      <c r="W7516" s="15" t="s">
        <v>1308</v>
      </c>
    </row>
    <row r="7517" spans="21:23" x14ac:dyDescent="0.25">
      <c r="U7517" s="15" t="s">
        <v>7833</v>
      </c>
      <c r="V7517" s="15" t="s">
        <v>16163</v>
      </c>
      <c r="W7517" s="15" t="s">
        <v>73</v>
      </c>
    </row>
    <row r="7518" spans="21:23" x14ac:dyDescent="0.25">
      <c r="U7518" s="15" t="s">
        <v>7835</v>
      </c>
      <c r="V7518" s="15" t="s">
        <v>16164</v>
      </c>
      <c r="W7518" s="15" t="s">
        <v>150</v>
      </c>
    </row>
    <row r="7519" spans="21:23" x14ac:dyDescent="0.25">
      <c r="U7519" s="15" t="s">
        <v>7838</v>
      </c>
      <c r="V7519" s="15" t="s">
        <v>16165</v>
      </c>
      <c r="W7519" s="15" t="s">
        <v>73</v>
      </c>
    </row>
    <row r="7520" spans="21:23" x14ac:dyDescent="0.25">
      <c r="U7520" s="15" t="s">
        <v>7837</v>
      </c>
      <c r="V7520" s="15" t="s">
        <v>16166</v>
      </c>
      <c r="W7520" s="15" t="s">
        <v>150</v>
      </c>
    </row>
    <row r="7521" spans="21:23" x14ac:dyDescent="0.25">
      <c r="U7521" s="15" t="s">
        <v>7858</v>
      </c>
      <c r="V7521" s="15" t="s">
        <v>16167</v>
      </c>
      <c r="W7521" s="15" t="s">
        <v>153</v>
      </c>
    </row>
    <row r="7522" spans="21:23" x14ac:dyDescent="0.25">
      <c r="U7522" s="15" t="s">
        <v>7860</v>
      </c>
      <c r="V7522" s="15" t="s">
        <v>16168</v>
      </c>
      <c r="W7522" s="15" t="s">
        <v>94</v>
      </c>
    </row>
    <row r="7523" spans="21:23" x14ac:dyDescent="0.25">
      <c r="U7523" s="15" t="s">
        <v>7839</v>
      </c>
      <c r="V7523" s="15" t="s">
        <v>16169</v>
      </c>
      <c r="W7523" s="15" t="s">
        <v>210</v>
      </c>
    </row>
    <row r="7524" spans="21:23" x14ac:dyDescent="0.25">
      <c r="U7524" s="15" t="s">
        <v>7866</v>
      </c>
      <c r="V7524" s="15" t="s">
        <v>16170</v>
      </c>
      <c r="W7524" s="15" t="s">
        <v>185</v>
      </c>
    </row>
    <row r="7525" spans="21:23" x14ac:dyDescent="0.25">
      <c r="U7525" s="15" t="s">
        <v>7861</v>
      </c>
      <c r="V7525" s="15" t="s">
        <v>16171</v>
      </c>
      <c r="W7525" s="15" t="s">
        <v>3354</v>
      </c>
    </row>
    <row r="7526" spans="21:23" x14ac:dyDescent="0.25">
      <c r="U7526" s="15" t="s">
        <v>7863</v>
      </c>
      <c r="V7526" s="15" t="s">
        <v>16172</v>
      </c>
      <c r="W7526" s="15" t="s">
        <v>425</v>
      </c>
    </row>
    <row r="7527" spans="21:23" x14ac:dyDescent="0.25">
      <c r="U7527" s="15" t="s">
        <v>7864</v>
      </c>
      <c r="V7527" s="15" t="s">
        <v>16173</v>
      </c>
      <c r="W7527" s="15" t="s">
        <v>73</v>
      </c>
    </row>
    <row r="7528" spans="21:23" x14ac:dyDescent="0.25">
      <c r="U7528" s="15" t="s">
        <v>7865</v>
      </c>
      <c r="V7528" s="15" t="s">
        <v>16174</v>
      </c>
      <c r="W7528" s="15" t="s">
        <v>74</v>
      </c>
    </row>
    <row r="7529" spans="21:23" x14ac:dyDescent="0.25">
      <c r="U7529" s="15" t="s">
        <v>7862</v>
      </c>
      <c r="V7529" s="15" t="s">
        <v>16175</v>
      </c>
      <c r="W7529" s="15" t="s">
        <v>156</v>
      </c>
    </row>
    <row r="7530" spans="21:23" x14ac:dyDescent="0.25">
      <c r="U7530" s="15" t="s">
        <v>7867</v>
      </c>
      <c r="V7530" s="15" t="s">
        <v>16176</v>
      </c>
      <c r="W7530" s="15" t="s">
        <v>142</v>
      </c>
    </row>
    <row r="7531" spans="21:23" x14ac:dyDescent="0.25">
      <c r="U7531" s="15" t="s">
        <v>7868</v>
      </c>
      <c r="V7531" s="15" t="s">
        <v>16177</v>
      </c>
      <c r="W7531" s="15" t="s">
        <v>288</v>
      </c>
    </row>
    <row r="7532" spans="21:23" x14ac:dyDescent="0.25">
      <c r="U7532" s="15" t="s">
        <v>7869</v>
      </c>
      <c r="V7532" s="15" t="s">
        <v>16178</v>
      </c>
      <c r="W7532" s="15" t="s">
        <v>190</v>
      </c>
    </row>
    <row r="7533" spans="21:23" x14ac:dyDescent="0.25">
      <c r="U7533" s="15" t="s">
        <v>7870</v>
      </c>
      <c r="V7533" s="15" t="s">
        <v>16179</v>
      </c>
      <c r="W7533" s="15" t="s">
        <v>8944</v>
      </c>
    </row>
    <row r="7534" spans="21:23" x14ac:dyDescent="0.25">
      <c r="U7534" s="15" t="s">
        <v>7840</v>
      </c>
      <c r="V7534" s="15" t="s">
        <v>16180</v>
      </c>
      <c r="W7534" s="15" t="s">
        <v>78</v>
      </c>
    </row>
    <row r="7535" spans="21:23" x14ac:dyDescent="0.25">
      <c r="U7535" s="15" t="s">
        <v>7841</v>
      </c>
      <c r="V7535" s="15" t="s">
        <v>16181</v>
      </c>
      <c r="W7535" s="15" t="s">
        <v>100</v>
      </c>
    </row>
    <row r="7536" spans="21:23" x14ac:dyDescent="0.25">
      <c r="U7536" s="15" t="s">
        <v>7871</v>
      </c>
      <c r="V7536" s="15" t="s">
        <v>16182</v>
      </c>
      <c r="W7536" s="15" t="s">
        <v>97</v>
      </c>
    </row>
    <row r="7537" spans="21:23" x14ac:dyDescent="0.25">
      <c r="U7537" s="15" t="s">
        <v>7872</v>
      </c>
      <c r="V7537" s="15" t="s">
        <v>16183</v>
      </c>
      <c r="W7537" s="15" t="s">
        <v>140</v>
      </c>
    </row>
    <row r="7538" spans="21:23" x14ac:dyDescent="0.25">
      <c r="U7538" s="15" t="s">
        <v>7873</v>
      </c>
      <c r="V7538" s="15" t="s">
        <v>16184</v>
      </c>
      <c r="W7538" s="15" t="s">
        <v>83</v>
      </c>
    </row>
    <row r="7539" spans="21:23" x14ac:dyDescent="0.25">
      <c r="U7539" s="15" t="s">
        <v>7874</v>
      </c>
      <c r="V7539" s="15" t="s">
        <v>16185</v>
      </c>
      <c r="W7539" s="15" t="s">
        <v>144</v>
      </c>
    </row>
    <row r="7540" spans="21:23" x14ac:dyDescent="0.25">
      <c r="U7540" s="15" t="s">
        <v>7875</v>
      </c>
      <c r="V7540" s="15" t="s">
        <v>16186</v>
      </c>
      <c r="W7540" s="15" t="s">
        <v>83</v>
      </c>
    </row>
    <row r="7541" spans="21:23" x14ac:dyDescent="0.25">
      <c r="U7541" s="15" t="s">
        <v>7876</v>
      </c>
      <c r="V7541" s="15" t="s">
        <v>16187</v>
      </c>
      <c r="W7541" s="15" t="s">
        <v>92</v>
      </c>
    </row>
    <row r="7542" spans="21:23" x14ac:dyDescent="0.25">
      <c r="U7542" s="15" t="s">
        <v>7877</v>
      </c>
      <c r="V7542" s="15" t="s">
        <v>16188</v>
      </c>
      <c r="W7542" s="15" t="s">
        <v>8948</v>
      </c>
    </row>
    <row r="7543" spans="21:23" x14ac:dyDescent="0.25">
      <c r="U7543" s="15" t="s">
        <v>7878</v>
      </c>
      <c r="V7543" s="15" t="s">
        <v>16189</v>
      </c>
      <c r="W7543" s="15" t="s">
        <v>153</v>
      </c>
    </row>
    <row r="7544" spans="21:23" x14ac:dyDescent="0.25">
      <c r="U7544" s="15" t="s">
        <v>7879</v>
      </c>
      <c r="V7544" s="15" t="s">
        <v>16190</v>
      </c>
      <c r="W7544" s="15" t="s">
        <v>9621</v>
      </c>
    </row>
    <row r="7545" spans="21:23" x14ac:dyDescent="0.25">
      <c r="U7545" s="15" t="s">
        <v>7843</v>
      </c>
      <c r="V7545" s="15" t="s">
        <v>16191</v>
      </c>
      <c r="W7545" s="15" t="s">
        <v>255</v>
      </c>
    </row>
    <row r="7546" spans="21:23" x14ac:dyDescent="0.25">
      <c r="U7546" s="15" t="s">
        <v>7880</v>
      </c>
      <c r="V7546" s="15" t="s">
        <v>16192</v>
      </c>
      <c r="W7546" s="15" t="s">
        <v>144</v>
      </c>
    </row>
    <row r="7547" spans="21:23" x14ac:dyDescent="0.25">
      <c r="U7547" s="15" t="s">
        <v>7881</v>
      </c>
      <c r="V7547" s="15" t="s">
        <v>16193</v>
      </c>
      <c r="W7547" s="15" t="s">
        <v>270</v>
      </c>
    </row>
    <row r="7548" spans="21:23" x14ac:dyDescent="0.25">
      <c r="U7548" s="15" t="s">
        <v>7894</v>
      </c>
      <c r="V7548" s="15" t="s">
        <v>16194</v>
      </c>
      <c r="W7548" s="15" t="s">
        <v>144</v>
      </c>
    </row>
    <row r="7549" spans="21:23" x14ac:dyDescent="0.25">
      <c r="U7549" s="15" t="s">
        <v>7888</v>
      </c>
      <c r="V7549" s="15" t="s">
        <v>16195</v>
      </c>
      <c r="W7549" s="15" t="s">
        <v>92</v>
      </c>
    </row>
    <row r="7550" spans="21:23" x14ac:dyDescent="0.25">
      <c r="U7550" s="15" t="s">
        <v>7893</v>
      </c>
      <c r="V7550" s="15" t="s">
        <v>16196</v>
      </c>
      <c r="W7550" s="15" t="s">
        <v>94</v>
      </c>
    </row>
    <row r="7551" spans="21:23" x14ac:dyDescent="0.25">
      <c r="U7551" s="15" t="s">
        <v>7885</v>
      </c>
      <c r="V7551" s="15" t="s">
        <v>16197</v>
      </c>
      <c r="W7551" s="15" t="s">
        <v>944</v>
      </c>
    </row>
    <row r="7552" spans="21:23" x14ac:dyDescent="0.25">
      <c r="U7552" s="15" t="s">
        <v>7890</v>
      </c>
      <c r="V7552" s="15" t="s">
        <v>16198</v>
      </c>
      <c r="W7552" s="15" t="s">
        <v>1802</v>
      </c>
    </row>
    <row r="7553" spans="21:23" x14ac:dyDescent="0.25">
      <c r="U7553" s="15" t="s">
        <v>7883</v>
      </c>
      <c r="V7553" s="15" t="s">
        <v>16199</v>
      </c>
      <c r="W7553" s="15" t="s">
        <v>1308</v>
      </c>
    </row>
    <row r="7554" spans="21:23" x14ac:dyDescent="0.25">
      <c r="U7554" s="15" t="s">
        <v>7891</v>
      </c>
      <c r="V7554" s="15" t="s">
        <v>16200</v>
      </c>
      <c r="W7554" s="15" t="s">
        <v>73</v>
      </c>
    </row>
    <row r="7555" spans="21:23" x14ac:dyDescent="0.25">
      <c r="U7555" s="15" t="s">
        <v>7897</v>
      </c>
      <c r="V7555" s="15" t="s">
        <v>16201</v>
      </c>
      <c r="W7555" s="15" t="s">
        <v>163</v>
      </c>
    </row>
    <row r="7556" spans="21:23" x14ac:dyDescent="0.25">
      <c r="U7556" s="15" t="s">
        <v>7882</v>
      </c>
      <c r="V7556" s="15" t="s">
        <v>16202</v>
      </c>
      <c r="W7556" s="15" t="s">
        <v>192</v>
      </c>
    </row>
    <row r="7557" spans="21:23" x14ac:dyDescent="0.25">
      <c r="U7557" s="15" t="s">
        <v>7884</v>
      </c>
      <c r="V7557" s="15" t="s">
        <v>16203</v>
      </c>
      <c r="W7557" s="15" t="s">
        <v>74</v>
      </c>
    </row>
    <row r="7558" spans="21:23" x14ac:dyDescent="0.25">
      <c r="U7558" s="15" t="s">
        <v>7886</v>
      </c>
      <c r="V7558" s="15" t="s">
        <v>16204</v>
      </c>
      <c r="W7558" s="15" t="s">
        <v>217</v>
      </c>
    </row>
    <row r="7559" spans="21:23" x14ac:dyDescent="0.25">
      <c r="U7559" s="15" t="s">
        <v>7887</v>
      </c>
      <c r="V7559" s="15" t="s">
        <v>16205</v>
      </c>
      <c r="W7559" s="15" t="s">
        <v>3354</v>
      </c>
    </row>
    <row r="7560" spans="21:23" x14ac:dyDescent="0.25">
      <c r="U7560" s="15" t="s">
        <v>7889</v>
      </c>
      <c r="V7560" s="15" t="s">
        <v>16206</v>
      </c>
      <c r="W7560" s="15" t="s">
        <v>153</v>
      </c>
    </row>
    <row r="7561" spans="21:23" x14ac:dyDescent="0.25">
      <c r="U7561" s="15" t="s">
        <v>7900</v>
      </c>
      <c r="V7561" s="15" t="s">
        <v>16207</v>
      </c>
      <c r="W7561" s="15" t="s">
        <v>8948</v>
      </c>
    </row>
    <row r="7562" spans="21:23" x14ac:dyDescent="0.25">
      <c r="U7562" s="15" t="s">
        <v>7901</v>
      </c>
      <c r="V7562" s="15" t="s">
        <v>16208</v>
      </c>
      <c r="W7562" s="15" t="s">
        <v>8948</v>
      </c>
    </row>
    <row r="7563" spans="21:23" x14ac:dyDescent="0.25">
      <c r="U7563" s="15" t="s">
        <v>7892</v>
      </c>
      <c r="V7563" s="15" t="s">
        <v>16209</v>
      </c>
      <c r="W7563" s="15" t="s">
        <v>153</v>
      </c>
    </row>
    <row r="7564" spans="21:23" x14ac:dyDescent="0.25">
      <c r="U7564" s="15" t="s">
        <v>7895</v>
      </c>
      <c r="V7564" s="15" t="s">
        <v>16210</v>
      </c>
      <c r="W7564" s="15" t="s">
        <v>166</v>
      </c>
    </row>
    <row r="7565" spans="21:23" x14ac:dyDescent="0.25">
      <c r="U7565" s="15" t="s">
        <v>7896</v>
      </c>
      <c r="V7565" s="15" t="s">
        <v>16211</v>
      </c>
      <c r="W7565" s="15" t="s">
        <v>94</v>
      </c>
    </row>
    <row r="7566" spans="21:23" x14ac:dyDescent="0.25">
      <c r="U7566" s="15" t="s">
        <v>7898</v>
      </c>
      <c r="V7566" s="15" t="s">
        <v>16212</v>
      </c>
      <c r="W7566" s="15" t="s">
        <v>4817</v>
      </c>
    </row>
    <row r="7567" spans="21:23" x14ac:dyDescent="0.25">
      <c r="U7567" s="15" t="s">
        <v>7899</v>
      </c>
      <c r="V7567" s="15" t="s">
        <v>16213</v>
      </c>
      <c r="W7567" s="15" t="s">
        <v>81</v>
      </c>
    </row>
    <row r="7568" spans="21:23" x14ac:dyDescent="0.25">
      <c r="U7568" s="15" t="s">
        <v>7902</v>
      </c>
      <c r="V7568" s="15" t="s">
        <v>16214</v>
      </c>
      <c r="W7568" s="15" t="s">
        <v>217</v>
      </c>
    </row>
    <row r="7569" spans="21:23" x14ac:dyDescent="0.25">
      <c r="U7569" s="15" t="s">
        <v>7903</v>
      </c>
      <c r="V7569" s="15" t="s">
        <v>16215</v>
      </c>
      <c r="W7569" s="15" t="s">
        <v>117</v>
      </c>
    </row>
    <row r="7570" spans="21:23" x14ac:dyDescent="0.25">
      <c r="U7570" s="15" t="s">
        <v>7906</v>
      </c>
      <c r="V7570" s="15" t="s">
        <v>16216</v>
      </c>
      <c r="W7570" s="15" t="s">
        <v>81</v>
      </c>
    </row>
    <row r="7571" spans="21:23" x14ac:dyDescent="0.25">
      <c r="U7571" s="15" t="s">
        <v>7907</v>
      </c>
      <c r="V7571" s="15" t="s">
        <v>16217</v>
      </c>
      <c r="W7571" s="15" t="s">
        <v>74</v>
      </c>
    </row>
    <row r="7572" spans="21:23" x14ac:dyDescent="0.25">
      <c r="U7572" s="15" t="s">
        <v>7912</v>
      </c>
      <c r="V7572" s="15" t="s">
        <v>16218</v>
      </c>
      <c r="W7572" s="15" t="s">
        <v>74</v>
      </c>
    </row>
    <row r="7573" spans="21:23" x14ac:dyDescent="0.25">
      <c r="U7573" s="15" t="s">
        <v>7913</v>
      </c>
      <c r="V7573" s="15" t="s">
        <v>16219</v>
      </c>
      <c r="W7573" s="15" t="s">
        <v>332</v>
      </c>
    </row>
    <row r="7574" spans="21:23" x14ac:dyDescent="0.25">
      <c r="U7574" s="15" t="s">
        <v>7914</v>
      </c>
      <c r="V7574" s="15" t="s">
        <v>16220</v>
      </c>
      <c r="W7574" s="15" t="s">
        <v>74</v>
      </c>
    </row>
    <row r="7575" spans="21:23" x14ac:dyDescent="0.25">
      <c r="U7575" s="15" t="s">
        <v>7908</v>
      </c>
      <c r="V7575" s="15" t="s">
        <v>16221</v>
      </c>
      <c r="W7575" s="15" t="s">
        <v>74</v>
      </c>
    </row>
    <row r="7576" spans="21:23" x14ac:dyDescent="0.25">
      <c r="U7576" s="15" t="s">
        <v>7916</v>
      </c>
      <c r="V7576" s="15" t="s">
        <v>16222</v>
      </c>
      <c r="W7576" s="15" t="s">
        <v>144</v>
      </c>
    </row>
    <row r="7577" spans="21:23" x14ac:dyDescent="0.25">
      <c r="U7577" s="15" t="s">
        <v>7917</v>
      </c>
      <c r="V7577" s="15" t="s">
        <v>16223</v>
      </c>
      <c r="W7577" s="15" t="s">
        <v>8708</v>
      </c>
    </row>
    <row r="7578" spans="21:23" x14ac:dyDescent="0.25">
      <c r="U7578" s="15" t="s">
        <v>7909</v>
      </c>
      <c r="V7578" s="15" t="s">
        <v>16224</v>
      </c>
      <c r="W7578" s="15" t="s">
        <v>74</v>
      </c>
    </row>
    <row r="7579" spans="21:23" x14ac:dyDescent="0.25">
      <c r="U7579" s="15" t="s">
        <v>7910</v>
      </c>
      <c r="V7579" s="15" t="s">
        <v>16225</v>
      </c>
      <c r="W7579" s="15" t="s">
        <v>74</v>
      </c>
    </row>
    <row r="7580" spans="21:23" x14ac:dyDescent="0.25">
      <c r="U7580" s="15" t="s">
        <v>7911</v>
      </c>
      <c r="V7580" s="15" t="s">
        <v>16226</v>
      </c>
      <c r="W7580" s="15" t="s">
        <v>94</v>
      </c>
    </row>
    <row r="7581" spans="21:23" x14ac:dyDescent="0.25">
      <c r="U7581" s="15" t="s">
        <v>7918</v>
      </c>
      <c r="V7581" s="15" t="s">
        <v>16227</v>
      </c>
      <c r="W7581" s="15" t="s">
        <v>81</v>
      </c>
    </row>
    <row r="7582" spans="21:23" x14ac:dyDescent="0.25">
      <c r="U7582" s="15" t="s">
        <v>7844</v>
      </c>
      <c r="V7582" s="15" t="s">
        <v>16228</v>
      </c>
      <c r="W7582" s="15" t="s">
        <v>8722</v>
      </c>
    </row>
    <row r="7583" spans="21:23" x14ac:dyDescent="0.25">
      <c r="U7583" s="15" t="s">
        <v>7845</v>
      </c>
      <c r="V7583" s="15" t="s">
        <v>16229</v>
      </c>
      <c r="W7583" s="15" t="s">
        <v>161</v>
      </c>
    </row>
    <row r="7584" spans="21:23" x14ac:dyDescent="0.25">
      <c r="U7584" s="15" t="s">
        <v>7846</v>
      </c>
      <c r="V7584" s="15" t="s">
        <v>16230</v>
      </c>
      <c r="W7584" s="15" t="s">
        <v>3354</v>
      </c>
    </row>
    <row r="7585" spans="21:23" x14ac:dyDescent="0.25">
      <c r="U7585" s="15" t="s">
        <v>7848</v>
      </c>
      <c r="V7585" s="15" t="s">
        <v>16231</v>
      </c>
      <c r="W7585" s="15" t="s">
        <v>97</v>
      </c>
    </row>
    <row r="7586" spans="21:23" x14ac:dyDescent="0.25">
      <c r="U7586" s="15" t="s">
        <v>7849</v>
      </c>
      <c r="V7586" s="15" t="s">
        <v>16232</v>
      </c>
      <c r="W7586" s="15" t="s">
        <v>83</v>
      </c>
    </row>
    <row r="7587" spans="21:23" x14ac:dyDescent="0.25">
      <c r="U7587" s="15" t="s">
        <v>7850</v>
      </c>
      <c r="V7587" s="15" t="s">
        <v>16233</v>
      </c>
      <c r="W7587" s="15" t="s">
        <v>97</v>
      </c>
    </row>
    <row r="7588" spans="21:23" x14ac:dyDescent="0.25">
      <c r="U7588" s="15" t="s">
        <v>7920</v>
      </c>
      <c r="V7588" s="15" t="s">
        <v>16234</v>
      </c>
      <c r="W7588" s="15" t="s">
        <v>81</v>
      </c>
    </row>
    <row r="7589" spans="21:23" x14ac:dyDescent="0.25">
      <c r="U7589" s="15" t="s">
        <v>7921</v>
      </c>
      <c r="V7589" s="15" t="s">
        <v>16235</v>
      </c>
      <c r="W7589" s="15" t="s">
        <v>81</v>
      </c>
    </row>
    <row r="7590" spans="21:23" x14ac:dyDescent="0.25">
      <c r="U7590" s="15" t="s">
        <v>7922</v>
      </c>
      <c r="V7590" s="15" t="s">
        <v>16236</v>
      </c>
      <c r="W7590" s="15" t="s">
        <v>74</v>
      </c>
    </row>
    <row r="7591" spans="21:23" x14ac:dyDescent="0.25">
      <c r="U7591" s="15" t="s">
        <v>7923</v>
      </c>
      <c r="V7591" s="15" t="s">
        <v>16237</v>
      </c>
      <c r="W7591" s="15" t="s">
        <v>332</v>
      </c>
    </row>
    <row r="7592" spans="21:23" x14ac:dyDescent="0.25">
      <c r="U7592" s="15" t="s">
        <v>7924</v>
      </c>
      <c r="V7592" s="15" t="s">
        <v>16238</v>
      </c>
      <c r="W7592" s="15" t="s">
        <v>4817</v>
      </c>
    </row>
    <row r="7593" spans="21:23" x14ac:dyDescent="0.25">
      <c r="U7593" s="15" t="s">
        <v>7925</v>
      </c>
      <c r="V7593" s="15" t="s">
        <v>16239</v>
      </c>
      <c r="W7593" s="15" t="s">
        <v>97</v>
      </c>
    </row>
    <row r="7594" spans="21:23" x14ac:dyDescent="0.25">
      <c r="U7594" s="15" t="s">
        <v>7926</v>
      </c>
      <c r="V7594" s="15" t="s">
        <v>16240</v>
      </c>
      <c r="W7594" s="15" t="s">
        <v>190</v>
      </c>
    </row>
    <row r="7595" spans="21:23" x14ac:dyDescent="0.25">
      <c r="U7595" s="15" t="s">
        <v>7929</v>
      </c>
      <c r="V7595" s="15" t="s">
        <v>16241</v>
      </c>
      <c r="W7595" s="15" t="s">
        <v>97</v>
      </c>
    </row>
    <row r="7596" spans="21:23" x14ac:dyDescent="0.25">
      <c r="U7596" s="15" t="s">
        <v>7930</v>
      </c>
      <c r="V7596" s="15" t="s">
        <v>16242</v>
      </c>
      <c r="W7596" s="15" t="s">
        <v>978</v>
      </c>
    </row>
    <row r="7597" spans="21:23" x14ac:dyDescent="0.25">
      <c r="U7597" s="15" t="s">
        <v>7928</v>
      </c>
      <c r="V7597" s="15" t="s">
        <v>16243</v>
      </c>
      <c r="W7597" s="15" t="s">
        <v>193</v>
      </c>
    </row>
    <row r="7598" spans="21:23" x14ac:dyDescent="0.25">
      <c r="U7598" s="15" t="s">
        <v>7931</v>
      </c>
      <c r="V7598" s="15" t="s">
        <v>16244</v>
      </c>
      <c r="W7598" s="15" t="s">
        <v>122</v>
      </c>
    </row>
    <row r="7599" spans="21:23" x14ac:dyDescent="0.25">
      <c r="U7599" s="15" t="s">
        <v>7932</v>
      </c>
      <c r="V7599" s="15" t="s">
        <v>16245</v>
      </c>
      <c r="W7599" s="15" t="s">
        <v>150</v>
      </c>
    </row>
    <row r="7600" spans="21:23" x14ac:dyDescent="0.25">
      <c r="U7600" s="15" t="s">
        <v>7933</v>
      </c>
      <c r="V7600" s="15" t="s">
        <v>16246</v>
      </c>
      <c r="W7600" s="15" t="s">
        <v>327</v>
      </c>
    </row>
    <row r="7601" spans="21:23" x14ac:dyDescent="0.25">
      <c r="U7601" s="15" t="s">
        <v>7934</v>
      </c>
      <c r="V7601" s="15" t="s">
        <v>16247</v>
      </c>
      <c r="W7601" s="15" t="s">
        <v>150</v>
      </c>
    </row>
    <row r="7602" spans="21:23" x14ac:dyDescent="0.25">
      <c r="U7602" s="15" t="s">
        <v>7935</v>
      </c>
      <c r="V7602" s="15" t="s">
        <v>16248</v>
      </c>
      <c r="W7602" s="15" t="s">
        <v>8722</v>
      </c>
    </row>
    <row r="7603" spans="21:23" x14ac:dyDescent="0.25">
      <c r="U7603" s="15" t="s">
        <v>7936</v>
      </c>
      <c r="V7603" s="15" t="s">
        <v>16249</v>
      </c>
      <c r="W7603" s="15" t="s">
        <v>76</v>
      </c>
    </row>
    <row r="7604" spans="21:23" x14ac:dyDescent="0.25">
      <c r="U7604" s="15" t="s">
        <v>7937</v>
      </c>
      <c r="V7604" s="15" t="s">
        <v>16250</v>
      </c>
      <c r="W7604" s="15" t="s">
        <v>94</v>
      </c>
    </row>
    <row r="7605" spans="21:23" x14ac:dyDescent="0.25">
      <c r="U7605" s="15" t="s">
        <v>7938</v>
      </c>
      <c r="V7605" s="15" t="s">
        <v>16251</v>
      </c>
      <c r="W7605" s="15" t="s">
        <v>134</v>
      </c>
    </row>
    <row r="7606" spans="21:23" x14ac:dyDescent="0.25">
      <c r="U7606" s="15" t="s">
        <v>7939</v>
      </c>
      <c r="V7606" s="15" t="s">
        <v>16252</v>
      </c>
      <c r="W7606" s="15" t="s">
        <v>3354</v>
      </c>
    </row>
    <row r="7607" spans="21:23" x14ac:dyDescent="0.25">
      <c r="U7607" s="15" t="s">
        <v>7940</v>
      </c>
      <c r="V7607" s="15" t="s">
        <v>16253</v>
      </c>
      <c r="W7607" s="15" t="s">
        <v>169</v>
      </c>
    </row>
    <row r="7608" spans="21:23" x14ac:dyDescent="0.25">
      <c r="U7608" s="15" t="s">
        <v>7941</v>
      </c>
      <c r="V7608" s="15" t="s">
        <v>16254</v>
      </c>
      <c r="W7608" s="15" t="s">
        <v>74</v>
      </c>
    </row>
    <row r="7609" spans="21:23" x14ac:dyDescent="0.25">
      <c r="U7609" s="15" t="s">
        <v>7942</v>
      </c>
      <c r="V7609" s="15" t="s">
        <v>16255</v>
      </c>
      <c r="W7609" s="15" t="s">
        <v>8</v>
      </c>
    </row>
    <row r="7610" spans="21:23" x14ac:dyDescent="0.25">
      <c r="U7610" s="15" t="s">
        <v>7943</v>
      </c>
      <c r="V7610" s="15" t="s">
        <v>16256</v>
      </c>
      <c r="W7610" s="15" t="s">
        <v>94</v>
      </c>
    </row>
    <row r="7611" spans="21:23" x14ac:dyDescent="0.25">
      <c r="U7611" s="15" t="s">
        <v>7944</v>
      </c>
      <c r="V7611" s="15" t="s">
        <v>16257</v>
      </c>
      <c r="W7611" s="15" t="s">
        <v>117</v>
      </c>
    </row>
    <row r="7612" spans="21:23" x14ac:dyDescent="0.25">
      <c r="U7612" s="15" t="s">
        <v>7945</v>
      </c>
      <c r="V7612" s="15" t="s">
        <v>16258</v>
      </c>
      <c r="W7612" s="15" t="s">
        <v>270</v>
      </c>
    </row>
    <row r="7613" spans="21:23" x14ac:dyDescent="0.25">
      <c r="U7613" s="15" t="s">
        <v>7946</v>
      </c>
      <c r="V7613" s="15" t="s">
        <v>16259</v>
      </c>
      <c r="W7613" s="15" t="s">
        <v>74</v>
      </c>
    </row>
    <row r="7614" spans="21:23" x14ac:dyDescent="0.25">
      <c r="U7614" s="15" t="s">
        <v>7947</v>
      </c>
      <c r="V7614" s="15" t="s">
        <v>16260</v>
      </c>
      <c r="W7614" s="15" t="s">
        <v>117</v>
      </c>
    </row>
    <row r="7615" spans="21:23" x14ac:dyDescent="0.25">
      <c r="U7615" s="15" t="s">
        <v>7948</v>
      </c>
      <c r="V7615" s="15" t="s">
        <v>16261</v>
      </c>
      <c r="W7615" s="15" t="s">
        <v>74</v>
      </c>
    </row>
    <row r="7616" spans="21:23" x14ac:dyDescent="0.25">
      <c r="U7616" s="15" t="s">
        <v>7949</v>
      </c>
      <c r="V7616" s="15" t="s">
        <v>16262</v>
      </c>
      <c r="W7616" s="15" t="s">
        <v>159</v>
      </c>
    </row>
    <row r="7617" spans="21:23" x14ac:dyDescent="0.25">
      <c r="U7617" s="15" t="s">
        <v>7950</v>
      </c>
      <c r="V7617" s="15" t="s">
        <v>16263</v>
      </c>
      <c r="W7617" s="15" t="s">
        <v>200</v>
      </c>
    </row>
    <row r="7618" spans="21:23" x14ac:dyDescent="0.25">
      <c r="U7618" s="15" t="s">
        <v>7951</v>
      </c>
      <c r="V7618" s="15" t="s">
        <v>16264</v>
      </c>
      <c r="W7618" s="15" t="s">
        <v>144</v>
      </c>
    </row>
    <row r="7619" spans="21:23" x14ac:dyDescent="0.25">
      <c r="U7619" s="15" t="s">
        <v>7952</v>
      </c>
      <c r="V7619" s="15" t="s">
        <v>16265</v>
      </c>
      <c r="W7619" s="15" t="s">
        <v>112</v>
      </c>
    </row>
    <row r="7620" spans="21:23" x14ac:dyDescent="0.25">
      <c r="U7620" s="15" t="s">
        <v>7953</v>
      </c>
      <c r="V7620" s="15" t="s">
        <v>16266</v>
      </c>
      <c r="W7620" s="15" t="s">
        <v>217</v>
      </c>
    </row>
    <row r="7621" spans="21:23" x14ac:dyDescent="0.25">
      <c r="U7621" s="15" t="s">
        <v>7954</v>
      </c>
      <c r="V7621" s="15" t="s">
        <v>16267</v>
      </c>
      <c r="W7621" s="15" t="s">
        <v>74</v>
      </c>
    </row>
    <row r="7622" spans="21:23" x14ac:dyDescent="0.25">
      <c r="U7622" s="15" t="s">
        <v>7955</v>
      </c>
      <c r="V7622" s="15" t="s">
        <v>16268</v>
      </c>
      <c r="W7622" s="15" t="s">
        <v>266</v>
      </c>
    </row>
    <row r="7623" spans="21:23" x14ac:dyDescent="0.25">
      <c r="U7623" s="15" t="s">
        <v>7956</v>
      </c>
      <c r="V7623" s="15" t="s">
        <v>16269</v>
      </c>
      <c r="W7623" s="15" t="s">
        <v>8678</v>
      </c>
    </row>
    <row r="7624" spans="21:23" x14ac:dyDescent="0.25">
      <c r="U7624" s="15" t="s">
        <v>7957</v>
      </c>
      <c r="V7624" s="15" t="s">
        <v>16270</v>
      </c>
      <c r="W7624" s="15" t="s">
        <v>3133</v>
      </c>
    </row>
    <row r="7625" spans="21:23" x14ac:dyDescent="0.25">
      <c r="U7625" s="15" t="s">
        <v>7958</v>
      </c>
      <c r="V7625" s="15" t="s">
        <v>16271</v>
      </c>
      <c r="W7625" s="15" t="s">
        <v>7545</v>
      </c>
    </row>
    <row r="7626" spans="21:23" x14ac:dyDescent="0.25">
      <c r="U7626" s="15" t="s">
        <v>7959</v>
      </c>
      <c r="V7626" s="15" t="s">
        <v>16272</v>
      </c>
      <c r="W7626" s="15" t="s">
        <v>8678</v>
      </c>
    </row>
    <row r="7627" spans="21:23" x14ac:dyDescent="0.25">
      <c r="U7627" s="15" t="s">
        <v>7960</v>
      </c>
      <c r="V7627" s="15" t="s">
        <v>16273</v>
      </c>
      <c r="W7627" s="15" t="s">
        <v>90</v>
      </c>
    </row>
    <row r="7628" spans="21:23" x14ac:dyDescent="0.25">
      <c r="U7628" s="15" t="s">
        <v>7961</v>
      </c>
      <c r="V7628" s="15" t="s">
        <v>16274</v>
      </c>
      <c r="W7628" s="15" t="s">
        <v>327</v>
      </c>
    </row>
    <row r="7629" spans="21:23" x14ac:dyDescent="0.25">
      <c r="U7629" s="15" t="s">
        <v>7962</v>
      </c>
      <c r="V7629" s="15" t="s">
        <v>16275</v>
      </c>
      <c r="W7629" s="15" t="s">
        <v>97</v>
      </c>
    </row>
    <row r="7630" spans="21:23" x14ac:dyDescent="0.25">
      <c r="U7630" s="15" t="s">
        <v>7963</v>
      </c>
      <c r="V7630" s="15" t="s">
        <v>16276</v>
      </c>
      <c r="W7630" s="15" t="s">
        <v>76</v>
      </c>
    </row>
    <row r="7631" spans="21:23" x14ac:dyDescent="0.25">
      <c r="U7631" s="15" t="s">
        <v>7965</v>
      </c>
      <c r="V7631" s="15" t="s">
        <v>16277</v>
      </c>
      <c r="W7631" s="15" t="s">
        <v>105</v>
      </c>
    </row>
    <row r="7632" spans="21:23" x14ac:dyDescent="0.25">
      <c r="U7632" s="15" t="s">
        <v>7964</v>
      </c>
      <c r="V7632" s="15" t="s">
        <v>16278</v>
      </c>
      <c r="W7632" s="15" t="s">
        <v>208</v>
      </c>
    </row>
    <row r="7633" spans="21:23" x14ac:dyDescent="0.25">
      <c r="U7633" s="15" t="s">
        <v>7966</v>
      </c>
      <c r="V7633" s="15" t="s">
        <v>16279</v>
      </c>
      <c r="W7633" s="15" t="s">
        <v>74</v>
      </c>
    </row>
    <row r="7634" spans="21:23" x14ac:dyDescent="0.25">
      <c r="U7634" s="15" t="s">
        <v>7968</v>
      </c>
      <c r="V7634" s="15" t="s">
        <v>16280</v>
      </c>
      <c r="W7634" s="15" t="s">
        <v>124</v>
      </c>
    </row>
    <row r="7635" spans="21:23" x14ac:dyDescent="0.25">
      <c r="U7635" s="15" t="s">
        <v>7967</v>
      </c>
      <c r="V7635" s="15" t="s">
        <v>16281</v>
      </c>
      <c r="W7635" s="15" t="s">
        <v>7545</v>
      </c>
    </row>
    <row r="7636" spans="21:23" x14ac:dyDescent="0.25">
      <c r="U7636" s="15" t="s">
        <v>7969</v>
      </c>
      <c r="V7636" s="15" t="s">
        <v>16282</v>
      </c>
      <c r="W7636" s="15" t="s">
        <v>1308</v>
      </c>
    </row>
    <row r="7637" spans="21:23" x14ac:dyDescent="0.25">
      <c r="U7637" s="15" t="s">
        <v>7970</v>
      </c>
      <c r="V7637" s="15" t="s">
        <v>16283</v>
      </c>
      <c r="W7637" s="15" t="s">
        <v>107</v>
      </c>
    </row>
    <row r="7638" spans="21:23" x14ac:dyDescent="0.25">
      <c r="U7638" s="15" t="s">
        <v>7971</v>
      </c>
      <c r="V7638" s="15" t="s">
        <v>16284</v>
      </c>
      <c r="W7638" s="15" t="s">
        <v>882</v>
      </c>
    </row>
    <row r="7639" spans="21:23" x14ac:dyDescent="0.25">
      <c r="U7639" s="15" t="s">
        <v>7972</v>
      </c>
      <c r="V7639" s="15" t="s">
        <v>16285</v>
      </c>
      <c r="W7639" s="15" t="s">
        <v>76</v>
      </c>
    </row>
    <row r="7640" spans="21:23" x14ac:dyDescent="0.25">
      <c r="U7640" s="15" t="s">
        <v>7973</v>
      </c>
      <c r="V7640" s="15" t="s">
        <v>16286</v>
      </c>
      <c r="W7640" s="15" t="s">
        <v>73</v>
      </c>
    </row>
    <row r="7641" spans="21:23" x14ac:dyDescent="0.25">
      <c r="U7641" s="15" t="s">
        <v>7974</v>
      </c>
      <c r="V7641" s="15" t="s">
        <v>16287</v>
      </c>
      <c r="W7641" s="15" t="s">
        <v>117</v>
      </c>
    </row>
    <row r="7642" spans="21:23" x14ac:dyDescent="0.25">
      <c r="U7642" s="15" t="s">
        <v>7975</v>
      </c>
      <c r="V7642" s="15" t="s">
        <v>16288</v>
      </c>
      <c r="W7642" s="15" t="s">
        <v>222</v>
      </c>
    </row>
    <row r="7643" spans="21:23" x14ac:dyDescent="0.25">
      <c r="U7643" s="15" t="s">
        <v>7976</v>
      </c>
      <c r="V7643" s="15" t="s">
        <v>16289</v>
      </c>
      <c r="W7643" s="15" t="s">
        <v>332</v>
      </c>
    </row>
    <row r="7644" spans="21:23" x14ac:dyDescent="0.25">
      <c r="U7644" s="15" t="s">
        <v>7977</v>
      </c>
      <c r="V7644" s="15" t="s">
        <v>16290</v>
      </c>
      <c r="W7644" s="15" t="s">
        <v>179</v>
      </c>
    </row>
    <row r="7645" spans="21:23" x14ac:dyDescent="0.25">
      <c r="U7645" s="15" t="s">
        <v>7978</v>
      </c>
      <c r="V7645" s="15" t="s">
        <v>16291</v>
      </c>
      <c r="W7645" s="15" t="s">
        <v>217</v>
      </c>
    </row>
    <row r="7646" spans="21:23" x14ac:dyDescent="0.25">
      <c r="U7646" s="15" t="s">
        <v>7979</v>
      </c>
      <c r="V7646" s="15" t="s">
        <v>16292</v>
      </c>
      <c r="W7646" s="15" t="s">
        <v>470</v>
      </c>
    </row>
    <row r="7647" spans="21:23" x14ac:dyDescent="0.25">
      <c r="U7647" s="15" t="s">
        <v>7980</v>
      </c>
      <c r="V7647" s="15" t="s">
        <v>16293</v>
      </c>
      <c r="W7647" s="15" t="s">
        <v>978</v>
      </c>
    </row>
    <row r="7648" spans="21:23" x14ac:dyDescent="0.25">
      <c r="U7648" s="15" t="s">
        <v>7981</v>
      </c>
      <c r="V7648" s="15" t="s">
        <v>16294</v>
      </c>
      <c r="W7648" s="15" t="s">
        <v>100</v>
      </c>
    </row>
    <row r="7649" spans="21:23" x14ac:dyDescent="0.25">
      <c r="U7649" s="15" t="s">
        <v>7982</v>
      </c>
      <c r="V7649" s="15" t="s">
        <v>16295</v>
      </c>
      <c r="W7649" s="15" t="s">
        <v>159</v>
      </c>
    </row>
    <row r="7650" spans="21:23" x14ac:dyDescent="0.25">
      <c r="U7650" s="15" t="s">
        <v>7983</v>
      </c>
      <c r="V7650" s="15" t="s">
        <v>16296</v>
      </c>
      <c r="W7650" s="15" t="s">
        <v>120</v>
      </c>
    </row>
    <row r="7651" spans="21:23" x14ac:dyDescent="0.25">
      <c r="U7651" s="15" t="s">
        <v>7984</v>
      </c>
      <c r="V7651" s="15" t="s">
        <v>16297</v>
      </c>
      <c r="W7651" s="15" t="s">
        <v>327</v>
      </c>
    </row>
    <row r="7652" spans="21:23" x14ac:dyDescent="0.25">
      <c r="U7652" s="15" t="s">
        <v>7985</v>
      </c>
      <c r="V7652" s="15" t="s">
        <v>16298</v>
      </c>
      <c r="W7652" s="15" t="s">
        <v>217</v>
      </c>
    </row>
    <row r="7653" spans="21:23" x14ac:dyDescent="0.25">
      <c r="U7653" s="15" t="s">
        <v>7986</v>
      </c>
      <c r="V7653" s="15" t="s">
        <v>16299</v>
      </c>
      <c r="W7653" s="15" t="s">
        <v>144</v>
      </c>
    </row>
    <row r="7654" spans="21:23" x14ac:dyDescent="0.25">
      <c r="U7654" s="15" t="s">
        <v>7987</v>
      </c>
      <c r="V7654" s="15" t="s">
        <v>16300</v>
      </c>
      <c r="W7654" s="15" t="s">
        <v>144</v>
      </c>
    </row>
    <row r="7655" spans="21:23" x14ac:dyDescent="0.25">
      <c r="U7655" s="15" t="s">
        <v>7988</v>
      </c>
      <c r="V7655" s="15" t="s">
        <v>16301</v>
      </c>
      <c r="W7655" s="15" t="s">
        <v>74</v>
      </c>
    </row>
    <row r="7656" spans="21:23" x14ac:dyDescent="0.25">
      <c r="U7656" s="15" t="s">
        <v>7990</v>
      </c>
      <c r="V7656" s="15" t="s">
        <v>16302</v>
      </c>
      <c r="W7656" s="15" t="s">
        <v>144</v>
      </c>
    </row>
    <row r="7657" spans="21:23" x14ac:dyDescent="0.25">
      <c r="U7657" s="15" t="s">
        <v>7991</v>
      </c>
      <c r="V7657" s="15" t="s">
        <v>16303</v>
      </c>
      <c r="W7657" s="15" t="s">
        <v>179</v>
      </c>
    </row>
    <row r="7658" spans="21:23" x14ac:dyDescent="0.25">
      <c r="U7658" s="15" t="s">
        <v>7989</v>
      </c>
      <c r="V7658" s="15" t="s">
        <v>16304</v>
      </c>
      <c r="W7658" s="15" t="s">
        <v>122</v>
      </c>
    </row>
    <row r="7659" spans="21:23" x14ac:dyDescent="0.25">
      <c r="U7659" s="15" t="s">
        <v>7992</v>
      </c>
      <c r="V7659" s="15" t="s">
        <v>16305</v>
      </c>
      <c r="W7659" s="15" t="s">
        <v>606</v>
      </c>
    </row>
    <row r="7660" spans="21:23" x14ac:dyDescent="0.25">
      <c r="U7660" s="15" t="s">
        <v>7993</v>
      </c>
      <c r="V7660" s="15" t="s">
        <v>16306</v>
      </c>
      <c r="W7660" s="15" t="s">
        <v>120</v>
      </c>
    </row>
    <row r="7661" spans="21:23" x14ac:dyDescent="0.25">
      <c r="U7661" s="15" t="s">
        <v>7995</v>
      </c>
      <c r="V7661" s="15" t="s">
        <v>16307</v>
      </c>
      <c r="W7661" s="15" t="s">
        <v>92</v>
      </c>
    </row>
    <row r="7662" spans="21:23" x14ac:dyDescent="0.25">
      <c r="U7662" s="15" t="s">
        <v>7994</v>
      </c>
      <c r="V7662" s="15" t="s">
        <v>16308</v>
      </c>
      <c r="W7662" s="15" t="s">
        <v>245</v>
      </c>
    </row>
    <row r="7663" spans="21:23" x14ac:dyDescent="0.25">
      <c r="U7663" s="15" t="s">
        <v>7996</v>
      </c>
      <c r="V7663" s="15" t="s">
        <v>16309</v>
      </c>
      <c r="W7663" s="15" t="s">
        <v>245</v>
      </c>
    </row>
    <row r="7664" spans="21:23" x14ac:dyDescent="0.25">
      <c r="U7664" s="15" t="s">
        <v>7997</v>
      </c>
      <c r="V7664" s="15" t="s">
        <v>16310</v>
      </c>
      <c r="W7664" s="15" t="s">
        <v>74</v>
      </c>
    </row>
    <row r="7665" spans="21:23" x14ac:dyDescent="0.25">
      <c r="U7665" s="15" t="s">
        <v>7998</v>
      </c>
      <c r="V7665" s="15" t="s">
        <v>16311</v>
      </c>
      <c r="W7665" s="15" t="s">
        <v>94</v>
      </c>
    </row>
    <row r="7666" spans="21:23" x14ac:dyDescent="0.25">
      <c r="U7666" s="15" t="s">
        <v>7999</v>
      </c>
      <c r="V7666" s="15" t="s">
        <v>16312</v>
      </c>
      <c r="W7666" s="15" t="s">
        <v>8681</v>
      </c>
    </row>
    <row r="7667" spans="21:23" x14ac:dyDescent="0.25">
      <c r="U7667" s="15" t="s">
        <v>8000</v>
      </c>
      <c r="V7667" s="15" t="s">
        <v>16313</v>
      </c>
      <c r="W7667" s="15" t="s">
        <v>107</v>
      </c>
    </row>
    <row r="7668" spans="21:23" x14ac:dyDescent="0.25">
      <c r="U7668" s="15" t="s">
        <v>8001</v>
      </c>
      <c r="V7668" s="15" t="s">
        <v>16314</v>
      </c>
      <c r="W7668" s="15" t="s">
        <v>128</v>
      </c>
    </row>
    <row r="7669" spans="21:23" x14ac:dyDescent="0.25">
      <c r="U7669" s="15" t="s">
        <v>8002</v>
      </c>
      <c r="V7669" s="15" t="s">
        <v>16315</v>
      </c>
      <c r="W7669" s="15" t="s">
        <v>124</v>
      </c>
    </row>
    <row r="7670" spans="21:23" x14ac:dyDescent="0.25">
      <c r="U7670" s="15" t="s">
        <v>8003</v>
      </c>
      <c r="V7670" s="15" t="s">
        <v>16316</v>
      </c>
      <c r="W7670" s="15" t="s">
        <v>8681</v>
      </c>
    </row>
    <row r="7671" spans="21:23" x14ac:dyDescent="0.25">
      <c r="U7671" s="15" t="s">
        <v>8004</v>
      </c>
      <c r="V7671" s="15" t="s">
        <v>16317</v>
      </c>
      <c r="W7671" s="15" t="s">
        <v>150</v>
      </c>
    </row>
    <row r="7672" spans="21:23" x14ac:dyDescent="0.25">
      <c r="U7672" s="15" t="s">
        <v>8005</v>
      </c>
      <c r="V7672" s="15" t="s">
        <v>16318</v>
      </c>
      <c r="W7672" s="15" t="s">
        <v>190</v>
      </c>
    </row>
    <row r="7673" spans="21:23" x14ac:dyDescent="0.25">
      <c r="U7673" s="15" t="s">
        <v>8006</v>
      </c>
      <c r="V7673" s="15" t="s">
        <v>16319</v>
      </c>
      <c r="W7673" s="15" t="s">
        <v>150</v>
      </c>
    </row>
    <row r="7674" spans="21:23" x14ac:dyDescent="0.25">
      <c r="U7674" s="15" t="s">
        <v>8008</v>
      </c>
      <c r="V7674" s="15" t="s">
        <v>16320</v>
      </c>
      <c r="W7674" s="15" t="s">
        <v>217</v>
      </c>
    </row>
    <row r="7675" spans="21:23" x14ac:dyDescent="0.25">
      <c r="U7675" s="15" t="s">
        <v>8009</v>
      </c>
      <c r="V7675" s="15" t="s">
        <v>16321</v>
      </c>
      <c r="W7675" s="15" t="s">
        <v>217</v>
      </c>
    </row>
    <row r="7676" spans="21:23" x14ac:dyDescent="0.25">
      <c r="U7676" s="15" t="s">
        <v>8010</v>
      </c>
      <c r="V7676" s="15" t="s">
        <v>16322</v>
      </c>
      <c r="W7676" s="15" t="s">
        <v>4817</v>
      </c>
    </row>
    <row r="7677" spans="21:23" x14ac:dyDescent="0.25">
      <c r="U7677" s="15" t="s">
        <v>8011</v>
      </c>
      <c r="V7677" s="15" t="s">
        <v>16323</v>
      </c>
      <c r="W7677" s="15" t="s">
        <v>78</v>
      </c>
    </row>
    <row r="7678" spans="21:23" x14ac:dyDescent="0.25">
      <c r="U7678" s="15" t="s">
        <v>8012</v>
      </c>
      <c r="V7678" s="15" t="s">
        <v>16324</v>
      </c>
      <c r="W7678" s="15" t="s">
        <v>1802</v>
      </c>
    </row>
    <row r="7679" spans="21:23" x14ac:dyDescent="0.25">
      <c r="U7679" s="15" t="s">
        <v>8013</v>
      </c>
      <c r="V7679" s="15" t="s">
        <v>16325</v>
      </c>
      <c r="W7679" s="15" t="s">
        <v>217</v>
      </c>
    </row>
    <row r="7680" spans="21:23" x14ac:dyDescent="0.25">
      <c r="U7680" s="15" t="s">
        <v>8014</v>
      </c>
      <c r="V7680" s="15" t="s">
        <v>16326</v>
      </c>
      <c r="W7680" s="15" t="s">
        <v>217</v>
      </c>
    </row>
    <row r="7681" spans="21:23" x14ac:dyDescent="0.25">
      <c r="U7681" s="15" t="s">
        <v>8015</v>
      </c>
      <c r="V7681" s="15" t="s">
        <v>16327</v>
      </c>
      <c r="W7681" s="15" t="s">
        <v>327</v>
      </c>
    </row>
    <row r="7682" spans="21:23" x14ac:dyDescent="0.25">
      <c r="U7682" s="15" t="s">
        <v>8016</v>
      </c>
      <c r="V7682" s="15" t="s">
        <v>16328</v>
      </c>
      <c r="W7682" s="15" t="s">
        <v>163</v>
      </c>
    </row>
    <row r="7683" spans="21:23" x14ac:dyDescent="0.25">
      <c r="U7683" s="15" t="s">
        <v>8017</v>
      </c>
      <c r="V7683" s="15" t="s">
        <v>16329</v>
      </c>
      <c r="W7683" s="15" t="s">
        <v>217</v>
      </c>
    </row>
    <row r="7684" spans="21:23" x14ac:dyDescent="0.25">
      <c r="U7684" s="15" t="s">
        <v>8018</v>
      </c>
      <c r="V7684" s="15" t="s">
        <v>16330</v>
      </c>
      <c r="W7684" s="15" t="s">
        <v>217</v>
      </c>
    </row>
    <row r="7685" spans="21:23" x14ac:dyDescent="0.25">
      <c r="U7685" s="15" t="s">
        <v>8019</v>
      </c>
      <c r="V7685" s="15" t="s">
        <v>16331</v>
      </c>
      <c r="W7685" s="15" t="s">
        <v>4817</v>
      </c>
    </row>
    <row r="7686" spans="21:23" x14ac:dyDescent="0.25">
      <c r="U7686" s="15" t="s">
        <v>8020</v>
      </c>
      <c r="V7686" s="15" t="s">
        <v>16332</v>
      </c>
      <c r="W7686" s="15" t="s">
        <v>425</v>
      </c>
    </row>
    <row r="7687" spans="21:23" x14ac:dyDescent="0.25">
      <c r="U7687" s="15" t="s">
        <v>8021</v>
      </c>
      <c r="V7687" s="15" t="s">
        <v>16333</v>
      </c>
      <c r="W7687" s="15" t="s">
        <v>190</v>
      </c>
    </row>
    <row r="7688" spans="21:23" x14ac:dyDescent="0.25">
      <c r="U7688" s="15" t="s">
        <v>8022</v>
      </c>
      <c r="V7688" s="15" t="s">
        <v>16334</v>
      </c>
      <c r="W7688" s="15" t="s">
        <v>327</v>
      </c>
    </row>
    <row r="7689" spans="21:23" x14ac:dyDescent="0.25">
      <c r="U7689" s="15" t="s">
        <v>8023</v>
      </c>
      <c r="V7689" s="15" t="s">
        <v>16335</v>
      </c>
      <c r="W7689" s="15" t="s">
        <v>156</v>
      </c>
    </row>
    <row r="7690" spans="21:23" x14ac:dyDescent="0.25">
      <c r="U7690" s="15" t="s">
        <v>8025</v>
      </c>
      <c r="V7690" s="15" t="s">
        <v>16336</v>
      </c>
      <c r="W7690" s="15" t="s">
        <v>100</v>
      </c>
    </row>
    <row r="7691" spans="21:23" x14ac:dyDescent="0.25">
      <c r="U7691" s="15" t="s">
        <v>8026</v>
      </c>
      <c r="V7691" s="15" t="s">
        <v>16337</v>
      </c>
      <c r="W7691" s="15" t="s">
        <v>76</v>
      </c>
    </row>
    <row r="7692" spans="21:23" x14ac:dyDescent="0.25">
      <c r="U7692" s="15" t="s">
        <v>8027</v>
      </c>
      <c r="V7692" s="15" t="s">
        <v>16338</v>
      </c>
      <c r="W7692" s="15" t="s">
        <v>3534</v>
      </c>
    </row>
    <row r="7693" spans="21:23" x14ac:dyDescent="0.25">
      <c r="U7693" s="15" t="s">
        <v>8028</v>
      </c>
      <c r="V7693" s="15" t="s">
        <v>16339</v>
      </c>
      <c r="W7693" s="15" t="s">
        <v>156</v>
      </c>
    </row>
    <row r="7694" spans="21:23" x14ac:dyDescent="0.25">
      <c r="U7694" s="15" t="s">
        <v>8029</v>
      </c>
      <c r="V7694" s="15" t="s">
        <v>16340</v>
      </c>
      <c r="W7694" s="15" t="s">
        <v>1308</v>
      </c>
    </row>
    <row r="7695" spans="21:23" x14ac:dyDescent="0.25">
      <c r="U7695" s="15" t="s">
        <v>8030</v>
      </c>
      <c r="V7695" s="15" t="s">
        <v>16341</v>
      </c>
      <c r="W7695" s="15" t="s">
        <v>217</v>
      </c>
    </row>
    <row r="7696" spans="21:23" x14ac:dyDescent="0.25">
      <c r="U7696" s="15" t="s">
        <v>8031</v>
      </c>
      <c r="V7696" s="15" t="s">
        <v>16342</v>
      </c>
      <c r="W7696" s="15" t="s">
        <v>222</v>
      </c>
    </row>
    <row r="7697" spans="21:23" x14ac:dyDescent="0.25">
      <c r="U7697" s="15" t="s">
        <v>8032</v>
      </c>
      <c r="V7697" s="15" t="s">
        <v>16343</v>
      </c>
      <c r="W7697" s="15" t="s">
        <v>726</v>
      </c>
    </row>
    <row r="7698" spans="21:23" x14ac:dyDescent="0.25">
      <c r="U7698" s="15" t="s">
        <v>8033</v>
      </c>
      <c r="V7698" s="15" t="s">
        <v>16344</v>
      </c>
      <c r="W7698" s="15" t="s">
        <v>150</v>
      </c>
    </row>
    <row r="7699" spans="21:23" x14ac:dyDescent="0.25">
      <c r="U7699" s="15" t="s">
        <v>8034</v>
      </c>
      <c r="V7699" s="15" t="s">
        <v>16345</v>
      </c>
      <c r="W7699" s="15" t="s">
        <v>330</v>
      </c>
    </row>
    <row r="7700" spans="21:23" x14ac:dyDescent="0.25">
      <c r="U7700" s="15" t="s">
        <v>8035</v>
      </c>
      <c r="V7700" s="15" t="s">
        <v>16346</v>
      </c>
      <c r="W7700" s="15" t="s">
        <v>126</v>
      </c>
    </row>
    <row r="7701" spans="21:23" x14ac:dyDescent="0.25">
      <c r="U7701" s="15" t="s">
        <v>8036</v>
      </c>
      <c r="V7701" s="15" t="s">
        <v>16347</v>
      </c>
      <c r="W7701" s="15" t="s">
        <v>117</v>
      </c>
    </row>
    <row r="7702" spans="21:23" x14ac:dyDescent="0.25">
      <c r="U7702" s="15" t="s">
        <v>8037</v>
      </c>
      <c r="V7702" s="15" t="s">
        <v>16348</v>
      </c>
      <c r="W7702" s="15" t="s">
        <v>179</v>
      </c>
    </row>
    <row r="7703" spans="21:23" x14ac:dyDescent="0.25">
      <c r="U7703" s="15" t="s">
        <v>8038</v>
      </c>
      <c r="V7703" s="15" t="s">
        <v>16349</v>
      </c>
      <c r="W7703" s="15" t="s">
        <v>7545</v>
      </c>
    </row>
    <row r="7704" spans="21:23" x14ac:dyDescent="0.25">
      <c r="U7704" s="15" t="s">
        <v>8039</v>
      </c>
      <c r="V7704" s="15" t="s">
        <v>16350</v>
      </c>
      <c r="W7704" s="15" t="s">
        <v>190</v>
      </c>
    </row>
    <row r="7705" spans="21:23" x14ac:dyDescent="0.25">
      <c r="U7705" s="15" t="s">
        <v>8040</v>
      </c>
      <c r="V7705" s="15" t="s">
        <v>16351</v>
      </c>
      <c r="W7705" s="15" t="s">
        <v>1308</v>
      </c>
    </row>
    <row r="7706" spans="21:23" x14ac:dyDescent="0.25">
      <c r="U7706" s="15" t="s">
        <v>8041</v>
      </c>
      <c r="V7706" s="15" t="s">
        <v>16352</v>
      </c>
      <c r="W7706" s="15" t="s">
        <v>944</v>
      </c>
    </row>
    <row r="7707" spans="21:23" x14ac:dyDescent="0.25">
      <c r="U7707" s="15" t="s">
        <v>8042</v>
      </c>
      <c r="V7707" s="15" t="s">
        <v>16353</v>
      </c>
      <c r="W7707" s="15" t="s">
        <v>190</v>
      </c>
    </row>
    <row r="7708" spans="21:23" x14ac:dyDescent="0.25">
      <c r="U7708" s="15" t="s">
        <v>8043</v>
      </c>
      <c r="V7708" s="15" t="s">
        <v>16354</v>
      </c>
      <c r="W7708" s="15" t="s">
        <v>200</v>
      </c>
    </row>
    <row r="7709" spans="21:23" x14ac:dyDescent="0.25">
      <c r="U7709" s="15" t="s">
        <v>8044</v>
      </c>
      <c r="V7709" s="15" t="s">
        <v>16355</v>
      </c>
      <c r="W7709" s="15" t="s">
        <v>1308</v>
      </c>
    </row>
    <row r="7710" spans="21:23" x14ac:dyDescent="0.25">
      <c r="U7710" s="15" t="s">
        <v>8045</v>
      </c>
      <c r="V7710" s="15" t="s">
        <v>16356</v>
      </c>
      <c r="W7710" s="15" t="s">
        <v>115</v>
      </c>
    </row>
    <row r="7711" spans="21:23" x14ac:dyDescent="0.25">
      <c r="U7711" s="15" t="s">
        <v>8046</v>
      </c>
      <c r="V7711" s="15" t="s">
        <v>16357</v>
      </c>
      <c r="W7711" s="15" t="s">
        <v>92</v>
      </c>
    </row>
    <row r="7712" spans="21:23" x14ac:dyDescent="0.25">
      <c r="U7712" s="15" t="s">
        <v>8047</v>
      </c>
      <c r="V7712" s="15" t="s">
        <v>16358</v>
      </c>
      <c r="W7712" s="15" t="s">
        <v>8681</v>
      </c>
    </row>
    <row r="7713" spans="21:23" x14ac:dyDescent="0.25">
      <c r="U7713" s="15" t="s">
        <v>3588</v>
      </c>
      <c r="V7713" s="15" t="s">
        <v>16359</v>
      </c>
      <c r="W7713" s="15" t="s">
        <v>124</v>
      </c>
    </row>
    <row r="7714" spans="21:23" x14ac:dyDescent="0.25">
      <c r="U7714" s="15" t="s">
        <v>3569</v>
      </c>
      <c r="V7714" s="15" t="s">
        <v>16360</v>
      </c>
      <c r="W7714" s="15" t="s">
        <v>128</v>
      </c>
    </row>
    <row r="7715" spans="21:23" x14ac:dyDescent="0.25">
      <c r="U7715" s="15" t="s">
        <v>6593</v>
      </c>
      <c r="V7715" s="15" t="s">
        <v>16361</v>
      </c>
      <c r="W7715" s="15" t="s">
        <v>9621</v>
      </c>
    </row>
    <row r="7716" spans="21:23" x14ac:dyDescent="0.25">
      <c r="U7716" s="15" t="s">
        <v>7201</v>
      </c>
      <c r="V7716" s="15" t="s">
        <v>16362</v>
      </c>
      <c r="W7716" s="15" t="s">
        <v>142</v>
      </c>
    </row>
    <row r="7717" spans="21:23" x14ac:dyDescent="0.25">
      <c r="U7717" s="15" t="s">
        <v>141</v>
      </c>
      <c r="V7717" s="15" t="s">
        <v>16363</v>
      </c>
      <c r="W7717" s="15" t="s">
        <v>142</v>
      </c>
    </row>
    <row r="7718" spans="21:23" x14ac:dyDescent="0.25">
      <c r="U7718" s="15" t="s">
        <v>3547</v>
      </c>
      <c r="V7718" s="15" t="s">
        <v>16364</v>
      </c>
      <c r="W7718" s="15" t="s">
        <v>124</v>
      </c>
    </row>
    <row r="7719" spans="21:23" x14ac:dyDescent="0.25">
      <c r="U7719" s="15" t="s">
        <v>458</v>
      </c>
      <c r="V7719" s="15" t="s">
        <v>16365</v>
      </c>
      <c r="W7719" s="15" t="s">
        <v>124</v>
      </c>
    </row>
    <row r="7720" spans="21:23" x14ac:dyDescent="0.25">
      <c r="U7720" s="15" t="s">
        <v>590</v>
      </c>
      <c r="V7720" s="15" t="s">
        <v>16366</v>
      </c>
      <c r="W7720" s="15" t="s">
        <v>8706</v>
      </c>
    </row>
    <row r="7721" spans="21:23" x14ac:dyDescent="0.25">
      <c r="U7721" s="15" t="s">
        <v>6900</v>
      </c>
      <c r="V7721" s="15" t="s">
        <v>16367</v>
      </c>
      <c r="W7721" s="15" t="s">
        <v>103</v>
      </c>
    </row>
    <row r="7722" spans="21:23" x14ac:dyDescent="0.25">
      <c r="U7722" s="15" t="s">
        <v>4222</v>
      </c>
      <c r="V7722" s="15" t="s">
        <v>16368</v>
      </c>
      <c r="W7722" s="15" t="s">
        <v>97</v>
      </c>
    </row>
    <row r="7723" spans="21:23" x14ac:dyDescent="0.25">
      <c r="U7723" s="15" t="s">
        <v>6729</v>
      </c>
      <c r="V7723" s="15" t="s">
        <v>16369</v>
      </c>
      <c r="W7723" s="15" t="s">
        <v>5409</v>
      </c>
    </row>
    <row r="7724" spans="21:23" x14ac:dyDescent="0.25">
      <c r="U7724" s="15" t="s">
        <v>5525</v>
      </c>
      <c r="V7724" s="15" t="s">
        <v>16370</v>
      </c>
      <c r="W7724" s="15" t="s">
        <v>552</v>
      </c>
    </row>
    <row r="7725" spans="21:23" x14ac:dyDescent="0.25">
      <c r="U7725" s="15" t="s">
        <v>572</v>
      </c>
      <c r="V7725" s="15" t="s">
        <v>16371</v>
      </c>
      <c r="W7725" s="15" t="s">
        <v>573</v>
      </c>
    </row>
    <row r="7726" spans="21:23" x14ac:dyDescent="0.25">
      <c r="U7726" s="15" t="s">
        <v>7789</v>
      </c>
      <c r="V7726" s="15" t="s">
        <v>16372</v>
      </c>
      <c r="W7726" s="15" t="s">
        <v>166</v>
      </c>
    </row>
    <row r="7727" spans="21:23" x14ac:dyDescent="0.25">
      <c r="U7727" s="15" t="s">
        <v>1648</v>
      </c>
      <c r="V7727" s="15" t="s">
        <v>16373</v>
      </c>
      <c r="W7727" s="15" t="s">
        <v>105</v>
      </c>
    </row>
    <row r="7728" spans="21:23" x14ac:dyDescent="0.25">
      <c r="U7728" s="15" t="s">
        <v>1961</v>
      </c>
      <c r="V7728" s="15" t="s">
        <v>10454</v>
      </c>
      <c r="W7728" s="15" t="s">
        <v>126</v>
      </c>
    </row>
    <row r="7729" spans="21:23" x14ac:dyDescent="0.25">
      <c r="U7729" s="15" t="s">
        <v>2051</v>
      </c>
      <c r="V7729" s="15" t="s">
        <v>16374</v>
      </c>
      <c r="W7729" s="15" t="s">
        <v>105</v>
      </c>
    </row>
    <row r="7730" spans="21:23" x14ac:dyDescent="0.25">
      <c r="U7730" s="15" t="s">
        <v>5509</v>
      </c>
      <c r="V7730" s="15" t="s">
        <v>16375</v>
      </c>
      <c r="W7730" s="15" t="s">
        <v>126</v>
      </c>
    </row>
    <row r="7731" spans="21:23" x14ac:dyDescent="0.25">
      <c r="U7731" s="15" t="s">
        <v>6167</v>
      </c>
      <c r="V7731" s="15" t="s">
        <v>16376</v>
      </c>
      <c r="W7731" s="15" t="s">
        <v>126</v>
      </c>
    </row>
    <row r="7732" spans="21:23" x14ac:dyDescent="0.25">
      <c r="U7732" s="15" t="s">
        <v>7544</v>
      </c>
      <c r="V7732" s="15" t="s">
        <v>16377</v>
      </c>
      <c r="W7732" s="15" t="s">
        <v>7545</v>
      </c>
    </row>
    <row r="7733" spans="21:23" x14ac:dyDescent="0.25">
      <c r="U7733" s="15" t="s">
        <v>4852</v>
      </c>
      <c r="V7733" s="15" t="s">
        <v>16378</v>
      </c>
      <c r="W7733" s="15" t="s">
        <v>245</v>
      </c>
    </row>
    <row r="7734" spans="21:23" x14ac:dyDescent="0.25">
      <c r="U7734" s="15" t="s">
        <v>8007</v>
      </c>
      <c r="V7734" s="15" t="s">
        <v>16379</v>
      </c>
      <c r="W7734" s="15" t="s">
        <v>245</v>
      </c>
    </row>
    <row r="7735" spans="21:23" x14ac:dyDescent="0.25">
      <c r="U7735" s="15" t="s">
        <v>873</v>
      </c>
      <c r="V7735" s="15" t="s">
        <v>16380</v>
      </c>
      <c r="W7735" s="15" t="s">
        <v>288</v>
      </c>
    </row>
    <row r="7736" spans="21:23" x14ac:dyDescent="0.25">
      <c r="U7736" s="15" t="s">
        <v>5078</v>
      </c>
      <c r="V7736" s="15" t="s">
        <v>16381</v>
      </c>
      <c r="W7736" s="15" t="s">
        <v>88</v>
      </c>
    </row>
    <row r="7737" spans="21:23" x14ac:dyDescent="0.25">
      <c r="U7737" s="15" t="s">
        <v>4009</v>
      </c>
      <c r="V7737" s="15" t="s">
        <v>16382</v>
      </c>
      <c r="W7737" s="15" t="s">
        <v>9621</v>
      </c>
    </row>
    <row r="7738" spans="21:23" x14ac:dyDescent="0.25">
      <c r="U7738" s="15" t="s">
        <v>4058</v>
      </c>
      <c r="V7738" s="15" t="s">
        <v>16383</v>
      </c>
      <c r="W7738" s="15" t="s">
        <v>107</v>
      </c>
    </row>
    <row r="7739" spans="21:23" x14ac:dyDescent="0.25">
      <c r="U7739" s="15" t="s">
        <v>2222</v>
      </c>
      <c r="V7739" s="15" t="s">
        <v>16384</v>
      </c>
      <c r="W7739" s="15" t="s">
        <v>124</v>
      </c>
    </row>
    <row r="7740" spans="21:23" x14ac:dyDescent="0.25">
      <c r="U7740" s="15" t="s">
        <v>6531</v>
      </c>
      <c r="V7740" s="15" t="s">
        <v>16385</v>
      </c>
      <c r="W7740" s="15" t="s">
        <v>159</v>
      </c>
    </row>
    <row r="7741" spans="21:23" x14ac:dyDescent="0.25">
      <c r="U7741" s="15" t="s">
        <v>3293</v>
      </c>
      <c r="V7741" s="15" t="s">
        <v>16386</v>
      </c>
      <c r="W7741" s="15" t="s">
        <v>8706</v>
      </c>
    </row>
    <row r="7742" spans="21:23" x14ac:dyDescent="0.25">
      <c r="U7742" s="15" t="s">
        <v>3734</v>
      </c>
      <c r="V7742" s="15" t="s">
        <v>16387</v>
      </c>
      <c r="W7742" s="15" t="s">
        <v>8706</v>
      </c>
    </row>
    <row r="7743" spans="21:23" x14ac:dyDescent="0.25">
      <c r="U7743" s="15" t="s">
        <v>6599</v>
      </c>
      <c r="V7743" s="15" t="s">
        <v>16388</v>
      </c>
      <c r="W7743" s="15" t="s">
        <v>8706</v>
      </c>
    </row>
    <row r="7744" spans="21:23" x14ac:dyDescent="0.25">
      <c r="U7744" s="15" t="s">
        <v>6209</v>
      </c>
      <c r="V7744" s="15" t="s">
        <v>16389</v>
      </c>
      <c r="W7744" s="15" t="s">
        <v>161</v>
      </c>
    </row>
    <row r="7745" spans="21:23" x14ac:dyDescent="0.25">
      <c r="U7745" s="15" t="s">
        <v>7904</v>
      </c>
      <c r="V7745" s="15" t="s">
        <v>16390</v>
      </c>
      <c r="W7745" s="15" t="s">
        <v>9621</v>
      </c>
    </row>
    <row r="7746" spans="21:23" x14ac:dyDescent="0.25">
      <c r="U7746" s="15" t="s">
        <v>5630</v>
      </c>
      <c r="V7746" s="15" t="s">
        <v>16391</v>
      </c>
      <c r="W7746" s="15" t="s">
        <v>552</v>
      </c>
    </row>
    <row r="7747" spans="21:23" x14ac:dyDescent="0.25">
      <c r="U7747" s="15" t="s">
        <v>7397</v>
      </c>
      <c r="V7747" s="15" t="s">
        <v>16392</v>
      </c>
      <c r="W7747" s="15" t="s">
        <v>159</v>
      </c>
    </row>
    <row r="7748" spans="21:23" x14ac:dyDescent="0.25">
      <c r="U7748" s="15" t="s">
        <v>5199</v>
      </c>
      <c r="V7748" s="15" t="s">
        <v>16393</v>
      </c>
      <c r="W7748" s="15" t="s">
        <v>266</v>
      </c>
    </row>
    <row r="7749" spans="21:23" x14ac:dyDescent="0.25">
      <c r="U7749" s="15" t="s">
        <v>7198</v>
      </c>
      <c r="V7749" s="15" t="s">
        <v>16394</v>
      </c>
      <c r="W7749" s="15" t="s">
        <v>166</v>
      </c>
    </row>
    <row r="7750" spans="21:23" x14ac:dyDescent="0.25">
      <c r="U7750" s="15" t="s">
        <v>3913</v>
      </c>
      <c r="V7750" s="15" t="s">
        <v>16395</v>
      </c>
      <c r="W7750" s="15" t="s">
        <v>107</v>
      </c>
    </row>
    <row r="7751" spans="21:23" x14ac:dyDescent="0.25">
      <c r="U7751" s="15" t="s">
        <v>6524</v>
      </c>
      <c r="V7751" s="15" t="s">
        <v>16396</v>
      </c>
      <c r="W7751" s="15" t="s">
        <v>166</v>
      </c>
    </row>
    <row r="7752" spans="21:23" x14ac:dyDescent="0.25">
      <c r="U7752" s="15" t="s">
        <v>1505</v>
      </c>
      <c r="V7752" s="15" t="s">
        <v>16397</v>
      </c>
      <c r="W7752" s="15" t="s">
        <v>8944</v>
      </c>
    </row>
    <row r="7753" spans="21:23" x14ac:dyDescent="0.25">
      <c r="U7753" s="15" t="s">
        <v>7337</v>
      </c>
      <c r="V7753" s="15" t="s">
        <v>16398</v>
      </c>
      <c r="W7753" s="15" t="s">
        <v>142</v>
      </c>
    </row>
    <row r="7754" spans="21:23" x14ac:dyDescent="0.25">
      <c r="U7754" s="15" t="s">
        <v>5691</v>
      </c>
      <c r="V7754" s="15" t="s">
        <v>16399</v>
      </c>
      <c r="W7754" s="15" t="s">
        <v>107</v>
      </c>
    </row>
    <row r="7755" spans="21:23" x14ac:dyDescent="0.25">
      <c r="U7755" s="15" t="s">
        <v>1923</v>
      </c>
      <c r="V7755" s="15" t="s">
        <v>16400</v>
      </c>
      <c r="W7755" s="15" t="s">
        <v>81</v>
      </c>
    </row>
    <row r="7756" spans="21:23" x14ac:dyDescent="0.25">
      <c r="U7756" s="15" t="s">
        <v>4026</v>
      </c>
      <c r="V7756" s="15" t="s">
        <v>16401</v>
      </c>
      <c r="W7756" s="15" t="s">
        <v>159</v>
      </c>
    </row>
    <row r="7757" spans="21:23" x14ac:dyDescent="0.25">
      <c r="U7757" s="15" t="s">
        <v>7088</v>
      </c>
      <c r="V7757" s="15" t="s">
        <v>16402</v>
      </c>
      <c r="W7757" s="15" t="s">
        <v>166</v>
      </c>
    </row>
    <row r="7758" spans="21:23" x14ac:dyDescent="0.25">
      <c r="U7758" s="15" t="s">
        <v>5346</v>
      </c>
      <c r="V7758" s="15" t="s">
        <v>16403</v>
      </c>
      <c r="W7758" s="15" t="s">
        <v>9621</v>
      </c>
    </row>
    <row r="7759" spans="21:23" x14ac:dyDescent="0.25">
      <c r="U7759" s="15" t="s">
        <v>2777</v>
      </c>
      <c r="V7759" s="15" t="s">
        <v>16404</v>
      </c>
      <c r="W7759" s="15" t="s">
        <v>166</v>
      </c>
    </row>
    <row r="7760" spans="21:23" x14ac:dyDescent="0.25">
      <c r="U7760" s="15" t="s">
        <v>760</v>
      </c>
      <c r="V7760" s="15" t="s">
        <v>16405</v>
      </c>
      <c r="W7760" s="15" t="s">
        <v>103</v>
      </c>
    </row>
    <row r="7761" spans="21:23" x14ac:dyDescent="0.25">
      <c r="U7761" s="15" t="s">
        <v>6169</v>
      </c>
      <c r="V7761" s="15" t="s">
        <v>16406</v>
      </c>
      <c r="W7761" s="15" t="s">
        <v>124</v>
      </c>
    </row>
    <row r="7762" spans="21:23" x14ac:dyDescent="0.25">
      <c r="U7762" s="15" t="s">
        <v>2929</v>
      </c>
      <c r="V7762" s="15" t="s">
        <v>16407</v>
      </c>
      <c r="W7762" s="15" t="s">
        <v>124</v>
      </c>
    </row>
    <row r="7763" spans="21:23" x14ac:dyDescent="0.25">
      <c r="U7763" s="15" t="s">
        <v>7071</v>
      </c>
      <c r="V7763" s="15" t="s">
        <v>16408</v>
      </c>
      <c r="W7763" s="15" t="s">
        <v>6247</v>
      </c>
    </row>
    <row r="7764" spans="21:23" x14ac:dyDescent="0.25">
      <c r="U7764" s="15" t="s">
        <v>2741</v>
      </c>
      <c r="V7764" s="15" t="s">
        <v>16409</v>
      </c>
      <c r="W7764" s="15" t="s">
        <v>73</v>
      </c>
    </row>
    <row r="7765" spans="21:23" x14ac:dyDescent="0.25">
      <c r="U7765" s="15" t="s">
        <v>4965</v>
      </c>
      <c r="V7765" s="15" t="s">
        <v>16410</v>
      </c>
      <c r="W7765" s="15" t="s">
        <v>8706</v>
      </c>
    </row>
    <row r="7766" spans="21:23" x14ac:dyDescent="0.25">
      <c r="U7766" s="15" t="s">
        <v>4532</v>
      </c>
      <c r="V7766" s="15" t="s">
        <v>16411</v>
      </c>
      <c r="W7766" s="15" t="s">
        <v>3354</v>
      </c>
    </row>
    <row r="7767" spans="21:23" x14ac:dyDescent="0.25">
      <c r="U7767" s="15" t="s">
        <v>5990</v>
      </c>
      <c r="V7767" s="15" t="s">
        <v>16412</v>
      </c>
      <c r="W7767" s="15" t="s">
        <v>100</v>
      </c>
    </row>
    <row r="7768" spans="21:23" x14ac:dyDescent="0.25">
      <c r="U7768" s="15" t="s">
        <v>1994</v>
      </c>
      <c r="V7768" s="15" t="s">
        <v>16413</v>
      </c>
      <c r="W7768" s="15" t="s">
        <v>391</v>
      </c>
    </row>
    <row r="7769" spans="21:23" x14ac:dyDescent="0.25">
      <c r="U7769" s="15" t="s">
        <v>2971</v>
      </c>
      <c r="V7769" s="15" t="s">
        <v>16414</v>
      </c>
      <c r="W7769" s="15" t="s">
        <v>124</v>
      </c>
    </row>
    <row r="7770" spans="21:23" x14ac:dyDescent="0.25">
      <c r="U7770" s="15" t="s">
        <v>1346</v>
      </c>
      <c r="V7770" s="15" t="s">
        <v>16415</v>
      </c>
      <c r="W7770" s="15" t="s">
        <v>200</v>
      </c>
    </row>
    <row r="7771" spans="21:23" x14ac:dyDescent="0.25">
      <c r="U7771" s="15" t="s">
        <v>3743</v>
      </c>
      <c r="V7771" s="15" t="s">
        <v>16416</v>
      </c>
      <c r="W7771" s="15" t="s">
        <v>117</v>
      </c>
    </row>
    <row r="7772" spans="21:23" x14ac:dyDescent="0.25">
      <c r="U7772" s="15" t="s">
        <v>3628</v>
      </c>
      <c r="V7772" s="15" t="s">
        <v>16417</v>
      </c>
      <c r="W7772" s="15" t="s">
        <v>100</v>
      </c>
    </row>
    <row r="7773" spans="21:23" x14ac:dyDescent="0.25">
      <c r="U7773" s="15" t="s">
        <v>2412</v>
      </c>
      <c r="V7773" s="15" t="s">
        <v>16418</v>
      </c>
      <c r="W7773" s="15" t="s">
        <v>100</v>
      </c>
    </row>
    <row r="7774" spans="21:23" x14ac:dyDescent="0.25">
      <c r="U7774" s="15" t="s">
        <v>3346</v>
      </c>
      <c r="V7774" s="15" t="s">
        <v>16419</v>
      </c>
      <c r="W7774" s="15" t="s">
        <v>78</v>
      </c>
    </row>
    <row r="7775" spans="21:23" x14ac:dyDescent="0.25">
      <c r="U7775" s="15" t="s">
        <v>3924</v>
      </c>
      <c r="V7775" s="15" t="s">
        <v>16420</v>
      </c>
      <c r="W7775" s="15" t="s">
        <v>74</v>
      </c>
    </row>
    <row r="7776" spans="21:23" x14ac:dyDescent="0.25">
      <c r="U7776" s="15" t="s">
        <v>5828</v>
      </c>
      <c r="V7776" s="15" t="s">
        <v>16421</v>
      </c>
      <c r="W7776" s="15" t="s">
        <v>200</v>
      </c>
    </row>
    <row r="7777" spans="21:23" x14ac:dyDescent="0.25">
      <c r="U7777" s="15" t="s">
        <v>7399</v>
      </c>
      <c r="V7777" s="15" t="s">
        <v>16422</v>
      </c>
      <c r="W7777" s="15" t="s">
        <v>188</v>
      </c>
    </row>
    <row r="7778" spans="21:23" x14ac:dyDescent="0.25">
      <c r="U7778" s="15" t="s">
        <v>2792</v>
      </c>
      <c r="V7778" s="15" t="s">
        <v>16423</v>
      </c>
      <c r="W7778" s="15" t="s">
        <v>336</v>
      </c>
    </row>
    <row r="7779" spans="21:23" x14ac:dyDescent="0.25">
      <c r="U7779" s="15" t="s">
        <v>7638</v>
      </c>
      <c r="V7779" s="15" t="s">
        <v>16424</v>
      </c>
      <c r="W7779" s="15" t="s">
        <v>330</v>
      </c>
    </row>
    <row r="7780" spans="21:23" x14ac:dyDescent="0.25">
      <c r="U7780" s="15" t="s">
        <v>2894</v>
      </c>
      <c r="V7780" s="15" t="s">
        <v>16425</v>
      </c>
      <c r="W7780" s="15" t="s">
        <v>169</v>
      </c>
    </row>
    <row r="7781" spans="21:23" x14ac:dyDescent="0.25">
      <c r="U7781" s="15" t="s">
        <v>1799</v>
      </c>
      <c r="V7781" s="15" t="s">
        <v>16426</v>
      </c>
      <c r="W7781" s="15" t="s">
        <v>381</v>
      </c>
    </row>
    <row r="7782" spans="21:23" x14ac:dyDescent="0.25">
      <c r="U7782" s="15" t="s">
        <v>2920</v>
      </c>
      <c r="V7782" s="15" t="s">
        <v>16427</v>
      </c>
      <c r="W7782" s="15" t="s">
        <v>470</v>
      </c>
    </row>
    <row r="7783" spans="21:23" x14ac:dyDescent="0.25">
      <c r="U7783" s="15" t="s">
        <v>5390</v>
      </c>
      <c r="V7783" s="15" t="s">
        <v>16428</v>
      </c>
      <c r="W7783" s="15" t="s">
        <v>4507</v>
      </c>
    </row>
    <row r="7784" spans="21:23" x14ac:dyDescent="0.25">
      <c r="U7784" s="15" t="s">
        <v>6935</v>
      </c>
      <c r="V7784" s="15" t="s">
        <v>16429</v>
      </c>
      <c r="W7784" s="15" t="s">
        <v>237</v>
      </c>
    </row>
    <row r="7785" spans="21:23" x14ac:dyDescent="0.25">
      <c r="U7785" s="15" t="s">
        <v>6735</v>
      </c>
      <c r="V7785" s="15" t="s">
        <v>16430</v>
      </c>
      <c r="W7785" s="15" t="s">
        <v>169</v>
      </c>
    </row>
    <row r="7786" spans="21:23" x14ac:dyDescent="0.25">
      <c r="U7786" s="15" t="s">
        <v>1664</v>
      </c>
      <c r="V7786" s="15" t="s">
        <v>16431</v>
      </c>
      <c r="W7786" s="15" t="s">
        <v>606</v>
      </c>
    </row>
    <row r="7787" spans="21:23" x14ac:dyDescent="0.25">
      <c r="U7787" s="15" t="s">
        <v>2589</v>
      </c>
      <c r="V7787" s="15" t="s">
        <v>16432</v>
      </c>
      <c r="W7787" s="15" t="s">
        <v>606</v>
      </c>
    </row>
    <row r="7788" spans="21:23" x14ac:dyDescent="0.25">
      <c r="U7788" s="15" t="s">
        <v>5590</v>
      </c>
      <c r="V7788" s="15" t="s">
        <v>16433</v>
      </c>
      <c r="W7788" s="15" t="s">
        <v>381</v>
      </c>
    </row>
    <row r="7789" spans="21:23" x14ac:dyDescent="0.25">
      <c r="U7789" s="15" t="s">
        <v>4544</v>
      </c>
      <c r="V7789" s="15" t="s">
        <v>16434</v>
      </c>
      <c r="W7789" s="15" t="s">
        <v>92</v>
      </c>
    </row>
    <row r="7790" spans="21:23" x14ac:dyDescent="0.25">
      <c r="U7790" s="15" t="s">
        <v>7611</v>
      </c>
      <c r="V7790" s="15" t="s">
        <v>16435</v>
      </c>
      <c r="W7790" s="15" t="s">
        <v>2384</v>
      </c>
    </row>
    <row r="7791" spans="21:23" x14ac:dyDescent="0.25">
      <c r="U7791" s="15" t="s">
        <v>6643</v>
      </c>
      <c r="V7791" s="15" t="s">
        <v>16436</v>
      </c>
      <c r="W7791" s="15" t="s">
        <v>150</v>
      </c>
    </row>
    <row r="7792" spans="21:23" x14ac:dyDescent="0.25">
      <c r="U7792" s="15" t="s">
        <v>7546</v>
      </c>
      <c r="V7792" s="15" t="s">
        <v>16437</v>
      </c>
      <c r="W7792" s="15" t="s">
        <v>150</v>
      </c>
    </row>
    <row r="7793" spans="21:23" x14ac:dyDescent="0.25">
      <c r="U7793" s="15" t="s">
        <v>752</v>
      </c>
      <c r="V7793" s="15" t="s">
        <v>16438</v>
      </c>
      <c r="W7793" s="15" t="s">
        <v>78</v>
      </c>
    </row>
    <row r="7794" spans="21:23" x14ac:dyDescent="0.25">
      <c r="U7794" s="15" t="s">
        <v>2407</v>
      </c>
      <c r="V7794" s="15" t="s">
        <v>16439</v>
      </c>
      <c r="W7794" s="15" t="s">
        <v>78</v>
      </c>
    </row>
    <row r="7795" spans="21:23" x14ac:dyDescent="0.25">
      <c r="U7795" s="15" t="s">
        <v>7722</v>
      </c>
      <c r="V7795" s="15" t="s">
        <v>16440</v>
      </c>
      <c r="W7795" s="15" t="s">
        <v>3539</v>
      </c>
    </row>
    <row r="7796" spans="21:23" x14ac:dyDescent="0.25">
      <c r="U7796" s="15" t="s">
        <v>2490</v>
      </c>
      <c r="V7796" s="15" t="s">
        <v>16441</v>
      </c>
      <c r="W7796" s="15" t="s">
        <v>217</v>
      </c>
    </row>
    <row r="7797" spans="21:23" x14ac:dyDescent="0.25">
      <c r="U7797" s="15" t="s">
        <v>3822</v>
      </c>
      <c r="V7797" s="15" t="s">
        <v>16442</v>
      </c>
      <c r="W7797" s="15" t="s">
        <v>882</v>
      </c>
    </row>
    <row r="7798" spans="21:23" x14ac:dyDescent="0.25">
      <c r="U7798" s="15" t="s">
        <v>968</v>
      </c>
      <c r="V7798" s="15" t="s">
        <v>16443</v>
      </c>
      <c r="W7798" s="15" t="s">
        <v>122</v>
      </c>
    </row>
    <row r="7799" spans="21:23" x14ac:dyDescent="0.25">
      <c r="U7799" s="15" t="s">
        <v>7409</v>
      </c>
      <c r="V7799" s="15" t="s">
        <v>16444</v>
      </c>
      <c r="W7799" s="15" t="s">
        <v>78</v>
      </c>
    </row>
    <row r="7800" spans="21:23" x14ac:dyDescent="0.25">
      <c r="U7800" s="15" t="s">
        <v>3747</v>
      </c>
      <c r="V7800" s="15" t="s">
        <v>16445</v>
      </c>
      <c r="W7800" s="15" t="s">
        <v>179</v>
      </c>
    </row>
    <row r="7801" spans="21:23" x14ac:dyDescent="0.25">
      <c r="U7801" s="15" t="s">
        <v>7561</v>
      </c>
      <c r="V7801" s="15" t="s">
        <v>16446</v>
      </c>
      <c r="W7801" s="15" t="s">
        <v>100</v>
      </c>
    </row>
    <row r="7802" spans="21:23" x14ac:dyDescent="0.25">
      <c r="U7802" s="15" t="s">
        <v>5598</v>
      </c>
      <c r="V7802" s="15" t="s">
        <v>16447</v>
      </c>
      <c r="W7802" s="15" t="s">
        <v>100</v>
      </c>
    </row>
    <row r="7803" spans="21:23" x14ac:dyDescent="0.25">
      <c r="U7803" s="15" t="s">
        <v>6302</v>
      </c>
      <c r="V7803" s="15" t="s">
        <v>16448</v>
      </c>
      <c r="W7803" s="15" t="s">
        <v>100</v>
      </c>
    </row>
    <row r="7804" spans="21:23" x14ac:dyDescent="0.25">
      <c r="U7804" s="15" t="s">
        <v>7647</v>
      </c>
      <c r="V7804" s="15" t="s">
        <v>16449</v>
      </c>
      <c r="W7804" s="15" t="s">
        <v>7545</v>
      </c>
    </row>
    <row r="7805" spans="21:23" x14ac:dyDescent="0.25">
      <c r="U7805" s="15" t="s">
        <v>6912</v>
      </c>
      <c r="V7805" s="15" t="s">
        <v>16450</v>
      </c>
      <c r="W7805" s="15" t="s">
        <v>336</v>
      </c>
    </row>
    <row r="7806" spans="21:23" x14ac:dyDescent="0.25">
      <c r="U7806" s="15" t="s">
        <v>3538</v>
      </c>
      <c r="V7806" s="15" t="s">
        <v>16451</v>
      </c>
      <c r="W7806" s="15" t="s">
        <v>3539</v>
      </c>
    </row>
    <row r="7807" spans="21:23" x14ac:dyDescent="0.25">
      <c r="U7807" s="15" t="s">
        <v>316</v>
      </c>
      <c r="V7807" s="15" t="s">
        <v>16452</v>
      </c>
      <c r="W7807" s="15" t="s">
        <v>100</v>
      </c>
    </row>
    <row r="7808" spans="21:23" x14ac:dyDescent="0.25">
      <c r="U7808" s="15" t="s">
        <v>337</v>
      </c>
      <c r="V7808" s="15" t="s">
        <v>16453</v>
      </c>
      <c r="W7808" s="15" t="s">
        <v>100</v>
      </c>
    </row>
    <row r="7809" spans="21:23" x14ac:dyDescent="0.25">
      <c r="U7809" s="15" t="s">
        <v>353</v>
      </c>
      <c r="V7809" s="15" t="s">
        <v>16454</v>
      </c>
      <c r="W7809" s="15" t="s">
        <v>100</v>
      </c>
    </row>
    <row r="7810" spans="21:23" x14ac:dyDescent="0.25">
      <c r="U7810" s="15" t="s">
        <v>946</v>
      </c>
      <c r="V7810" s="15" t="s">
        <v>16455</v>
      </c>
      <c r="W7810" s="15" t="s">
        <v>100</v>
      </c>
    </row>
    <row r="7811" spans="21:23" x14ac:dyDescent="0.25">
      <c r="U7811" s="15" t="s">
        <v>949</v>
      </c>
      <c r="V7811" s="15" t="s">
        <v>16456</v>
      </c>
      <c r="W7811" s="15" t="s">
        <v>100</v>
      </c>
    </row>
    <row r="7812" spans="21:23" x14ac:dyDescent="0.25">
      <c r="U7812" s="15" t="s">
        <v>1756</v>
      </c>
      <c r="V7812" s="15" t="s">
        <v>16457</v>
      </c>
      <c r="W7812" s="15" t="s">
        <v>100</v>
      </c>
    </row>
    <row r="7813" spans="21:23" x14ac:dyDescent="0.25">
      <c r="U7813" s="15" t="s">
        <v>2052</v>
      </c>
      <c r="V7813" s="15" t="s">
        <v>16458</v>
      </c>
      <c r="W7813" s="15" t="s">
        <v>100</v>
      </c>
    </row>
    <row r="7814" spans="21:23" x14ac:dyDescent="0.25">
      <c r="U7814" s="15" t="s">
        <v>2449</v>
      </c>
      <c r="V7814" s="15" t="s">
        <v>16459</v>
      </c>
      <c r="W7814" s="15" t="s">
        <v>100</v>
      </c>
    </row>
    <row r="7815" spans="21:23" x14ac:dyDescent="0.25">
      <c r="U7815" s="15" t="s">
        <v>3840</v>
      </c>
      <c r="V7815" s="15" t="s">
        <v>16460</v>
      </c>
      <c r="W7815" s="15" t="s">
        <v>100</v>
      </c>
    </row>
    <row r="7816" spans="21:23" x14ac:dyDescent="0.25">
      <c r="U7816" s="15" t="s">
        <v>5502</v>
      </c>
      <c r="V7816" s="15" t="s">
        <v>16461</v>
      </c>
      <c r="W7816" s="15" t="s">
        <v>100</v>
      </c>
    </row>
    <row r="7817" spans="21:23" x14ac:dyDescent="0.25">
      <c r="U7817" s="15" t="s">
        <v>5627</v>
      </c>
      <c r="V7817" s="15" t="s">
        <v>16462</v>
      </c>
      <c r="W7817" s="15" t="s">
        <v>100</v>
      </c>
    </row>
    <row r="7818" spans="21:23" x14ac:dyDescent="0.25">
      <c r="U7818" s="15" t="s">
        <v>6786</v>
      </c>
      <c r="V7818" s="15" t="s">
        <v>16463</v>
      </c>
      <c r="W7818" s="15" t="s">
        <v>100</v>
      </c>
    </row>
    <row r="7819" spans="21:23" x14ac:dyDescent="0.25">
      <c r="U7819" s="15" t="s">
        <v>7394</v>
      </c>
      <c r="V7819" s="15" t="s">
        <v>16464</v>
      </c>
      <c r="W7819" s="15" t="s">
        <v>100</v>
      </c>
    </row>
    <row r="7820" spans="21:23" x14ac:dyDescent="0.25">
      <c r="U7820" s="15" t="s">
        <v>7613</v>
      </c>
      <c r="V7820" s="15" t="s">
        <v>16465</v>
      </c>
      <c r="W7820" s="15" t="s">
        <v>100</v>
      </c>
    </row>
    <row r="7821" spans="21:23" x14ac:dyDescent="0.25">
      <c r="U7821" s="15" t="s">
        <v>7927</v>
      </c>
      <c r="V7821" s="15" t="s">
        <v>16466</v>
      </c>
      <c r="W7821" s="15" t="s">
        <v>100</v>
      </c>
    </row>
    <row r="7822" spans="21:23" x14ac:dyDescent="0.25">
      <c r="U7822" s="15" t="s">
        <v>7706</v>
      </c>
      <c r="V7822" s="15" t="s">
        <v>16467</v>
      </c>
      <c r="W7822" s="15" t="s">
        <v>255</v>
      </c>
    </row>
    <row r="7823" spans="21:23" x14ac:dyDescent="0.25">
      <c r="U7823" s="15" t="s">
        <v>5292</v>
      </c>
      <c r="V7823" s="15" t="s">
        <v>16468</v>
      </c>
      <c r="W7823" s="15" t="s">
        <v>100</v>
      </c>
    </row>
    <row r="7824" spans="21:23" x14ac:dyDescent="0.25">
      <c r="U7824" s="15" t="s">
        <v>2689</v>
      </c>
      <c r="V7824" s="15" t="s">
        <v>16469</v>
      </c>
      <c r="W7824" s="15" t="s">
        <v>100</v>
      </c>
    </row>
    <row r="7825" spans="21:23" x14ac:dyDescent="0.25">
      <c r="U7825" s="15" t="s">
        <v>5405</v>
      </c>
      <c r="V7825" s="15" t="s">
        <v>16470</v>
      </c>
      <c r="W7825" s="15" t="s">
        <v>237</v>
      </c>
    </row>
    <row r="7826" spans="21:23" x14ac:dyDescent="0.25">
      <c r="U7826" s="15" t="s">
        <v>4506</v>
      </c>
      <c r="V7826" s="15" t="s">
        <v>16471</v>
      </c>
      <c r="W7826" s="15" t="s">
        <v>4507</v>
      </c>
    </row>
    <row r="7827" spans="21:23" x14ac:dyDescent="0.25">
      <c r="U7827" s="15" t="s">
        <v>329</v>
      </c>
      <c r="V7827" s="15" t="s">
        <v>16472</v>
      </c>
      <c r="W7827" s="15" t="s">
        <v>330</v>
      </c>
    </row>
    <row r="7828" spans="21:23" x14ac:dyDescent="0.25">
      <c r="U7828" s="15" t="s">
        <v>977</v>
      </c>
      <c r="V7828" s="15" t="s">
        <v>16473</v>
      </c>
      <c r="W7828" s="15" t="s">
        <v>978</v>
      </c>
    </row>
    <row r="7829" spans="21:23" x14ac:dyDescent="0.25">
      <c r="U7829" s="15" t="s">
        <v>3662</v>
      </c>
      <c r="V7829" s="15" t="s">
        <v>16474</v>
      </c>
      <c r="W7829" s="15" t="s">
        <v>1308</v>
      </c>
    </row>
    <row r="7830" spans="21:23" x14ac:dyDescent="0.25">
      <c r="U7830" s="15" t="s">
        <v>2526</v>
      </c>
      <c r="V7830" s="15" t="s">
        <v>16475</v>
      </c>
      <c r="W7830" s="15" t="s">
        <v>217</v>
      </c>
    </row>
    <row r="7831" spans="21:23" x14ac:dyDescent="0.25">
      <c r="U7831" s="15" t="s">
        <v>1307</v>
      </c>
      <c r="V7831" s="15" t="s">
        <v>16476</v>
      </c>
      <c r="W7831" s="15" t="s">
        <v>1308</v>
      </c>
    </row>
    <row r="7832" spans="21:23" x14ac:dyDescent="0.25">
      <c r="U7832" s="15" t="s">
        <v>7551</v>
      </c>
      <c r="V7832" s="15" t="s">
        <v>16477</v>
      </c>
      <c r="W7832" s="15" t="s">
        <v>179</v>
      </c>
    </row>
    <row r="7833" spans="21:23" x14ac:dyDescent="0.25">
      <c r="U7833" s="15" t="s">
        <v>307</v>
      </c>
      <c r="V7833" s="15" t="s">
        <v>16478</v>
      </c>
      <c r="W7833" s="15" t="s">
        <v>179</v>
      </c>
    </row>
    <row r="7834" spans="21:23" x14ac:dyDescent="0.25">
      <c r="U7834" s="15" t="s">
        <v>86</v>
      </c>
      <c r="V7834" s="15" t="s">
        <v>16479</v>
      </c>
      <c r="W7834" s="15" t="s">
        <v>85</v>
      </c>
    </row>
    <row r="7835" spans="21:23" x14ac:dyDescent="0.25">
      <c r="U7835" s="15" t="s">
        <v>6314</v>
      </c>
      <c r="V7835" s="15" t="s">
        <v>16480</v>
      </c>
      <c r="W7835" s="15" t="s">
        <v>85</v>
      </c>
    </row>
    <row r="7836" spans="21:23" x14ac:dyDescent="0.25">
      <c r="U7836" s="15" t="s">
        <v>4311</v>
      </c>
      <c r="V7836" s="15" t="s">
        <v>16481</v>
      </c>
      <c r="W7836" s="15" t="s">
        <v>25</v>
      </c>
    </row>
    <row r="7837" spans="21:23" x14ac:dyDescent="0.25">
      <c r="U7837" s="15" t="s">
        <v>7223</v>
      </c>
      <c r="V7837" s="15" t="s">
        <v>16482</v>
      </c>
      <c r="W7837" s="15" t="s">
        <v>2384</v>
      </c>
    </row>
    <row r="7838" spans="21:23" x14ac:dyDescent="0.25">
      <c r="U7838" s="15" t="s">
        <v>2383</v>
      </c>
      <c r="V7838" s="15" t="s">
        <v>16483</v>
      </c>
      <c r="W7838" s="15" t="s">
        <v>2384</v>
      </c>
    </row>
    <row r="7839" spans="21:23" x14ac:dyDescent="0.25">
      <c r="U7839" s="15" t="s">
        <v>7222</v>
      </c>
      <c r="V7839" s="15" t="s">
        <v>16484</v>
      </c>
      <c r="W7839" s="15" t="s">
        <v>470</v>
      </c>
    </row>
    <row r="7840" spans="21:23" x14ac:dyDescent="0.25">
      <c r="U7840" s="15" t="s">
        <v>7581</v>
      </c>
      <c r="V7840" s="15" t="s">
        <v>16485</v>
      </c>
      <c r="W7840" s="15" t="s">
        <v>112</v>
      </c>
    </row>
    <row r="7841" spans="21:23" x14ac:dyDescent="0.25">
      <c r="U7841" s="15" t="s">
        <v>313</v>
      </c>
      <c r="V7841" s="15" t="s">
        <v>16486</v>
      </c>
      <c r="W7841" s="15" t="s">
        <v>78</v>
      </c>
    </row>
    <row r="7842" spans="21:23" x14ac:dyDescent="0.25">
      <c r="U7842" s="15" t="s">
        <v>7552</v>
      </c>
      <c r="V7842" s="15" t="s">
        <v>16487</v>
      </c>
      <c r="W7842" s="15" t="s">
        <v>190</v>
      </c>
    </row>
    <row r="7843" spans="21:23" x14ac:dyDescent="0.25">
      <c r="U7843" s="15" t="s">
        <v>1620</v>
      </c>
      <c r="V7843" s="15" t="s">
        <v>16488</v>
      </c>
      <c r="W7843" s="15" t="s">
        <v>115</v>
      </c>
    </row>
    <row r="7844" spans="21:23" x14ac:dyDescent="0.25">
      <c r="U7844" s="15" t="s">
        <v>312</v>
      </c>
      <c r="V7844" s="15" t="s">
        <v>16489</v>
      </c>
      <c r="W7844" s="15" t="s">
        <v>163</v>
      </c>
    </row>
    <row r="7845" spans="21:23" x14ac:dyDescent="0.25">
      <c r="U7845" s="15" t="s">
        <v>4321</v>
      </c>
      <c r="V7845" s="15" t="s">
        <v>16490</v>
      </c>
      <c r="W7845" s="15" t="s">
        <v>210</v>
      </c>
    </row>
    <row r="7846" spans="21:23" x14ac:dyDescent="0.25">
      <c r="U7846" s="15" t="s">
        <v>1703</v>
      </c>
      <c r="V7846" s="15" t="s">
        <v>16491</v>
      </c>
      <c r="W7846" s="15" t="s">
        <v>144</v>
      </c>
    </row>
    <row r="7847" spans="21:23" x14ac:dyDescent="0.25">
      <c r="U7847" s="15" t="s">
        <v>331</v>
      </c>
      <c r="V7847" s="15" t="s">
        <v>16492</v>
      </c>
      <c r="W7847" s="15" t="s">
        <v>332</v>
      </c>
    </row>
    <row r="7848" spans="21:23" x14ac:dyDescent="0.25">
      <c r="U7848" s="15" t="s">
        <v>6261</v>
      </c>
      <c r="V7848" s="15" t="s">
        <v>16493</v>
      </c>
      <c r="W7848" s="15" t="s">
        <v>100</v>
      </c>
    </row>
    <row r="7849" spans="21:23" x14ac:dyDescent="0.25">
      <c r="U7849" s="15" t="s">
        <v>5785</v>
      </c>
      <c r="V7849" s="15" t="s">
        <v>16494</v>
      </c>
      <c r="W7849" s="15" t="s">
        <v>1321</v>
      </c>
    </row>
    <row r="7850" spans="21:23" x14ac:dyDescent="0.25">
      <c r="U7850" s="15" t="s">
        <v>3597</v>
      </c>
      <c r="V7850" s="15" t="s">
        <v>16495</v>
      </c>
      <c r="W7850" s="15" t="s">
        <v>381</v>
      </c>
    </row>
    <row r="7851" spans="21:23" x14ac:dyDescent="0.25">
      <c r="U7851" s="15" t="s">
        <v>1801</v>
      </c>
      <c r="V7851" s="15" t="s">
        <v>16496</v>
      </c>
      <c r="W7851" s="15" t="s">
        <v>1802</v>
      </c>
    </row>
    <row r="7852" spans="21:23" x14ac:dyDescent="0.25">
      <c r="U7852" s="15" t="s">
        <v>2064</v>
      </c>
      <c r="V7852" s="15" t="s">
        <v>16497</v>
      </c>
      <c r="W7852" s="15" t="s">
        <v>78</v>
      </c>
    </row>
    <row r="7853" spans="21:23" x14ac:dyDescent="0.25">
      <c r="U7853" s="15" t="s">
        <v>7646</v>
      </c>
      <c r="V7853" s="15" t="s">
        <v>16498</v>
      </c>
      <c r="W7853" s="15" t="s">
        <v>3539</v>
      </c>
    </row>
    <row r="7854" spans="21:23" x14ac:dyDescent="0.25">
      <c r="U7854" s="15" t="s">
        <v>951</v>
      </c>
      <c r="V7854" s="15" t="s">
        <v>16499</v>
      </c>
      <c r="W7854" s="15" t="s">
        <v>122</v>
      </c>
    </row>
    <row r="7855" spans="21:23" x14ac:dyDescent="0.25">
      <c r="U7855" s="15" t="s">
        <v>301</v>
      </c>
      <c r="V7855" s="15" t="s">
        <v>16500</v>
      </c>
      <c r="W7855" s="15" t="s">
        <v>144</v>
      </c>
    </row>
    <row r="7856" spans="21:23" x14ac:dyDescent="0.25">
      <c r="U7856" s="15" t="s">
        <v>2050</v>
      </c>
      <c r="V7856" s="15" t="s">
        <v>16501</v>
      </c>
      <c r="W7856" s="15" t="s">
        <v>332</v>
      </c>
    </row>
    <row r="7857" spans="21:23" x14ac:dyDescent="0.25">
      <c r="U7857" s="15" t="s">
        <v>7416</v>
      </c>
      <c r="V7857" s="15" t="s">
        <v>16502</v>
      </c>
      <c r="W7857" s="15" t="s">
        <v>200</v>
      </c>
    </row>
    <row r="7858" spans="21:23" x14ac:dyDescent="0.25">
      <c r="U7858" s="15" t="s">
        <v>2928</v>
      </c>
      <c r="V7858" s="15" t="s">
        <v>16503</v>
      </c>
      <c r="W7858" s="15" t="s">
        <v>200</v>
      </c>
    </row>
    <row r="7859" spans="21:23" x14ac:dyDescent="0.25">
      <c r="U7859" s="15" t="s">
        <v>660</v>
      </c>
      <c r="V7859" s="15" t="s">
        <v>16504</v>
      </c>
      <c r="W7859" s="15" t="s">
        <v>190</v>
      </c>
    </row>
    <row r="7860" spans="21:23" x14ac:dyDescent="0.25">
      <c r="U7860" s="15" t="s">
        <v>966</v>
      </c>
      <c r="V7860" s="15" t="s">
        <v>16505</v>
      </c>
      <c r="W7860" s="15" t="s">
        <v>73</v>
      </c>
    </row>
    <row r="7861" spans="21:23" x14ac:dyDescent="0.25">
      <c r="U7861" s="15" t="s">
        <v>2479</v>
      </c>
      <c r="V7861" s="15" t="s">
        <v>16506</v>
      </c>
      <c r="W7861" s="15" t="s">
        <v>115</v>
      </c>
    </row>
    <row r="7862" spans="21:23" x14ac:dyDescent="0.25">
      <c r="U7862" s="15" t="s">
        <v>7596</v>
      </c>
      <c r="V7862" s="15" t="s">
        <v>16507</v>
      </c>
      <c r="W7862" s="15" t="s">
        <v>978</v>
      </c>
    </row>
    <row r="7863" spans="21:23" x14ac:dyDescent="0.25">
      <c r="U7863" s="15" t="s">
        <v>7548</v>
      </c>
      <c r="V7863" s="15" t="s">
        <v>16508</v>
      </c>
      <c r="W7863" s="15" t="s">
        <v>74</v>
      </c>
    </row>
    <row r="7864" spans="21:23" x14ac:dyDescent="0.25">
      <c r="U7864" s="15" t="s">
        <v>969</v>
      </c>
      <c r="V7864" s="15" t="s">
        <v>16509</v>
      </c>
      <c r="W7864" s="15" t="s">
        <v>122</v>
      </c>
    </row>
    <row r="7865" spans="21:23" x14ac:dyDescent="0.25">
      <c r="U7865" s="15" t="s">
        <v>7221</v>
      </c>
      <c r="V7865" s="15" t="s">
        <v>16510</v>
      </c>
      <c r="W7865" s="15" t="s">
        <v>100</v>
      </c>
    </row>
    <row r="7866" spans="21:23" x14ac:dyDescent="0.25">
      <c r="U7866" s="15" t="s">
        <v>666</v>
      </c>
      <c r="V7866" s="15" t="s">
        <v>16511</v>
      </c>
      <c r="W7866" s="15" t="s">
        <v>169</v>
      </c>
    </row>
    <row r="7867" spans="21:23" x14ac:dyDescent="0.25">
      <c r="U7867" s="15" t="s">
        <v>7422</v>
      </c>
      <c r="V7867" s="15" t="s">
        <v>16512</v>
      </c>
      <c r="W7867" s="15" t="s">
        <v>470</v>
      </c>
    </row>
    <row r="7868" spans="21:23" x14ac:dyDescent="0.25">
      <c r="U7868" s="15" t="s">
        <v>5809</v>
      </c>
      <c r="V7868" s="15" t="s">
        <v>16513</v>
      </c>
      <c r="W7868" s="15" t="s">
        <v>470</v>
      </c>
    </row>
    <row r="7869" spans="21:23" x14ac:dyDescent="0.25">
      <c r="U7869" s="15" t="s">
        <v>6993</v>
      </c>
      <c r="V7869" s="15" t="s">
        <v>16514</v>
      </c>
      <c r="W7869" s="15" t="s">
        <v>237</v>
      </c>
    </row>
    <row r="7870" spans="21:23" x14ac:dyDescent="0.25">
      <c r="U7870" s="15" t="s">
        <v>6955</v>
      </c>
      <c r="V7870" s="15" t="s">
        <v>16515</v>
      </c>
      <c r="W7870" s="15" t="s">
        <v>78</v>
      </c>
    </row>
    <row r="7871" spans="21:23" x14ac:dyDescent="0.25">
      <c r="U7871" s="15" t="s">
        <v>6687</v>
      </c>
      <c r="V7871" s="15" t="s">
        <v>16516</v>
      </c>
      <c r="W7871" s="15" t="s">
        <v>2384</v>
      </c>
    </row>
    <row r="7872" spans="21:23" x14ac:dyDescent="0.25">
      <c r="U7872" s="15" t="s">
        <v>5656</v>
      </c>
      <c r="V7872" s="15" t="s">
        <v>16517</v>
      </c>
      <c r="W7872" s="15" t="s">
        <v>1308</v>
      </c>
    </row>
    <row r="7873" spans="21:23" x14ac:dyDescent="0.25">
      <c r="U7873" s="15" t="s">
        <v>7559</v>
      </c>
      <c r="V7873" s="15" t="s">
        <v>16518</v>
      </c>
      <c r="W7873" s="15" t="s">
        <v>74</v>
      </c>
    </row>
    <row r="7874" spans="21:23" x14ac:dyDescent="0.25">
      <c r="U7874" s="15" t="s">
        <v>3177</v>
      </c>
      <c r="V7874" s="15" t="s">
        <v>16519</v>
      </c>
      <c r="W7874" s="15" t="s">
        <v>8</v>
      </c>
    </row>
    <row r="7875" spans="21:23" x14ac:dyDescent="0.25">
      <c r="U7875" s="15" t="s">
        <v>7567</v>
      </c>
      <c r="V7875" s="15" t="s">
        <v>16520</v>
      </c>
      <c r="W7875" s="15" t="s">
        <v>1308</v>
      </c>
    </row>
    <row r="7876" spans="21:23" x14ac:dyDescent="0.25">
      <c r="U7876" s="15" t="s">
        <v>5213</v>
      </c>
      <c r="V7876" s="15" t="s">
        <v>16521</v>
      </c>
      <c r="W7876" s="15" t="s">
        <v>120</v>
      </c>
    </row>
    <row r="7877" spans="21:23" x14ac:dyDescent="0.25">
      <c r="U7877" s="15" t="s">
        <v>2387</v>
      </c>
      <c r="V7877" s="15" t="s">
        <v>16522</v>
      </c>
      <c r="W7877" s="15" t="s">
        <v>217</v>
      </c>
    </row>
    <row r="7878" spans="21:23" x14ac:dyDescent="0.25">
      <c r="U7878" s="15" t="s">
        <v>3776</v>
      </c>
      <c r="V7878" s="15" t="s">
        <v>16523</v>
      </c>
      <c r="W7878" s="15" t="s">
        <v>144</v>
      </c>
    </row>
    <row r="7879" spans="21:23" x14ac:dyDescent="0.25">
      <c r="U7879" s="15" t="s">
        <v>963</v>
      </c>
      <c r="V7879" s="15" t="s">
        <v>16524</v>
      </c>
      <c r="W7879" s="15" t="s">
        <v>179</v>
      </c>
    </row>
    <row r="7880" spans="21:23" x14ac:dyDescent="0.25">
      <c r="U7880" s="15" t="s">
        <v>5291</v>
      </c>
      <c r="V7880" s="15" t="s">
        <v>16525</v>
      </c>
      <c r="W7880" s="15" t="s">
        <v>327</v>
      </c>
    </row>
    <row r="7881" spans="21:23" x14ac:dyDescent="0.25">
      <c r="U7881" s="15" t="s">
        <v>7556</v>
      </c>
      <c r="V7881" s="15" t="s">
        <v>16526</v>
      </c>
      <c r="W7881" s="15" t="s">
        <v>190</v>
      </c>
    </row>
    <row r="7882" spans="21:23" x14ac:dyDescent="0.25">
      <c r="U7882" s="15" t="s">
        <v>7727</v>
      </c>
      <c r="V7882" s="15" t="s">
        <v>16527</v>
      </c>
      <c r="W7882" s="15" t="s">
        <v>76</v>
      </c>
    </row>
    <row r="7883" spans="21:23" x14ac:dyDescent="0.25">
      <c r="U7883" s="15" t="s">
        <v>1184</v>
      </c>
      <c r="V7883" s="15" t="s">
        <v>16528</v>
      </c>
      <c r="W7883" s="15" t="s">
        <v>882</v>
      </c>
    </row>
    <row r="7884" spans="21:23" x14ac:dyDescent="0.25">
      <c r="U7884" s="15" t="s">
        <v>2347</v>
      </c>
      <c r="V7884" s="15" t="s">
        <v>16529</v>
      </c>
      <c r="W7884" s="15" t="s">
        <v>190</v>
      </c>
    </row>
    <row r="7885" spans="21:23" x14ac:dyDescent="0.25">
      <c r="U7885" s="15" t="s">
        <v>3814</v>
      </c>
      <c r="V7885" s="15" t="s">
        <v>16530</v>
      </c>
      <c r="W7885" s="15" t="s">
        <v>190</v>
      </c>
    </row>
    <row r="7886" spans="21:23" x14ac:dyDescent="0.25">
      <c r="U7886" s="15" t="s">
        <v>16531</v>
      </c>
      <c r="V7886" s="15" t="s">
        <v>16532</v>
      </c>
      <c r="W7886" s="15" t="s">
        <v>126</v>
      </c>
    </row>
    <row r="7887" spans="21:23" x14ac:dyDescent="0.25">
      <c r="U7887" s="15" t="s">
        <v>16533</v>
      </c>
      <c r="V7887" s="15" t="s">
        <v>16534</v>
      </c>
      <c r="W7887" s="15" t="s">
        <v>100</v>
      </c>
    </row>
    <row r="7888" spans="21:23" x14ac:dyDescent="0.25">
      <c r="U7888" s="15" t="s">
        <v>16535</v>
      </c>
      <c r="V7888" s="15" t="s">
        <v>16536</v>
      </c>
      <c r="W7888" s="15" t="s">
        <v>100</v>
      </c>
    </row>
    <row r="7889" spans="21:23" x14ac:dyDescent="0.25">
      <c r="U7889" s="15" t="s">
        <v>16537</v>
      </c>
      <c r="V7889" s="15" t="s">
        <v>16538</v>
      </c>
      <c r="W7889" s="15" t="s">
        <v>100</v>
      </c>
    </row>
    <row r="7890" spans="21:23" x14ac:dyDescent="0.25">
      <c r="U7890" s="15" t="s">
        <v>16539</v>
      </c>
      <c r="V7890" s="15" t="s">
        <v>16540</v>
      </c>
      <c r="W7890" s="15" t="s">
        <v>266</v>
      </c>
    </row>
    <row r="7891" spans="21:23" x14ac:dyDescent="0.25">
      <c r="U7891" s="15" t="s">
        <v>16541</v>
      </c>
      <c r="V7891" s="15" t="s">
        <v>16542</v>
      </c>
      <c r="W7891" s="15" t="s">
        <v>882</v>
      </c>
    </row>
    <row r="7892" spans="21:23" x14ac:dyDescent="0.25">
      <c r="U7892" s="15" t="s">
        <v>16543</v>
      </c>
      <c r="V7892" s="15" t="s">
        <v>16544</v>
      </c>
      <c r="W7892" s="15" t="s">
        <v>3354</v>
      </c>
    </row>
    <row r="7893" spans="21:23" x14ac:dyDescent="0.25">
      <c r="U7893" s="15" t="s">
        <v>16545</v>
      </c>
      <c r="V7893" s="15" t="s">
        <v>16546</v>
      </c>
      <c r="W7893" s="15" t="s">
        <v>78</v>
      </c>
    </row>
    <row r="7894" spans="21:23" x14ac:dyDescent="0.25">
      <c r="U7894" s="15" t="s">
        <v>16547</v>
      </c>
      <c r="V7894" s="15" t="s">
        <v>16548</v>
      </c>
      <c r="W7894" s="15" t="s">
        <v>190</v>
      </c>
    </row>
    <row r="7895" spans="21:23" x14ac:dyDescent="0.25">
      <c r="U7895" s="15" t="s">
        <v>16549</v>
      </c>
      <c r="V7895" s="15" t="s">
        <v>16550</v>
      </c>
      <c r="W7895" s="15" t="s">
        <v>179</v>
      </c>
    </row>
    <row r="7896" spans="21:23" x14ac:dyDescent="0.25">
      <c r="U7896" s="15" t="s">
        <v>16551</v>
      </c>
      <c r="V7896" s="15" t="s">
        <v>16552</v>
      </c>
      <c r="W7896" s="15" t="s">
        <v>73</v>
      </c>
    </row>
    <row r="7897" spans="21:23" x14ac:dyDescent="0.25">
      <c r="U7897" s="15" t="s">
        <v>16553</v>
      </c>
      <c r="V7897" s="15" t="s">
        <v>16554</v>
      </c>
      <c r="W7897" s="15" t="s">
        <v>190</v>
      </c>
    </row>
    <row r="7898" spans="21:23" x14ac:dyDescent="0.25">
      <c r="U7898" s="15" t="s">
        <v>8085</v>
      </c>
      <c r="V7898" s="15" t="s">
        <v>8086</v>
      </c>
      <c r="W7898" s="15" t="s">
        <v>8084</v>
      </c>
    </row>
    <row r="7899" spans="21:23" x14ac:dyDescent="0.25">
      <c r="U7899" s="15" t="s">
        <v>8087</v>
      </c>
      <c r="V7899" s="15" t="s">
        <v>8088</v>
      </c>
      <c r="W7899" s="15" t="s">
        <v>8084</v>
      </c>
    </row>
    <row r="7900" spans="21:23" x14ac:dyDescent="0.25">
      <c r="U7900" s="15" t="s">
        <v>8089</v>
      </c>
      <c r="V7900" s="15" t="s">
        <v>8090</v>
      </c>
      <c r="W7900" s="15" t="s">
        <v>8084</v>
      </c>
    </row>
    <row r="7901" spans="21:23" x14ac:dyDescent="0.25">
      <c r="U7901" s="15" t="s">
        <v>8091</v>
      </c>
      <c r="V7901" s="15" t="s">
        <v>8092</v>
      </c>
      <c r="W7901" s="15" t="s">
        <v>8084</v>
      </c>
    </row>
    <row r="7902" spans="21:23" x14ac:dyDescent="0.25">
      <c r="U7902" s="15" t="s">
        <v>8093</v>
      </c>
      <c r="V7902" s="15" t="s">
        <v>8094</v>
      </c>
      <c r="W7902" s="15" t="s">
        <v>8084</v>
      </c>
    </row>
    <row r="7903" spans="21:23" x14ac:dyDescent="0.25">
      <c r="U7903" s="15" t="s">
        <v>8095</v>
      </c>
      <c r="V7903" s="15" t="s">
        <v>8096</v>
      </c>
      <c r="W7903" s="15" t="s">
        <v>8084</v>
      </c>
    </row>
    <row r="7904" spans="21:23" x14ac:dyDescent="0.25">
      <c r="U7904" s="15" t="s">
        <v>8097</v>
      </c>
      <c r="V7904" s="15" t="s">
        <v>8098</v>
      </c>
      <c r="W7904" s="15" t="s">
        <v>8084</v>
      </c>
    </row>
    <row r="7905" spans="21:23" x14ac:dyDescent="0.25">
      <c r="U7905" s="15" t="s">
        <v>8099</v>
      </c>
      <c r="V7905" s="15" t="s">
        <v>8100</v>
      </c>
      <c r="W7905" s="15" t="s">
        <v>8084</v>
      </c>
    </row>
    <row r="7906" spans="21:23" x14ac:dyDescent="0.25">
      <c r="U7906" s="15" t="s">
        <v>8101</v>
      </c>
      <c r="V7906" s="15" t="s">
        <v>8102</v>
      </c>
      <c r="W7906" s="15" t="s">
        <v>8084</v>
      </c>
    </row>
    <row r="7907" spans="21:23" x14ac:dyDescent="0.25">
      <c r="U7907" s="15" t="s">
        <v>8103</v>
      </c>
      <c r="V7907" s="15" t="s">
        <v>8104</v>
      </c>
      <c r="W7907" s="15" t="s">
        <v>8084</v>
      </c>
    </row>
    <row r="7908" spans="21:23" x14ac:dyDescent="0.25">
      <c r="U7908" s="15" t="s">
        <v>8105</v>
      </c>
      <c r="V7908" s="15" t="s">
        <v>8106</v>
      </c>
      <c r="W7908" s="15" t="s">
        <v>8084</v>
      </c>
    </row>
    <row r="7909" spans="21:23" x14ac:dyDescent="0.25">
      <c r="U7909" s="15" t="s">
        <v>8107</v>
      </c>
      <c r="V7909" s="15" t="s">
        <v>8108</v>
      </c>
      <c r="W7909" s="15" t="s">
        <v>8084</v>
      </c>
    </row>
    <row r="7910" spans="21:23" x14ac:dyDescent="0.25">
      <c r="U7910" s="15" t="s">
        <v>8109</v>
      </c>
      <c r="V7910" s="15" t="s">
        <v>8110</v>
      </c>
      <c r="W7910" s="15" t="s">
        <v>8084</v>
      </c>
    </row>
    <row r="7911" spans="21:23" x14ac:dyDescent="0.25">
      <c r="U7911" s="15" t="s">
        <v>8111</v>
      </c>
      <c r="V7911" s="15" t="s">
        <v>8112</v>
      </c>
      <c r="W7911" s="15" t="s">
        <v>8084</v>
      </c>
    </row>
    <row r="7912" spans="21:23" x14ac:dyDescent="0.25">
      <c r="U7912" s="15" t="s">
        <v>8113</v>
      </c>
      <c r="V7912" s="15" t="s">
        <v>8114</v>
      </c>
      <c r="W7912" s="15" t="s">
        <v>8084</v>
      </c>
    </row>
    <row r="7913" spans="21:23" x14ac:dyDescent="0.25">
      <c r="U7913" s="15" t="s">
        <v>8115</v>
      </c>
      <c r="V7913" s="15" t="s">
        <v>8116</v>
      </c>
      <c r="W7913" s="15" t="s">
        <v>8084</v>
      </c>
    </row>
    <row r="7914" spans="21:23" x14ac:dyDescent="0.25">
      <c r="U7914" s="15" t="s">
        <v>8117</v>
      </c>
      <c r="V7914" s="15" t="s">
        <v>8118</v>
      </c>
      <c r="W7914" s="15" t="s">
        <v>8084</v>
      </c>
    </row>
    <row r="7915" spans="21:23" x14ac:dyDescent="0.25">
      <c r="U7915" s="15" t="s">
        <v>8119</v>
      </c>
      <c r="V7915" s="15" t="s">
        <v>8120</v>
      </c>
      <c r="W7915" s="15" t="s">
        <v>8084</v>
      </c>
    </row>
    <row r="7916" spans="21:23" x14ac:dyDescent="0.25">
      <c r="U7916" s="15" t="s">
        <v>8121</v>
      </c>
      <c r="V7916" s="15" t="s">
        <v>8122</v>
      </c>
      <c r="W7916" s="15" t="s">
        <v>8084</v>
      </c>
    </row>
    <row r="7917" spans="21:23" x14ac:dyDescent="0.25">
      <c r="U7917" s="15" t="s">
        <v>8123</v>
      </c>
      <c r="V7917" s="15" t="s">
        <v>8124</v>
      </c>
      <c r="W7917" s="15" t="s">
        <v>8084</v>
      </c>
    </row>
    <row r="7918" spans="21:23" x14ac:dyDescent="0.25">
      <c r="U7918" s="15" t="s">
        <v>8125</v>
      </c>
      <c r="V7918" s="15" t="s">
        <v>8126</v>
      </c>
      <c r="W7918" s="15" t="s">
        <v>8084</v>
      </c>
    </row>
    <row r="7919" spans="21:23" x14ac:dyDescent="0.25">
      <c r="U7919" s="15" t="s">
        <v>8125</v>
      </c>
      <c r="V7919" s="15" t="s">
        <v>8127</v>
      </c>
      <c r="W7919" s="15" t="s">
        <v>8084</v>
      </c>
    </row>
    <row r="7920" spans="21:23" x14ac:dyDescent="0.25">
      <c r="U7920" s="15" t="s">
        <v>8128</v>
      </c>
      <c r="V7920" s="15" t="s">
        <v>8129</v>
      </c>
      <c r="W7920" s="15" t="s">
        <v>8084</v>
      </c>
    </row>
    <row r="7921" spans="21:23" x14ac:dyDescent="0.25">
      <c r="U7921" s="15" t="s">
        <v>8130</v>
      </c>
      <c r="V7921" s="15" t="s">
        <v>8131</v>
      </c>
      <c r="W7921" s="15" t="s">
        <v>8084</v>
      </c>
    </row>
    <row r="7922" spans="21:23" x14ac:dyDescent="0.25">
      <c r="U7922" s="15" t="s">
        <v>8132</v>
      </c>
      <c r="V7922" s="15" t="s">
        <v>8133</v>
      </c>
      <c r="W7922" s="15" t="s">
        <v>8084</v>
      </c>
    </row>
    <row r="7923" spans="21:23" x14ac:dyDescent="0.25">
      <c r="U7923" s="15" t="s">
        <v>8134</v>
      </c>
      <c r="V7923" s="15" t="s">
        <v>8135</v>
      </c>
      <c r="W7923" s="15" t="s">
        <v>8084</v>
      </c>
    </row>
    <row r="7924" spans="21:23" x14ac:dyDescent="0.25">
      <c r="U7924" s="15" t="s">
        <v>8136</v>
      </c>
      <c r="V7924" s="15" t="s">
        <v>8137</v>
      </c>
      <c r="W7924" s="15" t="s">
        <v>8084</v>
      </c>
    </row>
    <row r="7925" spans="21:23" x14ac:dyDescent="0.25">
      <c r="U7925" s="15" t="s">
        <v>8138</v>
      </c>
      <c r="V7925" s="15" t="s">
        <v>8139</v>
      </c>
      <c r="W7925" s="15" t="s">
        <v>8084</v>
      </c>
    </row>
    <row r="7926" spans="21:23" x14ac:dyDescent="0.25">
      <c r="U7926" s="15" t="s">
        <v>8140</v>
      </c>
      <c r="V7926" s="15" t="s">
        <v>8141</v>
      </c>
      <c r="W7926" s="15" t="s">
        <v>8084</v>
      </c>
    </row>
    <row r="7927" spans="21:23" x14ac:dyDescent="0.25">
      <c r="U7927" s="15" t="s">
        <v>8142</v>
      </c>
      <c r="V7927" s="15" t="s">
        <v>8143</v>
      </c>
      <c r="W7927" s="15" t="s">
        <v>8084</v>
      </c>
    </row>
    <row r="7928" spans="21:23" x14ac:dyDescent="0.25">
      <c r="U7928" s="15" t="s">
        <v>8144</v>
      </c>
      <c r="V7928" s="15" t="s">
        <v>8145</v>
      </c>
      <c r="W7928" s="15" t="s">
        <v>8084</v>
      </c>
    </row>
    <row r="7929" spans="21:23" x14ac:dyDescent="0.25">
      <c r="U7929" s="15" t="s">
        <v>8146</v>
      </c>
      <c r="V7929" s="15" t="s">
        <v>8147</v>
      </c>
      <c r="W7929" s="15" t="s">
        <v>8084</v>
      </c>
    </row>
    <row r="7930" spans="21:23" x14ac:dyDescent="0.25">
      <c r="U7930" s="15" t="s">
        <v>8148</v>
      </c>
      <c r="V7930" s="15" t="s">
        <v>8149</v>
      </c>
      <c r="W7930" s="15" t="s">
        <v>8084</v>
      </c>
    </row>
    <row r="7931" spans="21:23" x14ac:dyDescent="0.25">
      <c r="U7931" s="15" t="s">
        <v>8150</v>
      </c>
      <c r="V7931" s="15" t="s">
        <v>8151</v>
      </c>
      <c r="W7931" s="15" t="s">
        <v>8084</v>
      </c>
    </row>
    <row r="7932" spans="21:23" x14ac:dyDescent="0.25">
      <c r="U7932" s="15" t="s">
        <v>8152</v>
      </c>
      <c r="V7932" s="15" t="s">
        <v>8153</v>
      </c>
      <c r="W7932" s="15" t="s">
        <v>8084</v>
      </c>
    </row>
    <row r="7933" spans="21:23" x14ac:dyDescent="0.25">
      <c r="U7933" s="15" t="s">
        <v>8154</v>
      </c>
      <c r="V7933" s="15" t="s">
        <v>8155</v>
      </c>
      <c r="W7933" s="15" t="s">
        <v>8084</v>
      </c>
    </row>
    <row r="7934" spans="21:23" x14ac:dyDescent="0.25">
      <c r="U7934" s="15" t="s">
        <v>8156</v>
      </c>
      <c r="V7934" s="15" t="s">
        <v>8157</v>
      </c>
      <c r="W7934" s="15" t="s">
        <v>8084</v>
      </c>
    </row>
    <row r="7935" spans="21:23" x14ac:dyDescent="0.25">
      <c r="U7935" s="15" t="s">
        <v>8158</v>
      </c>
      <c r="V7935" s="15" t="s">
        <v>8159</v>
      </c>
      <c r="W7935" s="15" t="s">
        <v>8084</v>
      </c>
    </row>
    <row r="7936" spans="21:23" x14ac:dyDescent="0.25">
      <c r="U7936" s="15" t="s">
        <v>8160</v>
      </c>
      <c r="V7936" s="15" t="s">
        <v>8161</v>
      </c>
      <c r="W7936" s="15" t="s">
        <v>8084</v>
      </c>
    </row>
    <row r="7937" spans="21:23" x14ac:dyDescent="0.25">
      <c r="U7937" s="15" t="s">
        <v>8162</v>
      </c>
      <c r="V7937" s="15" t="s">
        <v>8163</v>
      </c>
      <c r="W7937" s="15" t="s">
        <v>8084</v>
      </c>
    </row>
    <row r="7938" spans="21:23" x14ac:dyDescent="0.25">
      <c r="U7938" s="15" t="s">
        <v>8164</v>
      </c>
      <c r="V7938" s="15" t="s">
        <v>8165</v>
      </c>
      <c r="W7938" s="15" t="s">
        <v>8084</v>
      </c>
    </row>
    <row r="7939" spans="21:23" x14ac:dyDescent="0.25">
      <c r="U7939" s="15" t="s">
        <v>8166</v>
      </c>
      <c r="V7939" s="15" t="s">
        <v>8167</v>
      </c>
      <c r="W7939" s="15" t="s">
        <v>8084</v>
      </c>
    </row>
    <row r="7940" spans="21:23" x14ac:dyDescent="0.25">
      <c r="U7940" s="15" t="s">
        <v>8168</v>
      </c>
      <c r="V7940" s="15" t="s">
        <v>8169</v>
      </c>
      <c r="W7940" s="15" t="s">
        <v>8084</v>
      </c>
    </row>
    <row r="7941" spans="21:23" x14ac:dyDescent="0.25">
      <c r="U7941" s="15" t="s">
        <v>8170</v>
      </c>
      <c r="V7941" s="15" t="s">
        <v>8171</v>
      </c>
      <c r="W7941" s="15" t="s">
        <v>8084</v>
      </c>
    </row>
    <row r="7942" spans="21:23" x14ac:dyDescent="0.25">
      <c r="U7942" s="15" t="s">
        <v>8172</v>
      </c>
      <c r="V7942" s="15" t="s">
        <v>8173</v>
      </c>
      <c r="W7942" s="15" t="s">
        <v>8084</v>
      </c>
    </row>
    <row r="7943" spans="21:23" x14ac:dyDescent="0.25">
      <c r="U7943" s="15" t="s">
        <v>8174</v>
      </c>
      <c r="V7943" s="15" t="s">
        <v>8175</v>
      </c>
      <c r="W7943" s="15" t="s">
        <v>8084</v>
      </c>
    </row>
    <row r="7944" spans="21:23" x14ac:dyDescent="0.25">
      <c r="U7944" s="15" t="s">
        <v>8176</v>
      </c>
      <c r="V7944" s="15" t="s">
        <v>8177</v>
      </c>
      <c r="W7944" s="15" t="s">
        <v>8084</v>
      </c>
    </row>
    <row r="7945" spans="21:23" x14ac:dyDescent="0.25">
      <c r="U7945" s="15" t="s">
        <v>8138</v>
      </c>
      <c r="V7945" s="15" t="s">
        <v>8178</v>
      </c>
      <c r="W7945" s="15" t="s">
        <v>8084</v>
      </c>
    </row>
    <row r="7946" spans="21:23" x14ac:dyDescent="0.25">
      <c r="U7946" s="15" t="s">
        <v>8179</v>
      </c>
      <c r="V7946" s="15" t="s">
        <v>8180</v>
      </c>
      <c r="W7946" s="15" t="s">
        <v>8084</v>
      </c>
    </row>
    <row r="7947" spans="21:23" x14ac:dyDescent="0.25">
      <c r="U7947" s="15" t="s">
        <v>8181</v>
      </c>
      <c r="V7947" s="15" t="s">
        <v>8182</v>
      </c>
      <c r="W7947" s="15" t="s">
        <v>8084</v>
      </c>
    </row>
    <row r="7948" spans="21:23" x14ac:dyDescent="0.25">
      <c r="U7948" s="15" t="s">
        <v>8183</v>
      </c>
      <c r="V7948" s="15" t="s">
        <v>8184</v>
      </c>
      <c r="W7948" s="15" t="s">
        <v>8084</v>
      </c>
    </row>
    <row r="7949" spans="21:23" x14ac:dyDescent="0.25">
      <c r="U7949" s="15" t="s">
        <v>8185</v>
      </c>
      <c r="V7949" s="15" t="s">
        <v>8186</v>
      </c>
      <c r="W7949" s="15" t="s">
        <v>8084</v>
      </c>
    </row>
    <row r="7950" spans="21:23" x14ac:dyDescent="0.25">
      <c r="U7950" s="15" t="s">
        <v>8187</v>
      </c>
      <c r="V7950" s="15" t="s">
        <v>8188</v>
      </c>
      <c r="W7950" s="15" t="s">
        <v>8084</v>
      </c>
    </row>
    <row r="7951" spans="21:23" x14ac:dyDescent="0.25">
      <c r="U7951" s="15" t="s">
        <v>8144</v>
      </c>
      <c r="V7951" s="15" t="s">
        <v>8189</v>
      </c>
      <c r="W7951" s="15" t="s">
        <v>8084</v>
      </c>
    </row>
    <row r="7952" spans="21:23" x14ac:dyDescent="0.25">
      <c r="U7952" s="15" t="s">
        <v>8190</v>
      </c>
      <c r="V7952" s="15" t="s">
        <v>8191</v>
      </c>
      <c r="W7952" s="15" t="s">
        <v>8084</v>
      </c>
    </row>
    <row r="7953" spans="21:23" x14ac:dyDescent="0.25">
      <c r="U7953" s="15" t="s">
        <v>8192</v>
      </c>
      <c r="V7953" s="15" t="s">
        <v>8193</v>
      </c>
      <c r="W7953" s="15" t="s">
        <v>8084</v>
      </c>
    </row>
    <row r="7954" spans="21:23" x14ac:dyDescent="0.25">
      <c r="U7954" s="15" t="s">
        <v>8194</v>
      </c>
      <c r="V7954" s="15" t="s">
        <v>8195</v>
      </c>
      <c r="W7954" s="15" t="s">
        <v>8084</v>
      </c>
    </row>
    <row r="7955" spans="21:23" x14ac:dyDescent="0.25">
      <c r="U7955" s="15" t="s">
        <v>8196</v>
      </c>
      <c r="V7955" s="15" t="s">
        <v>8197</v>
      </c>
      <c r="W7955" s="15" t="s">
        <v>8084</v>
      </c>
    </row>
    <row r="7956" spans="21:23" x14ac:dyDescent="0.25">
      <c r="U7956" s="15" t="s">
        <v>8198</v>
      </c>
      <c r="V7956" s="15" t="s">
        <v>8199</v>
      </c>
      <c r="W7956" s="15" t="s">
        <v>8084</v>
      </c>
    </row>
    <row r="7957" spans="21:23" x14ac:dyDescent="0.25">
      <c r="U7957" s="15" t="s">
        <v>8200</v>
      </c>
      <c r="V7957" s="15" t="s">
        <v>8201</v>
      </c>
      <c r="W7957" s="15" t="s">
        <v>8084</v>
      </c>
    </row>
    <row r="7958" spans="21:23" x14ac:dyDescent="0.25">
      <c r="U7958" s="15" t="s">
        <v>8202</v>
      </c>
      <c r="V7958" s="15" t="s">
        <v>8203</v>
      </c>
      <c r="W7958" s="15" t="s">
        <v>8084</v>
      </c>
    </row>
    <row r="7959" spans="21:23" x14ac:dyDescent="0.25">
      <c r="U7959" s="15" t="s">
        <v>8204</v>
      </c>
      <c r="V7959" s="15" t="s">
        <v>8088</v>
      </c>
      <c r="W7959" s="15" t="s">
        <v>8084</v>
      </c>
    </row>
    <row r="7960" spans="21:23" x14ac:dyDescent="0.25">
      <c r="U7960" s="15" t="s">
        <v>8205</v>
      </c>
      <c r="V7960" s="15" t="s">
        <v>8090</v>
      </c>
      <c r="W7960" s="15" t="s">
        <v>8084</v>
      </c>
    </row>
    <row r="7961" spans="21:23" x14ac:dyDescent="0.25">
      <c r="U7961" s="15" t="s">
        <v>8206</v>
      </c>
      <c r="V7961" s="15" t="s">
        <v>8207</v>
      </c>
      <c r="W7961" s="15" t="s">
        <v>8084</v>
      </c>
    </row>
    <row r="7962" spans="21:23" x14ac:dyDescent="0.25">
      <c r="U7962" s="15" t="s">
        <v>8208</v>
      </c>
      <c r="V7962" s="15" t="s">
        <v>8209</v>
      </c>
      <c r="W7962" s="15" t="s">
        <v>8084</v>
      </c>
    </row>
    <row r="7963" spans="21:23" x14ac:dyDescent="0.25">
      <c r="U7963" s="15" t="s">
        <v>8210</v>
      </c>
      <c r="V7963" s="15" t="s">
        <v>8211</v>
      </c>
      <c r="W7963" s="15" t="s">
        <v>8084</v>
      </c>
    </row>
    <row r="7964" spans="21:23" x14ac:dyDescent="0.25">
      <c r="U7964" s="15" t="s">
        <v>8212</v>
      </c>
      <c r="V7964" s="15" t="s">
        <v>8213</v>
      </c>
      <c r="W7964" s="15" t="s">
        <v>8084</v>
      </c>
    </row>
    <row r="7965" spans="21:23" x14ac:dyDescent="0.25">
      <c r="U7965" s="15" t="s">
        <v>8214</v>
      </c>
      <c r="V7965" s="15" t="s">
        <v>8215</v>
      </c>
      <c r="W7965" s="15" t="s">
        <v>8084</v>
      </c>
    </row>
    <row r="7966" spans="21:23" x14ac:dyDescent="0.25">
      <c r="U7966" s="15" t="s">
        <v>8216</v>
      </c>
      <c r="V7966" s="15" t="s">
        <v>8217</v>
      </c>
      <c r="W7966" s="15" t="s">
        <v>8084</v>
      </c>
    </row>
    <row r="7967" spans="21:23" x14ac:dyDescent="0.25">
      <c r="U7967" s="15" t="s">
        <v>8218</v>
      </c>
      <c r="V7967" s="15" t="s">
        <v>8219</v>
      </c>
      <c r="W7967" s="15" t="s">
        <v>8084</v>
      </c>
    </row>
    <row r="7968" spans="21:23" x14ac:dyDescent="0.25">
      <c r="U7968" s="15" t="s">
        <v>8220</v>
      </c>
      <c r="V7968" s="15" t="s">
        <v>8221</v>
      </c>
      <c r="W7968" s="15" t="s">
        <v>8084</v>
      </c>
    </row>
    <row r="7969" spans="21:23" x14ac:dyDescent="0.25">
      <c r="U7969" s="15" t="s">
        <v>8222</v>
      </c>
      <c r="V7969" s="15" t="s">
        <v>8223</v>
      </c>
      <c r="W7969" s="15" t="s">
        <v>8084</v>
      </c>
    </row>
    <row r="7970" spans="21:23" x14ac:dyDescent="0.25">
      <c r="U7970" s="15" t="s">
        <v>8224</v>
      </c>
      <c r="V7970" s="15" t="s">
        <v>8225</v>
      </c>
      <c r="W7970" s="15" t="s">
        <v>8084</v>
      </c>
    </row>
    <row r="7971" spans="21:23" x14ac:dyDescent="0.25">
      <c r="U7971" s="15" t="s">
        <v>8226</v>
      </c>
      <c r="V7971" s="15" t="s">
        <v>8227</v>
      </c>
      <c r="W7971" s="15" t="s">
        <v>8084</v>
      </c>
    </row>
    <row r="7972" spans="21:23" x14ac:dyDescent="0.25">
      <c r="U7972" s="15" t="s">
        <v>8228</v>
      </c>
      <c r="V7972" s="15" t="s">
        <v>8229</v>
      </c>
      <c r="W7972" s="15" t="s">
        <v>8084</v>
      </c>
    </row>
    <row r="7973" spans="21:23" x14ac:dyDescent="0.25">
      <c r="U7973" s="15" t="s">
        <v>8230</v>
      </c>
      <c r="V7973" s="15" t="s">
        <v>8231</v>
      </c>
      <c r="W7973" s="15" t="s">
        <v>8084</v>
      </c>
    </row>
    <row r="7974" spans="21:23" x14ac:dyDescent="0.25">
      <c r="U7974" s="15" t="s">
        <v>8232</v>
      </c>
      <c r="V7974" s="15" t="s">
        <v>8233</v>
      </c>
      <c r="W7974" s="15" t="s">
        <v>8084</v>
      </c>
    </row>
    <row r="7975" spans="21:23" x14ac:dyDescent="0.25">
      <c r="U7975" s="15" t="s">
        <v>8234</v>
      </c>
      <c r="V7975" s="15" t="s">
        <v>8235</v>
      </c>
      <c r="W7975" s="15" t="s">
        <v>8084</v>
      </c>
    </row>
    <row r="7976" spans="21:23" x14ac:dyDescent="0.25">
      <c r="U7976" s="15" t="s">
        <v>8236</v>
      </c>
      <c r="V7976" s="15" t="s">
        <v>8237</v>
      </c>
      <c r="W7976" s="15" t="s">
        <v>8084</v>
      </c>
    </row>
    <row r="7977" spans="21:23" x14ac:dyDescent="0.25">
      <c r="U7977" s="15" t="s">
        <v>8238</v>
      </c>
      <c r="V7977" s="15" t="s">
        <v>8122</v>
      </c>
      <c r="W7977" s="15" t="s">
        <v>8084</v>
      </c>
    </row>
    <row r="7978" spans="21:23" x14ac:dyDescent="0.25">
      <c r="U7978" s="15" t="s">
        <v>8239</v>
      </c>
      <c r="V7978" s="15" t="s">
        <v>8240</v>
      </c>
      <c r="W7978" s="15" t="s">
        <v>8084</v>
      </c>
    </row>
    <row r="7979" spans="21:23" x14ac:dyDescent="0.25">
      <c r="U7979" s="15" t="s">
        <v>8241</v>
      </c>
      <c r="V7979" s="15" t="s">
        <v>8242</v>
      </c>
      <c r="W7979" s="15" t="s">
        <v>8084</v>
      </c>
    </row>
    <row r="7980" spans="21:23" x14ac:dyDescent="0.25">
      <c r="U7980" s="15" t="s">
        <v>8243</v>
      </c>
      <c r="V7980" s="15" t="s">
        <v>8244</v>
      </c>
      <c r="W7980" s="15" t="s">
        <v>8084</v>
      </c>
    </row>
    <row r="7981" spans="21:23" x14ac:dyDescent="0.25">
      <c r="U7981" s="15" t="s">
        <v>8245</v>
      </c>
      <c r="V7981" s="15" t="s">
        <v>8246</v>
      </c>
      <c r="W7981" s="15" t="s">
        <v>8084</v>
      </c>
    </row>
    <row r="7982" spans="21:23" x14ac:dyDescent="0.25">
      <c r="U7982" s="15" t="s">
        <v>8247</v>
      </c>
      <c r="V7982" s="15" t="s">
        <v>8248</v>
      </c>
      <c r="W7982" s="15" t="s">
        <v>8084</v>
      </c>
    </row>
    <row r="7983" spans="21:23" x14ac:dyDescent="0.25">
      <c r="U7983" s="15" t="s">
        <v>8249</v>
      </c>
      <c r="V7983" s="15" t="s">
        <v>8250</v>
      </c>
      <c r="W7983" s="15" t="s">
        <v>8084</v>
      </c>
    </row>
    <row r="7984" spans="21:23" x14ac:dyDescent="0.25">
      <c r="U7984" s="15" t="s">
        <v>8251</v>
      </c>
      <c r="V7984" s="15" t="s">
        <v>8252</v>
      </c>
      <c r="W7984" s="15" t="s">
        <v>8084</v>
      </c>
    </row>
    <row r="7985" spans="21:23" x14ac:dyDescent="0.25">
      <c r="U7985" s="15" t="s">
        <v>8253</v>
      </c>
      <c r="V7985" s="15" t="s">
        <v>8254</v>
      </c>
      <c r="W7985" s="15" t="s">
        <v>8084</v>
      </c>
    </row>
    <row r="7986" spans="21:23" x14ac:dyDescent="0.25">
      <c r="U7986" s="15" t="s">
        <v>8255</v>
      </c>
      <c r="V7986" s="15" t="s">
        <v>8141</v>
      </c>
      <c r="W7986" s="15" t="s">
        <v>8084</v>
      </c>
    </row>
    <row r="7987" spans="21:23" x14ac:dyDescent="0.25">
      <c r="U7987" s="15" t="s">
        <v>8256</v>
      </c>
      <c r="V7987" s="15" t="s">
        <v>8143</v>
      </c>
      <c r="W7987" s="15" t="s">
        <v>8084</v>
      </c>
    </row>
    <row r="7988" spans="21:23" x14ac:dyDescent="0.25">
      <c r="U7988" s="15" t="s">
        <v>8257</v>
      </c>
      <c r="V7988" s="15" t="s">
        <v>8258</v>
      </c>
      <c r="W7988" s="15" t="s">
        <v>8084</v>
      </c>
    </row>
    <row r="7989" spans="21:23" x14ac:dyDescent="0.25">
      <c r="U7989" s="15" t="s">
        <v>8259</v>
      </c>
      <c r="V7989" s="15" t="s">
        <v>8260</v>
      </c>
      <c r="W7989" s="15" t="s">
        <v>8084</v>
      </c>
    </row>
    <row r="7990" spans="21:23" x14ac:dyDescent="0.25">
      <c r="U7990" s="15" t="s">
        <v>8261</v>
      </c>
      <c r="V7990" s="15" t="s">
        <v>8262</v>
      </c>
      <c r="W7990" s="15" t="s">
        <v>8084</v>
      </c>
    </row>
    <row r="7991" spans="21:23" x14ac:dyDescent="0.25">
      <c r="U7991" s="15" t="s">
        <v>8263</v>
      </c>
      <c r="V7991" s="15" t="s">
        <v>8264</v>
      </c>
      <c r="W7991" s="15" t="s">
        <v>8084</v>
      </c>
    </row>
    <row r="7992" spans="21:23" x14ac:dyDescent="0.25">
      <c r="U7992" s="15" t="s">
        <v>8265</v>
      </c>
      <c r="V7992" s="15" t="s">
        <v>8266</v>
      </c>
      <c r="W7992" s="15" t="s">
        <v>8084</v>
      </c>
    </row>
    <row r="7993" spans="21:23" x14ac:dyDescent="0.25">
      <c r="U7993" s="15" t="s">
        <v>8267</v>
      </c>
      <c r="V7993" s="15" t="s">
        <v>8268</v>
      </c>
      <c r="W7993" s="15" t="s">
        <v>8084</v>
      </c>
    </row>
    <row r="7994" spans="21:23" x14ac:dyDescent="0.25">
      <c r="U7994" s="15" t="s">
        <v>8269</v>
      </c>
      <c r="V7994" s="15" t="s">
        <v>8270</v>
      </c>
      <c r="W7994" s="15" t="s">
        <v>8084</v>
      </c>
    </row>
    <row r="7995" spans="21:23" x14ac:dyDescent="0.25">
      <c r="U7995" s="15" t="s">
        <v>8271</v>
      </c>
      <c r="V7995" s="15" t="s">
        <v>8272</v>
      </c>
      <c r="W7995" s="15" t="s">
        <v>8084</v>
      </c>
    </row>
    <row r="7996" spans="21:23" x14ac:dyDescent="0.25">
      <c r="U7996" s="15" t="s">
        <v>8273</v>
      </c>
      <c r="V7996" s="15" t="s">
        <v>8274</v>
      </c>
      <c r="W7996" s="15" t="s">
        <v>8084</v>
      </c>
    </row>
    <row r="7997" spans="21:23" x14ac:dyDescent="0.25">
      <c r="U7997" s="15" t="s">
        <v>8083</v>
      </c>
      <c r="V7997" s="15" t="s">
        <v>8275</v>
      </c>
      <c r="W7997" s="15" t="s">
        <v>8084</v>
      </c>
    </row>
    <row r="7998" spans="21:23" x14ac:dyDescent="0.25">
      <c r="U7998" s="15" t="s">
        <v>8276</v>
      </c>
      <c r="V7998" s="15" t="s">
        <v>8277</v>
      </c>
      <c r="W7998" s="15" t="s">
        <v>8084</v>
      </c>
    </row>
    <row r="7999" spans="21:23" x14ac:dyDescent="0.25">
      <c r="U7999" s="15" t="s">
        <v>8278</v>
      </c>
      <c r="V7999" s="15" t="s">
        <v>8279</v>
      </c>
      <c r="W7999" s="15" t="s">
        <v>8084</v>
      </c>
    </row>
    <row r="8000" spans="21:23" x14ac:dyDescent="0.25">
      <c r="U8000" s="15" t="s">
        <v>8280</v>
      </c>
      <c r="V8000" s="15" t="s">
        <v>8281</v>
      </c>
      <c r="W8000" s="15" t="s">
        <v>8084</v>
      </c>
    </row>
    <row r="8001" spans="21:23" x14ac:dyDescent="0.25">
      <c r="U8001" s="15" t="s">
        <v>8282</v>
      </c>
      <c r="V8001" s="15" t="s">
        <v>8283</v>
      </c>
      <c r="W8001" s="15" t="s">
        <v>8084</v>
      </c>
    </row>
    <row r="8002" spans="21:23" x14ac:dyDescent="0.25">
      <c r="U8002" s="15" t="s">
        <v>8284</v>
      </c>
      <c r="V8002" s="15" t="s">
        <v>8285</v>
      </c>
      <c r="W8002" s="15" t="s">
        <v>8084</v>
      </c>
    </row>
    <row r="8003" spans="21:23" x14ac:dyDescent="0.25">
      <c r="U8003" s="15" t="s">
        <v>8286</v>
      </c>
      <c r="V8003" s="15" t="s">
        <v>8189</v>
      </c>
      <c r="W8003" s="15" t="s">
        <v>8084</v>
      </c>
    </row>
    <row r="8004" spans="21:23" x14ac:dyDescent="0.25">
      <c r="U8004" s="15" t="s">
        <v>8287</v>
      </c>
      <c r="V8004" s="15" t="s">
        <v>8288</v>
      </c>
      <c r="W8004" s="15" t="s">
        <v>8084</v>
      </c>
    </row>
    <row r="8005" spans="21:23" x14ac:dyDescent="0.25">
      <c r="U8005" s="15" t="s">
        <v>8289</v>
      </c>
      <c r="V8005" s="15" t="s">
        <v>8290</v>
      </c>
      <c r="W8005" s="15" t="s">
        <v>8084</v>
      </c>
    </row>
    <row r="8006" spans="21:23" x14ac:dyDescent="0.25">
      <c r="U8006" s="15" t="s">
        <v>8291</v>
      </c>
      <c r="V8006" s="15" t="s">
        <v>8292</v>
      </c>
      <c r="W8006" s="15" t="s">
        <v>8084</v>
      </c>
    </row>
    <row r="8007" spans="21:23" x14ac:dyDescent="0.25">
      <c r="U8007" s="15" t="s">
        <v>8293</v>
      </c>
      <c r="V8007" s="15" t="s">
        <v>8191</v>
      </c>
      <c r="W8007" s="15" t="s">
        <v>8084</v>
      </c>
    </row>
    <row r="8008" spans="21:23" x14ac:dyDescent="0.25">
      <c r="U8008" s="15" t="s">
        <v>8294</v>
      </c>
      <c r="V8008" s="15" t="s">
        <v>8199</v>
      </c>
      <c r="W8008" s="15" t="s">
        <v>8084</v>
      </c>
    </row>
    <row r="8009" spans="21:23" x14ac:dyDescent="0.25">
      <c r="U8009" s="15" t="s">
        <v>8295</v>
      </c>
      <c r="V8009" s="15" t="s">
        <v>8296</v>
      </c>
      <c r="W8009" s="15" t="s">
        <v>8084</v>
      </c>
    </row>
    <row r="8010" spans="21:23" x14ac:dyDescent="0.25">
      <c r="U8010" s="15" t="s">
        <v>8297</v>
      </c>
      <c r="V8010" s="15" t="s">
        <v>8298</v>
      </c>
      <c r="W8010" s="15" t="s">
        <v>8084</v>
      </c>
    </row>
    <row r="8011" spans="21:23" x14ac:dyDescent="0.25">
      <c r="U8011" s="15" t="s">
        <v>8299</v>
      </c>
      <c r="V8011" s="15" t="s">
        <v>8300</v>
      </c>
      <c r="W8011" s="15" t="s">
        <v>8084</v>
      </c>
    </row>
    <row r="8012" spans="21:23" x14ac:dyDescent="0.25">
      <c r="U8012" s="15" t="s">
        <v>8301</v>
      </c>
      <c r="V8012" s="15" t="s">
        <v>8302</v>
      </c>
      <c r="W8012" s="15" t="s">
        <v>8084</v>
      </c>
    </row>
    <row r="8013" spans="21:23" x14ac:dyDescent="0.25">
      <c r="U8013" s="15" t="s">
        <v>8303</v>
      </c>
      <c r="V8013" s="15" t="s">
        <v>8304</v>
      </c>
      <c r="W8013" s="15" t="s">
        <v>8084</v>
      </c>
    </row>
    <row r="8014" spans="21:23" x14ac:dyDescent="0.25">
      <c r="U8014" s="15" t="s">
        <v>8305</v>
      </c>
      <c r="V8014" s="15" t="s">
        <v>8306</v>
      </c>
      <c r="W8014" s="15" t="s">
        <v>8084</v>
      </c>
    </row>
    <row r="8015" spans="21:23" x14ac:dyDescent="0.25">
      <c r="U8015" s="15" t="s">
        <v>8307</v>
      </c>
      <c r="V8015" s="15" t="s">
        <v>8308</v>
      </c>
      <c r="W8015" s="15" t="s">
        <v>8084</v>
      </c>
    </row>
    <row r="8016" spans="21:23" x14ac:dyDescent="0.25">
      <c r="U8016" s="15" t="s">
        <v>8309</v>
      </c>
      <c r="V8016" s="15" t="s">
        <v>8310</v>
      </c>
      <c r="W8016" s="15" t="s">
        <v>8084</v>
      </c>
    </row>
    <row r="8017" spans="21:23" x14ac:dyDescent="0.25">
      <c r="U8017" s="15" t="s">
        <v>8311</v>
      </c>
      <c r="V8017" s="15" t="s">
        <v>8312</v>
      </c>
      <c r="W8017" s="15" t="s">
        <v>8084</v>
      </c>
    </row>
    <row r="8018" spans="21:23" x14ac:dyDescent="0.25">
      <c r="U8018" s="15" t="s">
        <v>8313</v>
      </c>
      <c r="V8018" s="15" t="s">
        <v>8314</v>
      </c>
      <c r="W8018" s="15" t="s">
        <v>8084</v>
      </c>
    </row>
    <row r="8019" spans="21:23" x14ac:dyDescent="0.25">
      <c r="U8019" s="15" t="s">
        <v>8315</v>
      </c>
      <c r="V8019" s="15" t="s">
        <v>8316</v>
      </c>
      <c r="W8019" s="15" t="s">
        <v>8084</v>
      </c>
    </row>
    <row r="8020" spans="21:23" x14ac:dyDescent="0.25">
      <c r="U8020" s="15" t="s">
        <v>8317</v>
      </c>
      <c r="V8020" s="15" t="s">
        <v>8318</v>
      </c>
      <c r="W8020" s="15" t="s">
        <v>8084</v>
      </c>
    </row>
    <row r="8021" spans="21:23" x14ac:dyDescent="0.25">
      <c r="U8021" s="15" t="s">
        <v>8319</v>
      </c>
      <c r="V8021" s="15" t="s">
        <v>8320</v>
      </c>
      <c r="W8021" s="15" t="s">
        <v>8084</v>
      </c>
    </row>
    <row r="8022" spans="21:23" x14ac:dyDescent="0.25">
      <c r="U8022" s="15" t="s">
        <v>8321</v>
      </c>
      <c r="V8022" s="15" t="s">
        <v>8322</v>
      </c>
      <c r="W8022" s="15" t="s">
        <v>8084</v>
      </c>
    </row>
    <row r="8023" spans="21:23" x14ac:dyDescent="0.25">
      <c r="U8023" s="15" t="s">
        <v>8323</v>
      </c>
      <c r="V8023" s="15" t="s">
        <v>8324</v>
      </c>
      <c r="W8023" s="15" t="s">
        <v>8084</v>
      </c>
    </row>
    <row r="8024" spans="21:23" x14ac:dyDescent="0.25">
      <c r="U8024" s="15" t="s">
        <v>8325</v>
      </c>
      <c r="V8024" s="15" t="s">
        <v>8326</v>
      </c>
      <c r="W8024" s="15" t="s">
        <v>8084</v>
      </c>
    </row>
    <row r="8025" spans="21:23" x14ac:dyDescent="0.25">
      <c r="U8025" s="15" t="s">
        <v>8327</v>
      </c>
      <c r="V8025" s="15" t="s">
        <v>8328</v>
      </c>
      <c r="W8025" s="15" t="s">
        <v>8084</v>
      </c>
    </row>
    <row r="8026" spans="21:23" x14ac:dyDescent="0.25">
      <c r="U8026" s="15" t="s">
        <v>8329</v>
      </c>
      <c r="V8026" s="15" t="s">
        <v>8330</v>
      </c>
      <c r="W8026" s="15" t="s">
        <v>8084</v>
      </c>
    </row>
    <row r="8027" spans="21:23" x14ac:dyDescent="0.25">
      <c r="U8027" s="15" t="s">
        <v>8331</v>
      </c>
      <c r="V8027" s="15" t="s">
        <v>8332</v>
      </c>
      <c r="W8027" s="15" t="s">
        <v>8084</v>
      </c>
    </row>
    <row r="8028" spans="21:23" x14ac:dyDescent="0.25">
      <c r="U8028" s="15" t="s">
        <v>8333</v>
      </c>
      <c r="V8028" s="15" t="s">
        <v>8334</v>
      </c>
      <c r="W8028" s="15" t="s">
        <v>8084</v>
      </c>
    </row>
    <row r="8029" spans="21:23" x14ac:dyDescent="0.25">
      <c r="U8029" s="15" t="s">
        <v>8335</v>
      </c>
      <c r="V8029" s="15" t="s">
        <v>8336</v>
      </c>
      <c r="W8029" s="15" t="s">
        <v>8084</v>
      </c>
    </row>
    <row r="8030" spans="21:23" x14ac:dyDescent="0.25">
      <c r="U8030" s="15" t="s">
        <v>8335</v>
      </c>
      <c r="V8030" s="15" t="s">
        <v>8337</v>
      </c>
      <c r="W8030" s="15" t="s">
        <v>8084</v>
      </c>
    </row>
    <row r="8031" spans="21:23" x14ac:dyDescent="0.25">
      <c r="U8031" s="15" t="s">
        <v>8338</v>
      </c>
      <c r="V8031" s="15" t="s">
        <v>8339</v>
      </c>
      <c r="W8031" s="15" t="s">
        <v>8084</v>
      </c>
    </row>
    <row r="8032" spans="21:23" x14ac:dyDescent="0.25">
      <c r="U8032" s="15" t="s">
        <v>8340</v>
      </c>
      <c r="V8032" s="15" t="s">
        <v>8341</v>
      </c>
      <c r="W8032" s="15" t="s">
        <v>8084</v>
      </c>
    </row>
    <row r="8033" spans="21:23" x14ac:dyDescent="0.25">
      <c r="U8033" s="15" t="s">
        <v>8342</v>
      </c>
      <c r="V8033" s="15" t="s">
        <v>8343</v>
      </c>
      <c r="W8033" s="15" t="s">
        <v>8084</v>
      </c>
    </row>
    <row r="8034" spans="21:23" x14ac:dyDescent="0.25">
      <c r="U8034" s="15" t="s">
        <v>8344</v>
      </c>
      <c r="V8034" s="15" t="s">
        <v>8345</v>
      </c>
      <c r="W8034" s="15" t="s">
        <v>8084</v>
      </c>
    </row>
    <row r="8035" spans="21:23" x14ac:dyDescent="0.25">
      <c r="U8035" s="15" t="s">
        <v>8346</v>
      </c>
      <c r="V8035" s="15" t="s">
        <v>8347</v>
      </c>
      <c r="W8035" s="15" t="s">
        <v>8084</v>
      </c>
    </row>
    <row r="8036" spans="21:23" x14ac:dyDescent="0.25">
      <c r="U8036" s="15" t="s">
        <v>8348</v>
      </c>
      <c r="V8036" s="15" t="s">
        <v>8349</v>
      </c>
      <c r="W8036" s="15" t="s">
        <v>8084</v>
      </c>
    </row>
    <row r="8037" spans="21:23" x14ac:dyDescent="0.25">
      <c r="U8037" s="15" t="s">
        <v>8350</v>
      </c>
      <c r="V8037" s="15" t="s">
        <v>8351</v>
      </c>
      <c r="W8037" s="15" t="s">
        <v>8084</v>
      </c>
    </row>
    <row r="8038" spans="21:23" x14ac:dyDescent="0.25">
      <c r="U8038" s="15" t="s">
        <v>8352</v>
      </c>
      <c r="V8038" s="15" t="s">
        <v>8353</v>
      </c>
      <c r="W8038" s="15" t="s">
        <v>8084</v>
      </c>
    </row>
    <row r="8039" spans="21:23" x14ac:dyDescent="0.25">
      <c r="U8039" s="15" t="s">
        <v>8354</v>
      </c>
      <c r="V8039" s="15" t="s">
        <v>8355</v>
      </c>
      <c r="W8039" s="15" t="s">
        <v>8084</v>
      </c>
    </row>
    <row r="8040" spans="21:23" x14ac:dyDescent="0.25">
      <c r="U8040" s="15" t="s">
        <v>8356</v>
      </c>
      <c r="V8040" s="15" t="s">
        <v>8357</v>
      </c>
      <c r="W8040" s="15" t="s">
        <v>8084</v>
      </c>
    </row>
    <row r="8041" spans="21:23" x14ac:dyDescent="0.25">
      <c r="U8041" s="15" t="s">
        <v>8358</v>
      </c>
      <c r="V8041" s="15" t="s">
        <v>8359</v>
      </c>
      <c r="W8041" s="15" t="s">
        <v>8084</v>
      </c>
    </row>
    <row r="8042" spans="21:23" x14ac:dyDescent="0.25">
      <c r="U8042" s="15" t="s">
        <v>8360</v>
      </c>
      <c r="V8042" s="15" t="s">
        <v>8361</v>
      </c>
      <c r="W8042" s="15" t="s">
        <v>8084</v>
      </c>
    </row>
    <row r="8043" spans="21:23" x14ac:dyDescent="0.25">
      <c r="U8043" s="15" t="s">
        <v>8362</v>
      </c>
      <c r="V8043" s="15" t="s">
        <v>8363</v>
      </c>
      <c r="W8043" s="15" t="s">
        <v>8084</v>
      </c>
    </row>
    <row r="8044" spans="21:23" x14ac:dyDescent="0.25">
      <c r="U8044" s="15" t="s">
        <v>8364</v>
      </c>
      <c r="V8044" s="15" t="s">
        <v>8365</v>
      </c>
      <c r="W8044" s="15" t="s">
        <v>8084</v>
      </c>
    </row>
    <row r="8045" spans="21:23" x14ac:dyDescent="0.25">
      <c r="U8045" s="15" t="s">
        <v>8366</v>
      </c>
      <c r="V8045" s="15" t="s">
        <v>8367</v>
      </c>
      <c r="W8045" s="15" t="s">
        <v>8084</v>
      </c>
    </row>
    <row r="8046" spans="21:23" x14ac:dyDescent="0.25">
      <c r="U8046" s="15" t="s">
        <v>8368</v>
      </c>
      <c r="V8046" s="15" t="s">
        <v>8369</v>
      </c>
      <c r="W8046" s="15" t="s">
        <v>8084</v>
      </c>
    </row>
    <row r="8047" spans="21:23" x14ac:dyDescent="0.25">
      <c r="U8047" s="15" t="s">
        <v>8370</v>
      </c>
      <c r="V8047" s="15" t="s">
        <v>8371</v>
      </c>
      <c r="W8047" s="15" t="s">
        <v>8084</v>
      </c>
    </row>
    <row r="8048" spans="21:23" x14ac:dyDescent="0.25">
      <c r="U8048" s="15" t="s">
        <v>8372</v>
      </c>
      <c r="V8048" s="15" t="s">
        <v>8373</v>
      </c>
      <c r="W8048" s="15" t="s">
        <v>8084</v>
      </c>
    </row>
    <row r="8049" spans="21:23" x14ac:dyDescent="0.25">
      <c r="U8049" s="15" t="s">
        <v>8374</v>
      </c>
      <c r="V8049" s="15" t="s">
        <v>8375</v>
      </c>
      <c r="W8049" s="15" t="s">
        <v>8084</v>
      </c>
    </row>
    <row r="8050" spans="21:23" x14ac:dyDescent="0.25">
      <c r="U8050" s="15" t="s">
        <v>8376</v>
      </c>
      <c r="V8050" s="15" t="s">
        <v>8377</v>
      </c>
      <c r="W8050" s="15" t="s">
        <v>8084</v>
      </c>
    </row>
    <row r="8051" spans="21:23" x14ac:dyDescent="0.25">
      <c r="U8051" s="15" t="s">
        <v>8378</v>
      </c>
      <c r="V8051" s="15" t="s">
        <v>8379</v>
      </c>
      <c r="W8051" s="15" t="s">
        <v>8084</v>
      </c>
    </row>
    <row r="8052" spans="21:23" x14ac:dyDescent="0.25">
      <c r="U8052" s="15" t="s">
        <v>8380</v>
      </c>
      <c r="V8052" s="15" t="s">
        <v>8381</v>
      </c>
      <c r="W8052" s="15" t="s">
        <v>8084</v>
      </c>
    </row>
    <row r="8053" spans="21:23" x14ac:dyDescent="0.25">
      <c r="U8053" s="15" t="s">
        <v>8382</v>
      </c>
      <c r="V8053" s="15" t="s">
        <v>8383</v>
      </c>
      <c r="W8053" s="15" t="s">
        <v>8084</v>
      </c>
    </row>
    <row r="8054" spans="21:23" x14ac:dyDescent="0.25">
      <c r="U8054" s="15" t="s">
        <v>8384</v>
      </c>
      <c r="V8054" s="15" t="s">
        <v>8385</v>
      </c>
      <c r="W8054" s="15" t="s">
        <v>8084</v>
      </c>
    </row>
    <row r="8055" spans="21:23" x14ac:dyDescent="0.25">
      <c r="U8055" s="15" t="s">
        <v>8386</v>
      </c>
      <c r="V8055" s="15" t="s">
        <v>8387</v>
      </c>
      <c r="W8055" s="15" t="s">
        <v>8084</v>
      </c>
    </row>
    <row r="8056" spans="21:23" x14ac:dyDescent="0.25">
      <c r="U8056" s="15" t="s">
        <v>8388</v>
      </c>
      <c r="V8056" s="15" t="s">
        <v>8389</v>
      </c>
      <c r="W8056" s="15" t="s">
        <v>8084</v>
      </c>
    </row>
    <row r="8057" spans="21:23" x14ac:dyDescent="0.25">
      <c r="U8057" s="15" t="s">
        <v>8390</v>
      </c>
      <c r="V8057" s="15" t="s">
        <v>8391</v>
      </c>
      <c r="W8057" s="15" t="s">
        <v>8084</v>
      </c>
    </row>
    <row r="8058" spans="21:23" x14ac:dyDescent="0.25">
      <c r="U8058" s="15" t="s">
        <v>8392</v>
      </c>
      <c r="V8058" s="15" t="s">
        <v>8393</v>
      </c>
      <c r="W8058" s="15" t="s">
        <v>8084</v>
      </c>
    </row>
    <row r="8059" spans="21:23" x14ac:dyDescent="0.25">
      <c r="U8059" s="15" t="s">
        <v>8394</v>
      </c>
      <c r="V8059" s="15" t="s">
        <v>8395</v>
      </c>
      <c r="W8059" s="15" t="s">
        <v>8084</v>
      </c>
    </row>
    <row r="8060" spans="21:23" x14ac:dyDescent="0.25">
      <c r="U8060" s="15" t="s">
        <v>8396</v>
      </c>
      <c r="V8060" s="15" t="s">
        <v>8397</v>
      </c>
      <c r="W8060" s="15" t="s">
        <v>8084</v>
      </c>
    </row>
    <row r="8061" spans="21:23" x14ac:dyDescent="0.25">
      <c r="U8061" s="15" t="s">
        <v>8398</v>
      </c>
      <c r="V8061" s="15" t="s">
        <v>8399</v>
      </c>
      <c r="W8061" s="15" t="s">
        <v>8084</v>
      </c>
    </row>
    <row r="8062" spans="21:23" x14ac:dyDescent="0.25">
      <c r="U8062" s="15" t="s">
        <v>8400</v>
      </c>
      <c r="V8062" s="15" t="s">
        <v>8401</v>
      </c>
      <c r="W8062" s="15" t="s">
        <v>8084</v>
      </c>
    </row>
    <row r="8063" spans="21:23" x14ac:dyDescent="0.25">
      <c r="U8063" s="15" t="s">
        <v>8402</v>
      </c>
      <c r="V8063" s="15" t="s">
        <v>8403</v>
      </c>
      <c r="W8063" s="15" t="s">
        <v>8084</v>
      </c>
    </row>
    <row r="8064" spans="21:23" x14ac:dyDescent="0.25">
      <c r="U8064" s="15" t="s">
        <v>8404</v>
      </c>
      <c r="V8064" s="15" t="s">
        <v>8405</v>
      </c>
      <c r="W8064" s="15" t="s">
        <v>8084</v>
      </c>
    </row>
    <row r="8065" spans="21:23" x14ac:dyDescent="0.25">
      <c r="U8065" s="15" t="s">
        <v>8406</v>
      </c>
      <c r="V8065" s="15" t="s">
        <v>8407</v>
      </c>
      <c r="W8065" s="15" t="s">
        <v>8084</v>
      </c>
    </row>
    <row r="8066" spans="21:23" x14ac:dyDescent="0.25">
      <c r="U8066" s="15" t="s">
        <v>8408</v>
      </c>
      <c r="V8066" s="15" t="s">
        <v>8409</v>
      </c>
      <c r="W8066" s="15" t="s">
        <v>8084</v>
      </c>
    </row>
    <row r="8067" spans="21:23" x14ac:dyDescent="0.25">
      <c r="U8067" s="15" t="s">
        <v>8410</v>
      </c>
      <c r="V8067" s="15" t="s">
        <v>8411</v>
      </c>
      <c r="W8067" s="15" t="s">
        <v>8084</v>
      </c>
    </row>
    <row r="8068" spans="21:23" x14ac:dyDescent="0.25">
      <c r="U8068" s="15" t="s">
        <v>8412</v>
      </c>
      <c r="V8068" s="15" t="s">
        <v>8413</v>
      </c>
      <c r="W8068" s="15" t="s">
        <v>8084</v>
      </c>
    </row>
    <row r="8069" spans="21:23" x14ac:dyDescent="0.25">
      <c r="U8069" s="15" t="s">
        <v>8414</v>
      </c>
      <c r="V8069" s="15" t="s">
        <v>8415</v>
      </c>
      <c r="W8069" s="15" t="s">
        <v>8084</v>
      </c>
    </row>
    <row r="8070" spans="21:23" x14ac:dyDescent="0.25">
      <c r="U8070" s="15" t="s">
        <v>8416</v>
      </c>
      <c r="V8070" s="15" t="s">
        <v>8417</v>
      </c>
      <c r="W8070" s="15" t="s">
        <v>8084</v>
      </c>
    </row>
    <row r="8071" spans="21:23" x14ac:dyDescent="0.25">
      <c r="U8071" s="15" t="s">
        <v>8418</v>
      </c>
      <c r="V8071" s="15" t="s">
        <v>8419</v>
      </c>
      <c r="W8071" s="15" t="s">
        <v>8084</v>
      </c>
    </row>
    <row r="8072" spans="21:23" x14ac:dyDescent="0.25">
      <c r="U8072" s="15" t="s">
        <v>8420</v>
      </c>
      <c r="V8072" s="15" t="s">
        <v>8421</v>
      </c>
      <c r="W8072" s="15" t="s">
        <v>8084</v>
      </c>
    </row>
    <row r="8073" spans="21:23" x14ac:dyDescent="0.25">
      <c r="U8073" s="15" t="s">
        <v>8422</v>
      </c>
      <c r="V8073" s="15" t="s">
        <v>8423</v>
      </c>
      <c r="W8073" s="15" t="s">
        <v>8084</v>
      </c>
    </row>
    <row r="8074" spans="21:23" x14ac:dyDescent="0.25">
      <c r="U8074" s="15" t="s">
        <v>8424</v>
      </c>
      <c r="V8074" s="15" t="s">
        <v>8425</v>
      </c>
      <c r="W8074" s="15" t="s">
        <v>8084</v>
      </c>
    </row>
    <row r="8075" spans="21:23" x14ac:dyDescent="0.25">
      <c r="U8075" s="15" t="s">
        <v>8426</v>
      </c>
      <c r="V8075" s="15" t="s">
        <v>8427</v>
      </c>
      <c r="W8075" s="15" t="s">
        <v>8084</v>
      </c>
    </row>
    <row r="8076" spans="21:23" x14ac:dyDescent="0.25">
      <c r="U8076" s="15" t="s">
        <v>8428</v>
      </c>
      <c r="V8076" s="15" t="s">
        <v>8429</v>
      </c>
      <c r="W8076" s="15" t="s">
        <v>8084</v>
      </c>
    </row>
    <row r="8077" spans="21:23" x14ac:dyDescent="0.25">
      <c r="U8077" s="15" t="s">
        <v>8430</v>
      </c>
      <c r="V8077" s="15" t="s">
        <v>8431</v>
      </c>
      <c r="W8077" s="15" t="s">
        <v>8084</v>
      </c>
    </row>
    <row r="8078" spans="21:23" x14ac:dyDescent="0.25">
      <c r="U8078" s="15" t="s">
        <v>8432</v>
      </c>
      <c r="V8078" s="15" t="s">
        <v>8433</v>
      </c>
      <c r="W8078" s="15" t="s">
        <v>8084</v>
      </c>
    </row>
    <row r="8079" spans="21:23" x14ac:dyDescent="0.25">
      <c r="U8079" s="15" t="s">
        <v>8434</v>
      </c>
      <c r="V8079" s="15" t="s">
        <v>8435</v>
      </c>
      <c r="W8079" s="15" t="s">
        <v>8084</v>
      </c>
    </row>
    <row r="8080" spans="21:23" x14ac:dyDescent="0.25">
      <c r="U8080" s="15" t="s">
        <v>8436</v>
      </c>
      <c r="V8080" s="15" t="s">
        <v>8437</v>
      </c>
      <c r="W8080" s="15" t="s">
        <v>8084</v>
      </c>
    </row>
    <row r="8081" spans="21:23" x14ac:dyDescent="0.25">
      <c r="U8081" s="15" t="s">
        <v>8438</v>
      </c>
      <c r="V8081" s="15" t="s">
        <v>8439</v>
      </c>
      <c r="W8081" s="15" t="s">
        <v>8084</v>
      </c>
    </row>
    <row r="8082" spans="21:23" x14ac:dyDescent="0.25">
      <c r="U8082" s="15" t="s">
        <v>8440</v>
      </c>
      <c r="V8082" s="15" t="s">
        <v>8441</v>
      </c>
      <c r="W8082" s="15" t="s">
        <v>8084</v>
      </c>
    </row>
    <row r="8083" spans="21:23" x14ac:dyDescent="0.25">
      <c r="U8083" s="15" t="s">
        <v>8442</v>
      </c>
      <c r="V8083" s="15" t="s">
        <v>8443</v>
      </c>
      <c r="W8083" s="15" t="s">
        <v>8084</v>
      </c>
    </row>
    <row r="8084" spans="21:23" x14ac:dyDescent="0.25">
      <c r="U8084" s="15" t="s">
        <v>8444</v>
      </c>
      <c r="V8084" s="15" t="s">
        <v>8445</v>
      </c>
      <c r="W8084" s="15" t="s">
        <v>8084</v>
      </c>
    </row>
    <row r="8085" spans="21:23" x14ac:dyDescent="0.25">
      <c r="U8085" s="15" t="s">
        <v>8446</v>
      </c>
      <c r="V8085" s="15" t="s">
        <v>8447</v>
      </c>
      <c r="W8085" s="15" t="s">
        <v>8084</v>
      </c>
    </row>
    <row r="8086" spans="21:23" x14ac:dyDescent="0.25">
      <c r="U8086" s="15" t="s">
        <v>8448</v>
      </c>
      <c r="V8086" s="15" t="s">
        <v>8449</v>
      </c>
      <c r="W8086" s="15" t="s">
        <v>8084</v>
      </c>
    </row>
    <row r="8087" spans="21:23" x14ac:dyDescent="0.25">
      <c r="U8087" s="15" t="s">
        <v>8450</v>
      </c>
      <c r="V8087" s="15" t="s">
        <v>8451</v>
      </c>
      <c r="W8087" s="15" t="s">
        <v>8084</v>
      </c>
    </row>
    <row r="8088" spans="21:23" x14ac:dyDescent="0.25">
      <c r="U8088" s="15" t="s">
        <v>8452</v>
      </c>
      <c r="V8088" s="15" t="s">
        <v>8453</v>
      </c>
      <c r="W8088" s="15" t="s">
        <v>8084</v>
      </c>
    </row>
    <row r="8089" spans="21:23" x14ac:dyDescent="0.25">
      <c r="U8089" s="15" t="s">
        <v>8454</v>
      </c>
      <c r="V8089" s="15" t="s">
        <v>8455</v>
      </c>
      <c r="W8089" s="15" t="s">
        <v>8084</v>
      </c>
    </row>
    <row r="8090" spans="21:23" x14ac:dyDescent="0.25">
      <c r="U8090" s="15" t="s">
        <v>8456</v>
      </c>
      <c r="V8090" s="15" t="s">
        <v>8457</v>
      </c>
      <c r="W8090" s="15" t="s">
        <v>8084</v>
      </c>
    </row>
    <row r="8091" spans="21:23" x14ac:dyDescent="0.25">
      <c r="U8091" s="15" t="s">
        <v>8458</v>
      </c>
      <c r="V8091" s="15" t="s">
        <v>8459</v>
      </c>
      <c r="W8091" s="15" t="s">
        <v>8084</v>
      </c>
    </row>
    <row r="8092" spans="21:23" x14ac:dyDescent="0.25">
      <c r="U8092" s="15" t="s">
        <v>8460</v>
      </c>
      <c r="V8092" s="15" t="s">
        <v>8461</v>
      </c>
      <c r="W8092" s="15" t="s">
        <v>8084</v>
      </c>
    </row>
    <row r="8093" spans="21:23" x14ac:dyDescent="0.25">
      <c r="U8093" s="15" t="s">
        <v>8462</v>
      </c>
      <c r="V8093" s="15" t="s">
        <v>8463</v>
      </c>
      <c r="W8093" s="15" t="s">
        <v>8084</v>
      </c>
    </row>
    <row r="8094" spans="21:23" x14ac:dyDescent="0.25">
      <c r="U8094" s="15" t="s">
        <v>8464</v>
      </c>
      <c r="V8094" s="15" t="s">
        <v>8465</v>
      </c>
      <c r="W8094" s="15" t="s">
        <v>8084</v>
      </c>
    </row>
    <row r="8095" spans="21:23" x14ac:dyDescent="0.25">
      <c r="U8095" s="15" t="s">
        <v>8466</v>
      </c>
      <c r="V8095" s="15" t="s">
        <v>8467</v>
      </c>
      <c r="W8095" s="15" t="s">
        <v>8084</v>
      </c>
    </row>
    <row r="8096" spans="21:23" x14ac:dyDescent="0.25">
      <c r="U8096" s="15" t="s">
        <v>8468</v>
      </c>
      <c r="V8096" s="15" t="s">
        <v>8469</v>
      </c>
      <c r="W8096" s="15" t="s">
        <v>8084</v>
      </c>
    </row>
    <row r="8097" spans="21:23" x14ac:dyDescent="0.25">
      <c r="U8097" s="15" t="s">
        <v>8470</v>
      </c>
      <c r="V8097" s="15" t="s">
        <v>8471</v>
      </c>
      <c r="W8097" s="15" t="s">
        <v>8084</v>
      </c>
    </row>
    <row r="8098" spans="21:23" x14ac:dyDescent="0.25">
      <c r="U8098" s="15" t="s">
        <v>8472</v>
      </c>
      <c r="V8098" s="15" t="s">
        <v>8473</v>
      </c>
      <c r="W8098" s="15" t="s">
        <v>8084</v>
      </c>
    </row>
    <row r="8099" spans="21:23" x14ac:dyDescent="0.25">
      <c r="U8099" s="15" t="s">
        <v>8474</v>
      </c>
      <c r="V8099" s="15" t="s">
        <v>8475</v>
      </c>
      <c r="W8099" s="15" t="s">
        <v>8084</v>
      </c>
    </row>
    <row r="8100" spans="21:23" x14ac:dyDescent="0.25">
      <c r="U8100" s="15" t="s">
        <v>8476</v>
      </c>
      <c r="V8100" s="15" t="s">
        <v>8477</v>
      </c>
      <c r="W8100" s="15" t="s">
        <v>8084</v>
      </c>
    </row>
    <row r="8101" spans="21:23" x14ac:dyDescent="0.25">
      <c r="U8101" s="15" t="s">
        <v>8478</v>
      </c>
      <c r="V8101" s="15" t="s">
        <v>8479</v>
      </c>
      <c r="W8101" s="15" t="s">
        <v>8084</v>
      </c>
    </row>
    <row r="8102" spans="21:23" x14ac:dyDescent="0.25">
      <c r="U8102" s="15" t="s">
        <v>8480</v>
      </c>
      <c r="V8102" s="15" t="s">
        <v>8481</v>
      </c>
      <c r="W8102" s="15" t="s">
        <v>8084</v>
      </c>
    </row>
    <row r="8103" spans="21:23" x14ac:dyDescent="0.25">
      <c r="U8103" s="15" t="s">
        <v>8482</v>
      </c>
      <c r="V8103" s="15" t="s">
        <v>8483</v>
      </c>
      <c r="W8103" s="15" t="s">
        <v>8084</v>
      </c>
    </row>
    <row r="8104" spans="21:23" x14ac:dyDescent="0.25">
      <c r="U8104" s="15" t="s">
        <v>8484</v>
      </c>
      <c r="V8104" s="15" t="s">
        <v>8485</v>
      </c>
      <c r="W8104" s="15" t="s">
        <v>8084</v>
      </c>
    </row>
    <row r="8105" spans="21:23" x14ac:dyDescent="0.25">
      <c r="U8105" s="15" t="s">
        <v>8486</v>
      </c>
      <c r="V8105" s="15" t="s">
        <v>8487</v>
      </c>
      <c r="W8105" s="15" t="s">
        <v>8084</v>
      </c>
    </row>
    <row r="8106" spans="21:23" x14ac:dyDescent="0.25">
      <c r="U8106" s="15" t="s">
        <v>8488</v>
      </c>
      <c r="V8106" s="15" t="s">
        <v>8489</v>
      </c>
      <c r="W8106" s="15" t="s">
        <v>8084</v>
      </c>
    </row>
    <row r="8107" spans="21:23" x14ac:dyDescent="0.25">
      <c r="U8107" s="15" t="s">
        <v>8490</v>
      </c>
      <c r="V8107" s="15" t="s">
        <v>8491</v>
      </c>
      <c r="W8107" s="15" t="s">
        <v>8084</v>
      </c>
    </row>
    <row r="8108" spans="21:23" x14ac:dyDescent="0.25">
      <c r="U8108" s="15" t="s">
        <v>8492</v>
      </c>
      <c r="V8108" s="15" t="s">
        <v>8493</v>
      </c>
      <c r="W8108" s="15" t="s">
        <v>8084</v>
      </c>
    </row>
    <row r="8109" spans="21:23" x14ac:dyDescent="0.25">
      <c r="U8109" s="15" t="s">
        <v>8494</v>
      </c>
      <c r="V8109" s="15" t="s">
        <v>8495</v>
      </c>
      <c r="W8109" s="15" t="s">
        <v>8084</v>
      </c>
    </row>
    <row r="8110" spans="21:23" x14ac:dyDescent="0.25">
      <c r="U8110" s="15" t="s">
        <v>8496</v>
      </c>
      <c r="V8110" s="15" t="s">
        <v>8453</v>
      </c>
      <c r="W8110" s="15" t="s">
        <v>8084</v>
      </c>
    </row>
    <row r="8111" spans="21:23" x14ac:dyDescent="0.25">
      <c r="U8111" s="15" t="s">
        <v>8497</v>
      </c>
      <c r="V8111" s="15" t="s">
        <v>8498</v>
      </c>
      <c r="W8111" s="15" t="s">
        <v>8084</v>
      </c>
    </row>
    <row r="8112" spans="21:23" x14ac:dyDescent="0.25">
      <c r="U8112" s="15" t="s">
        <v>8499</v>
      </c>
      <c r="V8112" s="15" t="s">
        <v>8500</v>
      </c>
      <c r="W8112" s="15" t="s">
        <v>8084</v>
      </c>
    </row>
    <row r="8113" spans="21:23" x14ac:dyDescent="0.25">
      <c r="U8113" s="15" t="s">
        <v>8501</v>
      </c>
      <c r="V8113" s="15" t="s">
        <v>8502</v>
      </c>
      <c r="W8113" s="15" t="s">
        <v>8084</v>
      </c>
    </row>
    <row r="8114" spans="21:23" x14ac:dyDescent="0.25">
      <c r="U8114" s="15" t="s">
        <v>8503</v>
      </c>
      <c r="V8114" s="15" t="s">
        <v>8504</v>
      </c>
      <c r="W8114" s="15" t="s">
        <v>8084</v>
      </c>
    </row>
    <row r="8115" spans="21:23" x14ac:dyDescent="0.25">
      <c r="U8115" s="15" t="s">
        <v>8505</v>
      </c>
      <c r="V8115" s="15" t="s">
        <v>8506</v>
      </c>
      <c r="W8115" s="15" t="s">
        <v>8084</v>
      </c>
    </row>
    <row r="8116" spans="21:23" x14ac:dyDescent="0.25">
      <c r="U8116" s="15" t="s">
        <v>8507</v>
      </c>
      <c r="V8116" s="15" t="s">
        <v>8508</v>
      </c>
      <c r="W8116" s="15" t="s">
        <v>8084</v>
      </c>
    </row>
    <row r="8117" spans="21:23" x14ac:dyDescent="0.25">
      <c r="U8117" s="15" t="s">
        <v>8509</v>
      </c>
      <c r="V8117" s="15" t="s">
        <v>8510</v>
      </c>
      <c r="W8117" s="15" t="s">
        <v>8084</v>
      </c>
    </row>
    <row r="8118" spans="21:23" x14ac:dyDescent="0.25">
      <c r="U8118" s="15" t="s">
        <v>8511</v>
      </c>
      <c r="V8118" s="15" t="s">
        <v>8512</v>
      </c>
      <c r="W8118" s="15" t="s">
        <v>8084</v>
      </c>
    </row>
    <row r="8119" spans="21:23" x14ac:dyDescent="0.25">
      <c r="U8119" s="15" t="s">
        <v>8513</v>
      </c>
      <c r="V8119" s="15" t="s">
        <v>8514</v>
      </c>
      <c r="W8119" s="15" t="s">
        <v>8084</v>
      </c>
    </row>
    <row r="8120" spans="21:23" x14ac:dyDescent="0.25">
      <c r="U8120" s="15" t="s">
        <v>8515</v>
      </c>
      <c r="V8120" s="15" t="s">
        <v>8516</v>
      </c>
      <c r="W8120" s="15" t="s">
        <v>8084</v>
      </c>
    </row>
    <row r="8121" spans="21:23" x14ac:dyDescent="0.25">
      <c r="U8121" s="15" t="s">
        <v>8517</v>
      </c>
      <c r="V8121" s="15" t="s">
        <v>8518</v>
      </c>
      <c r="W8121" s="15" t="s">
        <v>8084</v>
      </c>
    </row>
    <row r="8122" spans="21:23" x14ac:dyDescent="0.25">
      <c r="U8122" s="15" t="s">
        <v>8519</v>
      </c>
      <c r="V8122" s="15" t="s">
        <v>8520</v>
      </c>
      <c r="W8122" s="15" t="s">
        <v>8084</v>
      </c>
    </row>
    <row r="8123" spans="21:23" x14ac:dyDescent="0.25">
      <c r="U8123" s="15" t="s">
        <v>8521</v>
      </c>
      <c r="V8123" s="15" t="s">
        <v>8522</v>
      </c>
      <c r="W8123" s="15" t="s">
        <v>8084</v>
      </c>
    </row>
    <row r="8124" spans="21:23" x14ac:dyDescent="0.25">
      <c r="U8124" s="15" t="s">
        <v>8523</v>
      </c>
      <c r="V8124" s="15" t="s">
        <v>8524</v>
      </c>
      <c r="W8124" s="15" t="s">
        <v>8084</v>
      </c>
    </row>
    <row r="8125" spans="21:23" x14ac:dyDescent="0.25">
      <c r="U8125" s="15" t="s">
        <v>8525</v>
      </c>
      <c r="V8125" s="15" t="s">
        <v>8526</v>
      </c>
      <c r="W8125" s="15" t="s">
        <v>8084</v>
      </c>
    </row>
    <row r="8126" spans="21:23" x14ac:dyDescent="0.25">
      <c r="U8126" s="15" t="s">
        <v>8527</v>
      </c>
      <c r="V8126" s="15" t="s">
        <v>8528</v>
      </c>
      <c r="W8126" s="15" t="s">
        <v>8084</v>
      </c>
    </row>
    <row r="8127" spans="21:23" x14ac:dyDescent="0.25">
      <c r="U8127" s="15" t="s">
        <v>8529</v>
      </c>
      <c r="V8127" s="15" t="s">
        <v>8530</v>
      </c>
      <c r="W8127" s="15" t="s">
        <v>8084</v>
      </c>
    </row>
    <row r="8128" spans="21:23" x14ac:dyDescent="0.25">
      <c r="U8128" s="15" t="s">
        <v>8531</v>
      </c>
      <c r="V8128" s="15" t="s">
        <v>8532</v>
      </c>
      <c r="W8128" s="15" t="s">
        <v>8084</v>
      </c>
    </row>
    <row r="8129" spans="21:23" x14ac:dyDescent="0.25">
      <c r="U8129" s="15" t="s">
        <v>8533</v>
      </c>
      <c r="V8129" s="15" t="s">
        <v>8534</v>
      </c>
      <c r="W8129" s="15" t="s">
        <v>8084</v>
      </c>
    </row>
    <row r="8130" spans="21:23" x14ac:dyDescent="0.25">
      <c r="U8130" s="15" t="s">
        <v>8535</v>
      </c>
      <c r="V8130" s="15" t="s">
        <v>8536</v>
      </c>
      <c r="W8130" s="15" t="s">
        <v>8084</v>
      </c>
    </row>
    <row r="8131" spans="21:23" x14ac:dyDescent="0.25">
      <c r="U8131" s="15" t="s">
        <v>8537</v>
      </c>
      <c r="V8131" s="15" t="s">
        <v>8538</v>
      </c>
      <c r="W8131" s="15" t="s">
        <v>8084</v>
      </c>
    </row>
    <row r="8132" spans="21:23" x14ac:dyDescent="0.25">
      <c r="U8132" s="15" t="s">
        <v>8539</v>
      </c>
      <c r="V8132" s="15" t="s">
        <v>8540</v>
      </c>
      <c r="W8132" s="15" t="s">
        <v>8084</v>
      </c>
    </row>
    <row r="8133" spans="21:23" x14ac:dyDescent="0.25">
      <c r="U8133" s="15" t="s">
        <v>8541</v>
      </c>
      <c r="V8133" s="15" t="s">
        <v>8542</v>
      </c>
      <c r="W8133" s="15" t="s">
        <v>8084</v>
      </c>
    </row>
    <row r="8134" spans="21:23" x14ac:dyDescent="0.25">
      <c r="U8134" s="15" t="s">
        <v>8543</v>
      </c>
      <c r="V8134" s="15" t="s">
        <v>8544</v>
      </c>
      <c r="W8134" s="15" t="s">
        <v>8084</v>
      </c>
    </row>
    <row r="8135" spans="21:23" x14ac:dyDescent="0.25">
      <c r="U8135" s="15" t="s">
        <v>8545</v>
      </c>
      <c r="V8135" s="15" t="s">
        <v>8546</v>
      </c>
      <c r="W8135" s="15" t="s">
        <v>8084</v>
      </c>
    </row>
    <row r="8136" spans="21:23" x14ac:dyDescent="0.25">
      <c r="U8136" s="15" t="s">
        <v>8547</v>
      </c>
      <c r="V8136" s="15" t="s">
        <v>8548</v>
      </c>
      <c r="W8136" s="15" t="s">
        <v>8084</v>
      </c>
    </row>
    <row r="8137" spans="21:23" x14ac:dyDescent="0.25">
      <c r="U8137" s="15" t="s">
        <v>8549</v>
      </c>
      <c r="V8137" s="15" t="s">
        <v>8550</v>
      </c>
      <c r="W8137" s="15" t="s">
        <v>8084</v>
      </c>
    </row>
    <row r="8138" spans="21:23" x14ac:dyDescent="0.25">
      <c r="U8138" s="15" t="s">
        <v>8551</v>
      </c>
      <c r="V8138" s="15" t="s">
        <v>8552</v>
      </c>
      <c r="W8138" s="15" t="s">
        <v>8084</v>
      </c>
    </row>
    <row r="8139" spans="21:23" x14ac:dyDescent="0.25">
      <c r="U8139" s="15" t="s">
        <v>8553</v>
      </c>
      <c r="V8139" s="15" t="s">
        <v>8554</v>
      </c>
      <c r="W8139" s="15" t="s">
        <v>8084</v>
      </c>
    </row>
    <row r="8140" spans="21:23" x14ac:dyDescent="0.25">
      <c r="U8140" s="15" t="s">
        <v>8555</v>
      </c>
      <c r="V8140" s="15" t="s">
        <v>8556</v>
      </c>
      <c r="W8140" s="15" t="s">
        <v>8084</v>
      </c>
    </row>
    <row r="8141" spans="21:23" x14ac:dyDescent="0.25">
      <c r="U8141" s="15" t="s">
        <v>8557</v>
      </c>
      <c r="V8141" s="15" t="s">
        <v>8558</v>
      </c>
      <c r="W8141" s="15" t="s">
        <v>8084</v>
      </c>
    </row>
    <row r="8142" spans="21:23" x14ac:dyDescent="0.25">
      <c r="U8142" s="15" t="s">
        <v>8559</v>
      </c>
      <c r="V8142" s="15" t="s">
        <v>8560</v>
      </c>
      <c r="W8142" s="15" t="s">
        <v>8084</v>
      </c>
    </row>
    <row r="8143" spans="21:23" x14ac:dyDescent="0.25">
      <c r="U8143" s="15" t="s">
        <v>8561</v>
      </c>
      <c r="V8143" s="15" t="s">
        <v>8562</v>
      </c>
      <c r="W8143" s="15" t="s">
        <v>8084</v>
      </c>
    </row>
    <row r="8144" spans="21:23" x14ac:dyDescent="0.25">
      <c r="U8144" s="15" t="s">
        <v>8563</v>
      </c>
      <c r="V8144" s="15" t="s">
        <v>8564</v>
      </c>
      <c r="W8144" s="15" t="s">
        <v>8084</v>
      </c>
    </row>
    <row r="8145" spans="21:23" x14ac:dyDescent="0.25">
      <c r="U8145" s="15" t="s">
        <v>8565</v>
      </c>
      <c r="V8145" s="15" t="s">
        <v>8566</v>
      </c>
      <c r="W8145" s="15" t="s">
        <v>8084</v>
      </c>
    </row>
    <row r="8146" spans="21:23" x14ac:dyDescent="0.25">
      <c r="U8146" s="15" t="s">
        <v>8567</v>
      </c>
      <c r="V8146" s="15" t="s">
        <v>8568</v>
      </c>
      <c r="W8146" s="15" t="s">
        <v>8084</v>
      </c>
    </row>
    <row r="8147" spans="21:23" x14ac:dyDescent="0.25">
      <c r="U8147" s="15" t="s">
        <v>8569</v>
      </c>
      <c r="V8147" s="15" t="s">
        <v>8570</v>
      </c>
      <c r="W8147" s="15" t="s">
        <v>8084</v>
      </c>
    </row>
    <row r="8148" spans="21:23" x14ac:dyDescent="0.25">
      <c r="U8148" s="15" t="s">
        <v>8571</v>
      </c>
      <c r="V8148" s="15" t="s">
        <v>8572</v>
      </c>
      <c r="W8148" s="15" t="s">
        <v>8084</v>
      </c>
    </row>
    <row r="8149" spans="21:23" x14ac:dyDescent="0.25">
      <c r="U8149" s="15" t="s">
        <v>8573</v>
      </c>
      <c r="V8149" s="15" t="s">
        <v>8574</v>
      </c>
      <c r="W8149" s="15" t="s">
        <v>8084</v>
      </c>
    </row>
    <row r="8150" spans="21:23" x14ac:dyDescent="0.25">
      <c r="U8150" s="15" t="s">
        <v>8575</v>
      </c>
      <c r="V8150" s="15" t="s">
        <v>8576</v>
      </c>
      <c r="W8150" s="15" t="s">
        <v>8084</v>
      </c>
    </row>
    <row r="8151" spans="21:23" x14ac:dyDescent="0.25">
      <c r="U8151" s="15" t="s">
        <v>8577</v>
      </c>
      <c r="V8151" s="15" t="s">
        <v>8578</v>
      </c>
      <c r="W8151" s="15" t="s">
        <v>8084</v>
      </c>
    </row>
    <row r="8152" spans="21:23" x14ac:dyDescent="0.25">
      <c r="U8152" s="15" t="s">
        <v>8579</v>
      </c>
      <c r="V8152" s="15" t="s">
        <v>8580</v>
      </c>
      <c r="W8152" s="15" t="s">
        <v>8084</v>
      </c>
    </row>
    <row r="8153" spans="21:23" x14ac:dyDescent="0.25">
      <c r="U8153" s="15" t="s">
        <v>8581</v>
      </c>
      <c r="V8153" s="15" t="s">
        <v>8582</v>
      </c>
      <c r="W8153" s="15" t="s">
        <v>8084</v>
      </c>
    </row>
    <row r="8154" spans="21:23" x14ac:dyDescent="0.25">
      <c r="U8154" s="15" t="s">
        <v>8583</v>
      </c>
      <c r="V8154" s="15" t="s">
        <v>8584</v>
      </c>
      <c r="W8154" s="15" t="s">
        <v>8084</v>
      </c>
    </row>
    <row r="8155" spans="21:23" x14ac:dyDescent="0.25">
      <c r="U8155" s="15" t="s">
        <v>8585</v>
      </c>
      <c r="V8155" s="15" t="s">
        <v>8586</v>
      </c>
      <c r="W8155" s="15" t="s">
        <v>8084</v>
      </c>
    </row>
    <row r="8156" spans="21:23" x14ac:dyDescent="0.25">
      <c r="U8156" s="15" t="s">
        <v>8587</v>
      </c>
      <c r="V8156" s="15" t="s">
        <v>8588</v>
      </c>
      <c r="W8156" s="15" t="s">
        <v>8084</v>
      </c>
    </row>
    <row r="8157" spans="21:23" x14ac:dyDescent="0.25">
      <c r="U8157" s="15" t="s">
        <v>8589</v>
      </c>
      <c r="V8157" s="15" t="s">
        <v>8590</v>
      </c>
      <c r="W8157" s="15" t="s">
        <v>8084</v>
      </c>
    </row>
    <row r="8158" spans="21:23" x14ac:dyDescent="0.25">
      <c r="U8158" s="15" t="s">
        <v>8591</v>
      </c>
      <c r="V8158" s="15" t="s">
        <v>8592</v>
      </c>
      <c r="W8158" s="15" t="s">
        <v>8084</v>
      </c>
    </row>
    <row r="8159" spans="21:23" x14ac:dyDescent="0.25">
      <c r="U8159" s="15" t="s">
        <v>8593</v>
      </c>
      <c r="V8159" s="15" t="s">
        <v>8594</v>
      </c>
      <c r="W8159" s="15" t="s">
        <v>8084</v>
      </c>
    </row>
    <row r="8160" spans="21:23" x14ac:dyDescent="0.25">
      <c r="U8160" s="15" t="s">
        <v>8595</v>
      </c>
      <c r="V8160" s="15" t="s">
        <v>8596</v>
      </c>
      <c r="W8160" s="15" t="s">
        <v>8084</v>
      </c>
    </row>
    <row r="8161" spans="21:23" x14ac:dyDescent="0.25">
      <c r="U8161" s="15" t="s">
        <v>8597</v>
      </c>
      <c r="V8161" s="15" t="s">
        <v>8598</v>
      </c>
      <c r="W8161" s="15" t="s">
        <v>8084</v>
      </c>
    </row>
    <row r="8162" spans="21:23" x14ac:dyDescent="0.25">
      <c r="U8162" s="15" t="s">
        <v>8599</v>
      </c>
      <c r="V8162" s="15" t="s">
        <v>8600</v>
      </c>
      <c r="W8162" s="15" t="s">
        <v>8084</v>
      </c>
    </row>
    <row r="8163" spans="21:23" x14ac:dyDescent="0.25">
      <c r="U8163" s="15" t="s">
        <v>8601</v>
      </c>
      <c r="V8163" s="15" t="s">
        <v>8602</v>
      </c>
      <c r="W8163" s="15" t="s">
        <v>8084</v>
      </c>
    </row>
    <row r="8164" spans="21:23" x14ac:dyDescent="0.25">
      <c r="U8164" s="15" t="s">
        <v>8603</v>
      </c>
      <c r="V8164" s="15" t="s">
        <v>8604</v>
      </c>
      <c r="W8164" s="15" t="s">
        <v>8084</v>
      </c>
    </row>
    <row r="8165" spans="21:23" x14ac:dyDescent="0.25">
      <c r="U8165" s="15" t="s">
        <v>8605</v>
      </c>
      <c r="V8165" s="15" t="s">
        <v>8606</v>
      </c>
      <c r="W8165" s="15" t="s">
        <v>8084</v>
      </c>
    </row>
    <row r="8166" spans="21:23" x14ac:dyDescent="0.25">
      <c r="U8166" s="15" t="s">
        <v>8607</v>
      </c>
      <c r="V8166" s="15" t="s">
        <v>8608</v>
      </c>
      <c r="W8166" s="15" t="s">
        <v>8084</v>
      </c>
    </row>
    <row r="8167" spans="21:23" x14ac:dyDescent="0.25">
      <c r="U8167" s="15" t="s">
        <v>8609</v>
      </c>
      <c r="V8167" s="15" t="s">
        <v>8610</v>
      </c>
      <c r="W8167" s="15" t="s">
        <v>8084</v>
      </c>
    </row>
    <row r="8168" spans="21:23" x14ac:dyDescent="0.25">
      <c r="U8168" s="15" t="s">
        <v>8611</v>
      </c>
      <c r="V8168" s="15" t="s">
        <v>8612</v>
      </c>
      <c r="W8168" s="15" t="s">
        <v>8084</v>
      </c>
    </row>
    <row r="8169" spans="21:23" x14ac:dyDescent="0.25">
      <c r="U8169" s="15"/>
      <c r="V8169" s="15"/>
      <c r="W8169" s="15"/>
    </row>
    <row r="8170" spans="21:23" x14ac:dyDescent="0.25">
      <c r="U8170" s="15"/>
      <c r="V8170" s="15"/>
      <c r="W8170" s="15"/>
    </row>
    <row r="8171" spans="21:23" x14ac:dyDescent="0.25">
      <c r="U8171" s="15"/>
      <c r="V8171" s="15"/>
      <c r="W8171" s="15"/>
    </row>
    <row r="8172" spans="21:23" x14ac:dyDescent="0.25">
      <c r="U8172" s="15"/>
      <c r="V8172" s="15"/>
      <c r="W8172" s="15"/>
    </row>
    <row r="8173" spans="21:23" x14ac:dyDescent="0.25">
      <c r="U8173" s="15"/>
      <c r="V8173" s="15"/>
      <c r="W8173" s="15"/>
    </row>
    <row r="8174" spans="21:23" x14ac:dyDescent="0.25">
      <c r="U8174" s="15"/>
      <c r="V8174" s="15"/>
      <c r="W8174" s="15"/>
    </row>
    <row r="8175" spans="21:23" x14ac:dyDescent="0.25">
      <c r="U8175" s="15"/>
      <c r="V8175" s="15"/>
      <c r="W8175" s="15"/>
    </row>
    <row r="8176" spans="21:23" x14ac:dyDescent="0.25">
      <c r="U8176" s="15"/>
      <c r="V8176" s="15"/>
      <c r="W8176" s="15"/>
    </row>
    <row r="8177" spans="21:23" x14ac:dyDescent="0.25">
      <c r="U8177" s="15"/>
      <c r="V8177" s="15"/>
      <c r="W8177" s="15"/>
    </row>
    <row r="8178" spans="21:23" x14ac:dyDescent="0.25">
      <c r="U8178" s="15"/>
      <c r="V8178" s="15"/>
      <c r="W8178" s="15"/>
    </row>
    <row r="8179" spans="21:23" x14ac:dyDescent="0.25">
      <c r="U8179" s="15"/>
      <c r="V8179" s="15"/>
      <c r="W8179" s="15"/>
    </row>
    <row r="8180" spans="21:23" x14ac:dyDescent="0.25">
      <c r="U8180" s="15"/>
      <c r="V8180" s="15"/>
      <c r="W8180" s="15"/>
    </row>
    <row r="8181" spans="21:23" x14ac:dyDescent="0.25">
      <c r="U8181" s="15"/>
      <c r="V8181" s="15"/>
      <c r="W8181" s="15"/>
    </row>
    <row r="8182" spans="21:23" x14ac:dyDescent="0.25">
      <c r="U8182" s="15"/>
      <c r="V8182" s="15"/>
      <c r="W8182" s="15"/>
    </row>
    <row r="8183" spans="21:23" x14ac:dyDescent="0.25">
      <c r="U8183" s="15"/>
      <c r="V8183" s="15"/>
      <c r="W8183" s="15"/>
    </row>
    <row r="8184" spans="21:23" x14ac:dyDescent="0.25">
      <c r="U8184" s="15"/>
      <c r="V8184" s="15"/>
      <c r="W8184" s="15"/>
    </row>
    <row r="8185" spans="21:23" x14ac:dyDescent="0.25">
      <c r="U8185" s="15"/>
      <c r="V8185" s="15"/>
      <c r="W8185" s="15"/>
    </row>
    <row r="8186" spans="21:23" x14ac:dyDescent="0.25">
      <c r="U8186" s="15"/>
      <c r="V8186" s="15"/>
      <c r="W8186" s="15"/>
    </row>
    <row r="8187" spans="21:23" x14ac:dyDescent="0.25">
      <c r="U8187" s="15"/>
      <c r="V8187" s="15"/>
      <c r="W8187" s="15"/>
    </row>
    <row r="8188" spans="21:23" x14ac:dyDescent="0.25">
      <c r="U8188" s="15"/>
      <c r="V8188" s="15"/>
      <c r="W8188" s="15"/>
    </row>
    <row r="8189" spans="21:23" x14ac:dyDescent="0.25">
      <c r="U8189" s="15"/>
      <c r="V8189" s="15"/>
      <c r="W8189" s="15"/>
    </row>
    <row r="8190" spans="21:23" x14ac:dyDescent="0.25">
      <c r="U8190" s="15"/>
      <c r="V8190" s="15"/>
      <c r="W8190" s="15"/>
    </row>
    <row r="8191" spans="21:23" x14ac:dyDescent="0.25">
      <c r="U8191" s="15"/>
      <c r="V8191" s="15"/>
      <c r="W8191" s="15"/>
    </row>
    <row r="8192" spans="21:23" x14ac:dyDescent="0.25">
      <c r="U8192" s="15"/>
      <c r="V8192" s="15"/>
      <c r="W8192" s="15"/>
    </row>
    <row r="8193" spans="21:23" x14ac:dyDescent="0.25">
      <c r="U8193" s="15"/>
      <c r="V8193" s="15"/>
      <c r="W8193" s="15"/>
    </row>
    <row r="8194" spans="21:23" x14ac:dyDescent="0.25">
      <c r="U8194" s="15"/>
      <c r="V8194" s="15"/>
      <c r="W8194" s="15"/>
    </row>
    <row r="8195" spans="21:23" x14ac:dyDescent="0.25">
      <c r="U8195" s="15"/>
      <c r="V8195" s="15"/>
      <c r="W8195" s="15"/>
    </row>
    <row r="8196" spans="21:23" x14ac:dyDescent="0.25">
      <c r="U8196" s="15"/>
      <c r="V8196" s="15"/>
      <c r="W8196" s="15"/>
    </row>
    <row r="8197" spans="21:23" x14ac:dyDescent="0.25">
      <c r="U8197" s="15"/>
      <c r="V8197" s="15"/>
      <c r="W8197" s="15"/>
    </row>
    <row r="8198" spans="21:23" x14ac:dyDescent="0.25">
      <c r="U8198" s="15"/>
      <c r="V8198" s="15"/>
      <c r="W8198" s="15"/>
    </row>
    <row r="8199" spans="21:23" x14ac:dyDescent="0.25">
      <c r="U8199" s="15"/>
      <c r="V8199" s="15"/>
      <c r="W8199" s="15"/>
    </row>
    <row r="8200" spans="21:23" x14ac:dyDescent="0.25">
      <c r="U8200" s="15"/>
      <c r="V8200" s="15"/>
      <c r="W8200" s="15"/>
    </row>
    <row r="8201" spans="21:23" x14ac:dyDescent="0.25">
      <c r="U8201" s="15"/>
      <c r="V8201" s="15"/>
      <c r="W8201" s="15"/>
    </row>
    <row r="8202" spans="21:23" x14ac:dyDescent="0.25">
      <c r="U8202" s="15"/>
      <c r="V8202" s="15"/>
      <c r="W8202" s="15"/>
    </row>
    <row r="8203" spans="21:23" x14ac:dyDescent="0.25">
      <c r="U8203" s="15"/>
      <c r="V8203" s="15"/>
      <c r="W8203" s="15"/>
    </row>
    <row r="8204" spans="21:23" x14ac:dyDescent="0.25">
      <c r="U8204" s="15"/>
      <c r="V8204" s="15"/>
      <c r="W8204" s="15"/>
    </row>
    <row r="8205" spans="21:23" x14ac:dyDescent="0.25">
      <c r="U8205" s="15"/>
      <c r="V8205" s="15"/>
      <c r="W8205" s="15"/>
    </row>
    <row r="8206" spans="21:23" x14ac:dyDescent="0.25">
      <c r="U8206" s="15"/>
      <c r="V8206" s="15"/>
      <c r="W8206" s="15"/>
    </row>
    <row r="8207" spans="21:23" x14ac:dyDescent="0.25">
      <c r="U8207" s="15"/>
      <c r="V8207" s="15"/>
      <c r="W8207" s="15"/>
    </row>
    <row r="8208" spans="21:23" x14ac:dyDescent="0.25">
      <c r="U8208" s="15"/>
      <c r="V8208" s="15"/>
      <c r="W8208" s="15"/>
    </row>
    <row r="8209" spans="21:23" x14ac:dyDescent="0.25">
      <c r="U8209" s="15"/>
      <c r="V8209" s="15"/>
      <c r="W8209" s="15"/>
    </row>
    <row r="8210" spans="21:23" x14ac:dyDescent="0.25">
      <c r="U8210" s="15"/>
      <c r="V8210" s="15"/>
      <c r="W8210" s="15"/>
    </row>
    <row r="8211" spans="21:23" x14ac:dyDescent="0.25">
      <c r="U8211" s="15"/>
      <c r="V8211" s="15"/>
      <c r="W8211" s="15"/>
    </row>
    <row r="8212" spans="21:23" x14ac:dyDescent="0.25">
      <c r="U8212" s="15"/>
      <c r="V8212" s="15"/>
      <c r="W8212" s="15"/>
    </row>
    <row r="8213" spans="21:23" x14ac:dyDescent="0.25">
      <c r="U8213" s="15"/>
      <c r="V8213" s="15"/>
      <c r="W8213" s="15"/>
    </row>
    <row r="8214" spans="21:23" x14ac:dyDescent="0.25">
      <c r="U8214" s="15"/>
      <c r="V8214" s="15"/>
      <c r="W8214" s="15"/>
    </row>
    <row r="8215" spans="21:23" x14ac:dyDescent="0.25">
      <c r="U8215" s="15"/>
      <c r="V8215" s="15"/>
      <c r="W8215" s="15"/>
    </row>
    <row r="8216" spans="21:23" x14ac:dyDescent="0.25">
      <c r="U8216" s="15"/>
      <c r="V8216" s="15"/>
      <c r="W8216" s="15"/>
    </row>
    <row r="8217" spans="21:23" x14ac:dyDescent="0.25">
      <c r="U8217" s="15"/>
      <c r="V8217" s="15"/>
      <c r="W8217" s="15"/>
    </row>
    <row r="8218" spans="21:23" x14ac:dyDescent="0.25">
      <c r="U8218" s="15"/>
      <c r="V8218" s="15"/>
      <c r="W8218" s="15"/>
    </row>
    <row r="8219" spans="21:23" x14ac:dyDescent="0.25">
      <c r="U8219" s="15"/>
      <c r="V8219" s="15"/>
      <c r="W8219" s="15"/>
    </row>
    <row r="8220" spans="21:23" x14ac:dyDescent="0.25">
      <c r="U8220" s="15"/>
      <c r="V8220" s="15"/>
      <c r="W8220" s="15"/>
    </row>
    <row r="8221" spans="21:23" x14ac:dyDescent="0.25">
      <c r="U8221" s="15"/>
      <c r="V8221" s="15"/>
      <c r="W8221" s="15"/>
    </row>
    <row r="8222" spans="21:23" x14ac:dyDescent="0.25">
      <c r="U8222" s="15"/>
      <c r="V8222" s="15"/>
      <c r="W8222" s="15"/>
    </row>
    <row r="8223" spans="21:23" x14ac:dyDescent="0.25">
      <c r="U8223" s="15"/>
      <c r="V8223" s="15"/>
      <c r="W8223" s="15"/>
    </row>
    <row r="8224" spans="21:23" x14ac:dyDescent="0.25">
      <c r="U8224" s="15"/>
      <c r="V8224" s="15"/>
      <c r="W8224" s="15"/>
    </row>
    <row r="8225" spans="21:23" x14ac:dyDescent="0.25">
      <c r="U8225" s="15"/>
      <c r="V8225" s="15"/>
      <c r="W8225" s="15"/>
    </row>
    <row r="8226" spans="21:23" x14ac:dyDescent="0.25">
      <c r="U8226" s="15"/>
      <c r="V8226" s="15"/>
      <c r="W8226" s="15"/>
    </row>
    <row r="8227" spans="21:23" x14ac:dyDescent="0.25">
      <c r="U8227" s="15"/>
      <c r="V8227" s="15"/>
      <c r="W8227" s="15"/>
    </row>
    <row r="8228" spans="21:23" x14ac:dyDescent="0.25">
      <c r="U8228" s="15"/>
      <c r="V8228" s="15"/>
      <c r="W8228" s="15"/>
    </row>
    <row r="8229" spans="21:23" x14ac:dyDescent="0.25">
      <c r="U8229" s="15"/>
      <c r="V8229" s="15"/>
      <c r="W8229" s="15"/>
    </row>
    <row r="8230" spans="21:23" x14ac:dyDescent="0.25">
      <c r="U8230" s="15"/>
      <c r="V8230" s="15"/>
      <c r="W8230" s="15"/>
    </row>
    <row r="8231" spans="21:23" x14ac:dyDescent="0.25">
      <c r="U8231" s="15"/>
      <c r="V8231" s="15"/>
      <c r="W8231" s="15"/>
    </row>
    <row r="8232" spans="21:23" x14ac:dyDescent="0.25">
      <c r="U8232" s="15"/>
      <c r="V8232" s="15"/>
      <c r="W8232" s="15"/>
    </row>
    <row r="8233" spans="21:23" x14ac:dyDescent="0.25">
      <c r="U8233" s="15"/>
      <c r="V8233" s="15"/>
      <c r="W8233" s="15"/>
    </row>
    <row r="8234" spans="21:23" x14ac:dyDescent="0.25">
      <c r="U8234" s="15"/>
      <c r="V8234" s="15"/>
      <c r="W8234" s="15"/>
    </row>
    <row r="8235" spans="21:23" x14ac:dyDescent="0.25">
      <c r="U8235" s="15"/>
      <c r="V8235" s="15"/>
      <c r="W8235" s="15"/>
    </row>
    <row r="8236" spans="21:23" x14ac:dyDescent="0.25">
      <c r="U8236" s="15"/>
      <c r="V8236" s="15"/>
      <c r="W8236" s="15"/>
    </row>
    <row r="8237" spans="21:23" x14ac:dyDescent="0.25">
      <c r="U8237" s="15"/>
      <c r="V8237" s="15"/>
      <c r="W8237" s="15"/>
    </row>
    <row r="8238" spans="21:23" x14ac:dyDescent="0.25">
      <c r="U8238" s="15"/>
      <c r="V8238" s="15"/>
      <c r="W8238" s="15"/>
    </row>
    <row r="8239" spans="21:23" x14ac:dyDescent="0.25">
      <c r="U8239" s="15"/>
      <c r="V8239" s="15"/>
      <c r="W8239" s="15"/>
    </row>
    <row r="8240" spans="21:23" x14ac:dyDescent="0.25">
      <c r="U8240" s="15"/>
      <c r="V8240" s="15"/>
      <c r="W8240" s="15"/>
    </row>
    <row r="8241" spans="21:23" x14ac:dyDescent="0.25">
      <c r="U8241" s="15"/>
      <c r="V8241" s="15"/>
      <c r="W8241" s="15"/>
    </row>
    <row r="8242" spans="21:23" x14ac:dyDescent="0.25">
      <c r="U8242" s="15"/>
      <c r="V8242" s="15"/>
      <c r="W8242" s="15"/>
    </row>
    <row r="8243" spans="21:23" x14ac:dyDescent="0.25">
      <c r="U8243" s="15"/>
      <c r="V8243" s="15"/>
      <c r="W8243" s="15"/>
    </row>
    <row r="8244" spans="21:23" x14ac:dyDescent="0.25">
      <c r="U8244" s="15"/>
      <c r="V8244" s="15"/>
      <c r="W8244" s="15"/>
    </row>
    <row r="8245" spans="21:23" x14ac:dyDescent="0.25">
      <c r="U8245" s="15"/>
      <c r="V8245" s="15"/>
      <c r="W8245" s="15"/>
    </row>
    <row r="8246" spans="21:23" x14ac:dyDescent="0.25">
      <c r="U8246" s="15"/>
      <c r="V8246" s="15"/>
      <c r="W8246" s="15"/>
    </row>
    <row r="8247" spans="21:23" x14ac:dyDescent="0.25">
      <c r="U8247" s="15"/>
      <c r="V8247" s="15"/>
      <c r="W8247" s="15"/>
    </row>
    <row r="8248" spans="21:23" x14ac:dyDescent="0.25">
      <c r="U8248" s="15"/>
      <c r="V8248" s="15"/>
      <c r="W8248" s="15"/>
    </row>
    <row r="8249" spans="21:23" x14ac:dyDescent="0.25">
      <c r="U8249" s="15"/>
      <c r="V8249" s="15"/>
      <c r="W8249" s="15"/>
    </row>
    <row r="8250" spans="21:23" x14ac:dyDescent="0.25">
      <c r="U8250" s="15"/>
      <c r="V8250" s="15"/>
      <c r="W8250" s="15"/>
    </row>
    <row r="8251" spans="21:23" x14ac:dyDescent="0.25">
      <c r="U8251" s="15"/>
      <c r="V8251" s="15"/>
      <c r="W8251" s="15"/>
    </row>
    <row r="8252" spans="21:23" x14ac:dyDescent="0.25">
      <c r="U8252" s="15"/>
      <c r="V8252" s="15"/>
      <c r="W8252" s="15"/>
    </row>
    <row r="8253" spans="21:23" x14ac:dyDescent="0.25">
      <c r="U8253" s="15"/>
      <c r="V8253" s="15"/>
      <c r="W8253" s="15"/>
    </row>
    <row r="8254" spans="21:23" x14ac:dyDescent="0.25">
      <c r="U8254" s="15"/>
      <c r="V8254" s="15"/>
      <c r="W8254" s="15"/>
    </row>
    <row r="8255" spans="21:23" x14ac:dyDescent="0.25">
      <c r="U8255" s="15"/>
      <c r="V8255" s="15"/>
      <c r="W8255" s="15"/>
    </row>
    <row r="8256" spans="21:23" x14ac:dyDescent="0.25">
      <c r="U8256" s="15"/>
      <c r="V8256" s="15"/>
      <c r="W8256" s="15"/>
    </row>
    <row r="8257" spans="21:23" x14ac:dyDescent="0.25">
      <c r="U8257" s="15"/>
      <c r="V8257" s="15"/>
      <c r="W8257" s="15"/>
    </row>
    <row r="8258" spans="21:23" x14ac:dyDescent="0.25">
      <c r="U8258" s="15"/>
      <c r="V8258" s="15"/>
      <c r="W8258" s="15"/>
    </row>
    <row r="8259" spans="21:23" x14ac:dyDescent="0.25">
      <c r="U8259" s="15"/>
      <c r="V8259" s="15"/>
      <c r="W8259" s="15"/>
    </row>
    <row r="8260" spans="21:23" x14ac:dyDescent="0.25">
      <c r="U8260" s="15"/>
      <c r="V8260" s="15"/>
      <c r="W8260" s="15"/>
    </row>
    <row r="8261" spans="21:23" x14ac:dyDescent="0.25">
      <c r="U8261" s="15"/>
      <c r="V8261" s="15"/>
      <c r="W8261" s="15"/>
    </row>
    <row r="8262" spans="21:23" x14ac:dyDescent="0.25">
      <c r="U8262" s="15"/>
      <c r="V8262" s="15"/>
      <c r="W8262" s="15"/>
    </row>
    <row r="8263" spans="21:23" x14ac:dyDescent="0.25">
      <c r="U8263" s="15"/>
      <c r="V8263" s="15"/>
      <c r="W8263" s="15"/>
    </row>
    <row r="8264" spans="21:23" x14ac:dyDescent="0.25">
      <c r="U8264" s="15"/>
      <c r="V8264" s="15"/>
      <c r="W8264" s="15"/>
    </row>
    <row r="8265" spans="21:23" x14ac:dyDescent="0.25">
      <c r="U8265" s="15"/>
      <c r="V8265" s="15"/>
      <c r="W8265" s="15"/>
    </row>
    <row r="8266" spans="21:23" x14ac:dyDescent="0.25">
      <c r="U8266" s="15"/>
      <c r="V8266" s="15"/>
      <c r="W8266" s="15"/>
    </row>
    <row r="8267" spans="21:23" x14ac:dyDescent="0.25">
      <c r="U8267" s="15"/>
      <c r="V8267" s="15"/>
      <c r="W8267" s="15"/>
    </row>
    <row r="8268" spans="21:23" x14ac:dyDescent="0.25">
      <c r="U8268" s="15"/>
      <c r="V8268" s="15"/>
      <c r="W8268" s="15"/>
    </row>
    <row r="8269" spans="21:23" x14ac:dyDescent="0.25">
      <c r="U8269" s="15"/>
      <c r="V8269" s="15"/>
      <c r="W8269" s="15"/>
    </row>
    <row r="8270" spans="21:23" x14ac:dyDescent="0.25">
      <c r="U8270" s="15"/>
      <c r="V8270" s="15"/>
      <c r="W8270" s="15"/>
    </row>
    <row r="8271" spans="21:23" x14ac:dyDescent="0.25">
      <c r="U8271" s="15"/>
      <c r="V8271" s="15"/>
      <c r="W8271" s="15"/>
    </row>
    <row r="8272" spans="21:23" x14ac:dyDescent="0.25">
      <c r="U8272" s="15"/>
      <c r="V8272" s="15"/>
      <c r="W8272" s="15"/>
    </row>
    <row r="8273" spans="21:23" x14ac:dyDescent="0.25">
      <c r="U8273" s="15"/>
      <c r="V8273" s="15"/>
      <c r="W8273" s="15"/>
    </row>
    <row r="8274" spans="21:23" x14ac:dyDescent="0.25">
      <c r="U8274" s="15"/>
      <c r="V8274" s="15"/>
      <c r="W8274" s="15"/>
    </row>
    <row r="8275" spans="21:23" x14ac:dyDescent="0.25">
      <c r="U8275" s="15"/>
      <c r="V8275" s="15"/>
      <c r="W8275" s="15"/>
    </row>
    <row r="8276" spans="21:23" x14ac:dyDescent="0.25">
      <c r="U8276" s="15"/>
      <c r="V8276" s="15"/>
      <c r="W8276" s="15"/>
    </row>
    <row r="8277" spans="21:23" x14ac:dyDescent="0.25">
      <c r="U8277" s="15"/>
      <c r="V8277" s="15"/>
      <c r="W8277" s="15"/>
    </row>
    <row r="8278" spans="21:23" x14ac:dyDescent="0.25">
      <c r="U8278" s="15"/>
      <c r="V8278" s="15"/>
      <c r="W8278" s="15"/>
    </row>
    <row r="8279" spans="21:23" x14ac:dyDescent="0.25">
      <c r="U8279" s="15"/>
      <c r="V8279" s="15"/>
      <c r="W8279" s="15"/>
    </row>
    <row r="8280" spans="21:23" x14ac:dyDescent="0.25">
      <c r="U8280" s="15"/>
      <c r="V8280" s="15"/>
      <c r="W8280" s="15"/>
    </row>
    <row r="8281" spans="21:23" x14ac:dyDescent="0.25">
      <c r="U8281" s="15"/>
      <c r="V8281" s="15"/>
      <c r="W8281" s="15"/>
    </row>
    <row r="8282" spans="21:23" x14ac:dyDescent="0.25">
      <c r="U8282" s="15"/>
      <c r="V8282" s="15"/>
      <c r="W8282" s="15"/>
    </row>
    <row r="8283" spans="21:23" x14ac:dyDescent="0.25">
      <c r="U8283" s="15"/>
      <c r="V8283" s="15"/>
      <c r="W8283" s="15"/>
    </row>
    <row r="8284" spans="21:23" x14ac:dyDescent="0.25">
      <c r="U8284" s="15"/>
      <c r="V8284" s="15"/>
      <c r="W8284" s="15"/>
    </row>
    <row r="8285" spans="21:23" x14ac:dyDescent="0.25">
      <c r="U8285" s="15"/>
      <c r="V8285" s="15"/>
      <c r="W8285" s="15"/>
    </row>
    <row r="8286" spans="21:23" x14ac:dyDescent="0.25">
      <c r="U8286" s="15"/>
      <c r="V8286" s="15"/>
      <c r="W8286" s="15"/>
    </row>
    <row r="8287" spans="21:23" x14ac:dyDescent="0.25">
      <c r="U8287" s="15"/>
      <c r="V8287" s="15"/>
      <c r="W8287" s="15"/>
    </row>
    <row r="8288" spans="21:23" x14ac:dyDescent="0.25">
      <c r="U8288" s="15"/>
      <c r="V8288" s="15"/>
      <c r="W8288" s="15"/>
    </row>
    <row r="8289" spans="21:23" x14ac:dyDescent="0.25">
      <c r="U8289" s="15"/>
      <c r="V8289" s="15"/>
      <c r="W8289" s="15"/>
    </row>
    <row r="8290" spans="21:23" x14ac:dyDescent="0.25">
      <c r="U8290" s="15"/>
      <c r="V8290" s="15"/>
      <c r="W8290" s="15"/>
    </row>
    <row r="8291" spans="21:23" x14ac:dyDescent="0.25">
      <c r="U8291" s="15"/>
      <c r="V8291" s="15"/>
      <c r="W8291" s="15"/>
    </row>
    <row r="8292" spans="21:23" x14ac:dyDescent="0.25">
      <c r="U8292" s="15"/>
      <c r="V8292" s="15"/>
      <c r="W8292" s="15"/>
    </row>
    <row r="8293" spans="21:23" x14ac:dyDescent="0.25">
      <c r="U8293" s="15"/>
      <c r="V8293" s="15"/>
      <c r="W8293" s="15"/>
    </row>
    <row r="8294" spans="21:23" x14ac:dyDescent="0.25">
      <c r="U8294" s="15"/>
      <c r="V8294" s="15"/>
      <c r="W8294" s="15"/>
    </row>
    <row r="8295" spans="21:23" x14ac:dyDescent="0.25">
      <c r="U8295" s="15"/>
      <c r="V8295" s="15"/>
      <c r="W8295" s="15"/>
    </row>
    <row r="8296" spans="21:23" x14ac:dyDescent="0.25">
      <c r="U8296" s="15"/>
      <c r="V8296" s="15"/>
      <c r="W8296" s="15"/>
    </row>
    <row r="8297" spans="21:23" x14ac:dyDescent="0.25">
      <c r="U8297" s="15"/>
      <c r="V8297" s="15"/>
      <c r="W8297" s="15"/>
    </row>
    <row r="8298" spans="21:23" x14ac:dyDescent="0.25">
      <c r="U8298" s="15"/>
      <c r="V8298" s="15"/>
      <c r="W8298" s="15"/>
    </row>
    <row r="8299" spans="21:23" x14ac:dyDescent="0.25">
      <c r="U8299" s="15"/>
      <c r="V8299" s="15"/>
      <c r="W8299" s="15"/>
    </row>
    <row r="8300" spans="21:23" x14ac:dyDescent="0.25">
      <c r="U8300" s="15"/>
      <c r="V8300" s="15"/>
      <c r="W8300" s="15"/>
    </row>
    <row r="8301" spans="21:23" x14ac:dyDescent="0.25">
      <c r="U8301" s="15"/>
      <c r="V8301" s="15"/>
      <c r="W8301" s="15"/>
    </row>
    <row r="8302" spans="21:23" x14ac:dyDescent="0.25">
      <c r="U8302" s="15"/>
      <c r="V8302" s="15"/>
      <c r="W8302" s="15"/>
    </row>
    <row r="8303" spans="21:23" x14ac:dyDescent="0.25">
      <c r="U8303" s="15"/>
      <c r="V8303" s="15"/>
      <c r="W8303" s="15"/>
    </row>
    <row r="8304" spans="21:23" x14ac:dyDescent="0.25">
      <c r="U8304" s="15"/>
      <c r="V8304" s="15"/>
      <c r="W8304" s="15"/>
    </row>
    <row r="8305" spans="21:23" x14ac:dyDescent="0.25">
      <c r="U8305" s="15"/>
      <c r="V8305" s="15"/>
      <c r="W8305" s="15"/>
    </row>
    <row r="8306" spans="21:23" x14ac:dyDescent="0.25">
      <c r="U8306" s="15"/>
      <c r="V8306" s="15"/>
      <c r="W8306" s="15"/>
    </row>
    <row r="8307" spans="21:23" x14ac:dyDescent="0.25">
      <c r="U8307" s="15"/>
      <c r="V8307" s="15"/>
      <c r="W8307" s="15"/>
    </row>
    <row r="8308" spans="21:23" x14ac:dyDescent="0.25">
      <c r="U8308" s="15"/>
      <c r="V8308" s="15"/>
      <c r="W8308" s="15"/>
    </row>
    <row r="8309" spans="21:23" x14ac:dyDescent="0.25">
      <c r="U8309" s="15"/>
      <c r="V8309" s="15"/>
      <c r="W8309" s="15"/>
    </row>
    <row r="8310" spans="21:23" x14ac:dyDescent="0.25">
      <c r="U8310" s="15"/>
      <c r="V8310" s="15"/>
      <c r="W8310" s="15"/>
    </row>
    <row r="8311" spans="21:23" x14ac:dyDescent="0.25">
      <c r="U8311" s="15"/>
      <c r="V8311" s="15"/>
      <c r="W8311" s="15"/>
    </row>
    <row r="8312" spans="21:23" x14ac:dyDescent="0.25">
      <c r="U8312" s="15"/>
      <c r="V8312" s="15"/>
      <c r="W8312" s="15"/>
    </row>
    <row r="8313" spans="21:23" x14ac:dyDescent="0.25">
      <c r="U8313" s="15"/>
      <c r="V8313" s="15"/>
      <c r="W8313" s="15"/>
    </row>
    <row r="8314" spans="21:23" x14ac:dyDescent="0.25">
      <c r="U8314" s="15"/>
      <c r="V8314" s="15"/>
      <c r="W8314" s="15"/>
    </row>
    <row r="8315" spans="21:23" x14ac:dyDescent="0.25">
      <c r="U8315" s="15"/>
      <c r="V8315" s="15"/>
      <c r="W8315" s="15"/>
    </row>
    <row r="8316" spans="21:23" x14ac:dyDescent="0.25">
      <c r="U8316" s="15"/>
      <c r="V8316" s="15"/>
      <c r="W8316" s="15"/>
    </row>
    <row r="8317" spans="21:23" x14ac:dyDescent="0.25">
      <c r="U8317" s="15"/>
      <c r="V8317" s="15"/>
      <c r="W8317" s="15"/>
    </row>
    <row r="8318" spans="21:23" x14ac:dyDescent="0.25">
      <c r="U8318" s="15"/>
      <c r="V8318" s="15"/>
      <c r="W8318" s="15"/>
    </row>
    <row r="8319" spans="21:23" x14ac:dyDescent="0.25">
      <c r="U8319" s="15"/>
      <c r="V8319" s="15"/>
      <c r="W8319" s="15"/>
    </row>
    <row r="8320" spans="21:23" x14ac:dyDescent="0.25">
      <c r="U8320" s="15"/>
      <c r="V8320" s="15"/>
      <c r="W8320" s="15"/>
    </row>
    <row r="8321" spans="21:23" x14ac:dyDescent="0.25">
      <c r="U8321" s="15"/>
      <c r="V8321" s="15"/>
      <c r="W8321" s="15"/>
    </row>
    <row r="8322" spans="21:23" x14ac:dyDescent="0.25">
      <c r="U8322" s="15"/>
      <c r="V8322" s="15"/>
      <c r="W8322" s="15"/>
    </row>
    <row r="8323" spans="21:23" x14ac:dyDescent="0.25">
      <c r="U8323" s="15"/>
      <c r="V8323" s="15"/>
      <c r="W8323" s="15"/>
    </row>
    <row r="8324" spans="21:23" x14ac:dyDescent="0.25">
      <c r="U8324" s="15"/>
      <c r="V8324" s="15"/>
      <c r="W8324" s="15"/>
    </row>
    <row r="8325" spans="21:23" x14ac:dyDescent="0.25">
      <c r="U8325" s="15"/>
      <c r="V8325" s="15"/>
      <c r="W8325" s="15"/>
    </row>
    <row r="8326" spans="21:23" x14ac:dyDescent="0.25">
      <c r="U8326" s="15"/>
      <c r="V8326" s="15"/>
      <c r="W8326" s="15"/>
    </row>
    <row r="8327" spans="21:23" x14ac:dyDescent="0.25">
      <c r="U8327" s="15"/>
      <c r="V8327" s="15"/>
      <c r="W8327" s="15"/>
    </row>
    <row r="8328" spans="21:23" x14ac:dyDescent="0.25">
      <c r="U8328" s="15"/>
      <c r="V8328" s="15"/>
      <c r="W8328" s="15"/>
    </row>
    <row r="8329" spans="21:23" x14ac:dyDescent="0.25">
      <c r="U8329" s="15"/>
      <c r="V8329" s="15"/>
      <c r="W8329" s="15"/>
    </row>
    <row r="8330" spans="21:23" x14ac:dyDescent="0.25">
      <c r="U8330" s="15"/>
      <c r="V8330" s="15"/>
      <c r="W8330" s="15"/>
    </row>
    <row r="8331" spans="21:23" x14ac:dyDescent="0.25">
      <c r="U8331" s="15"/>
      <c r="V8331" s="15"/>
      <c r="W8331" s="15"/>
    </row>
    <row r="8332" spans="21:23" x14ac:dyDescent="0.25">
      <c r="U8332" s="15"/>
      <c r="V8332" s="15"/>
      <c r="W8332" s="15"/>
    </row>
    <row r="8333" spans="21:23" x14ac:dyDescent="0.25">
      <c r="U8333" s="15"/>
      <c r="V8333" s="15"/>
      <c r="W8333" s="15"/>
    </row>
    <row r="8334" spans="21:23" x14ac:dyDescent="0.25">
      <c r="U8334" s="15"/>
      <c r="V8334" s="15"/>
      <c r="W8334" s="15"/>
    </row>
    <row r="8335" spans="21:23" x14ac:dyDescent="0.25">
      <c r="U8335" s="15"/>
      <c r="V8335" s="15"/>
      <c r="W8335" s="15"/>
    </row>
    <row r="8336" spans="21:23" x14ac:dyDescent="0.25">
      <c r="U8336" s="15"/>
      <c r="V8336" s="15"/>
      <c r="W8336" s="15"/>
    </row>
    <row r="8337" spans="21:23" x14ac:dyDescent="0.25">
      <c r="U8337" s="15"/>
      <c r="V8337" s="15"/>
      <c r="W8337" s="15"/>
    </row>
    <row r="8338" spans="21:23" x14ac:dyDescent="0.25">
      <c r="U8338" s="15"/>
      <c r="V8338" s="15"/>
      <c r="W8338" s="15"/>
    </row>
    <row r="8339" spans="21:23" x14ac:dyDescent="0.25">
      <c r="U8339" s="15"/>
      <c r="V8339" s="15"/>
      <c r="W8339" s="15"/>
    </row>
    <row r="8340" spans="21:23" x14ac:dyDescent="0.25">
      <c r="U8340" s="15"/>
      <c r="V8340" s="15"/>
      <c r="W8340" s="15"/>
    </row>
    <row r="8341" spans="21:23" x14ac:dyDescent="0.25">
      <c r="U8341" s="15"/>
      <c r="V8341" s="15"/>
      <c r="W8341" s="15"/>
    </row>
    <row r="8342" spans="21:23" x14ac:dyDescent="0.25">
      <c r="U8342" s="15"/>
      <c r="V8342" s="15"/>
      <c r="W8342" s="15"/>
    </row>
    <row r="8343" spans="21:23" x14ac:dyDescent="0.25">
      <c r="U8343" s="15"/>
      <c r="V8343" s="15"/>
      <c r="W8343" s="15"/>
    </row>
    <row r="8344" spans="21:23" x14ac:dyDescent="0.25">
      <c r="U8344" s="15"/>
      <c r="V8344" s="15"/>
      <c r="W8344" s="15"/>
    </row>
    <row r="8345" spans="21:23" x14ac:dyDescent="0.25">
      <c r="U8345" s="15"/>
      <c r="V8345" s="15"/>
      <c r="W8345" s="15"/>
    </row>
    <row r="8346" spans="21:23" x14ac:dyDescent="0.25">
      <c r="U8346" s="15"/>
      <c r="V8346" s="15"/>
      <c r="W8346" s="15"/>
    </row>
    <row r="8347" spans="21:23" x14ac:dyDescent="0.25">
      <c r="U8347" s="15"/>
      <c r="V8347" s="15"/>
      <c r="W8347" s="15"/>
    </row>
    <row r="8348" spans="21:23" x14ac:dyDescent="0.25">
      <c r="U8348" s="15"/>
      <c r="V8348" s="15"/>
      <c r="W8348" s="15"/>
    </row>
    <row r="8349" spans="21:23" x14ac:dyDescent="0.25">
      <c r="U8349" s="15"/>
      <c r="V8349" s="15"/>
      <c r="W8349" s="15"/>
    </row>
    <row r="8350" spans="21:23" x14ac:dyDescent="0.25">
      <c r="U8350" s="15"/>
      <c r="V8350" s="15"/>
      <c r="W8350" s="15"/>
    </row>
    <row r="8351" spans="21:23" x14ac:dyDescent="0.25">
      <c r="U8351" s="15"/>
      <c r="V8351" s="15"/>
      <c r="W8351" s="15"/>
    </row>
    <row r="8352" spans="21:23" x14ac:dyDescent="0.25">
      <c r="U8352" s="15"/>
      <c r="V8352" s="15"/>
      <c r="W8352" s="15"/>
    </row>
    <row r="8353" spans="21:23" x14ac:dyDescent="0.25">
      <c r="U8353" s="15"/>
      <c r="V8353" s="15"/>
      <c r="W8353" s="15"/>
    </row>
    <row r="8354" spans="21:23" x14ac:dyDescent="0.25">
      <c r="U8354" s="15"/>
      <c r="V8354" s="15"/>
      <c r="W8354" s="15"/>
    </row>
    <row r="8355" spans="21:23" x14ac:dyDescent="0.25">
      <c r="U8355" s="15"/>
      <c r="V8355" s="15"/>
      <c r="W8355" s="15"/>
    </row>
    <row r="8356" spans="21:23" x14ac:dyDescent="0.25">
      <c r="U8356" s="15"/>
      <c r="V8356" s="15"/>
      <c r="W8356" s="15"/>
    </row>
    <row r="8357" spans="21:23" x14ac:dyDescent="0.25">
      <c r="U8357" s="15"/>
      <c r="V8357" s="15"/>
      <c r="W8357" s="15"/>
    </row>
    <row r="8358" spans="21:23" x14ac:dyDescent="0.25">
      <c r="U8358" s="15"/>
      <c r="V8358" s="15"/>
      <c r="W8358" s="15"/>
    </row>
    <row r="8359" spans="21:23" x14ac:dyDescent="0.25">
      <c r="U8359" s="15"/>
      <c r="V8359" s="15"/>
      <c r="W8359" s="15"/>
    </row>
    <row r="8360" spans="21:23" x14ac:dyDescent="0.25">
      <c r="U8360" s="15"/>
      <c r="V8360" s="15"/>
      <c r="W8360" s="15"/>
    </row>
    <row r="8361" spans="21:23" x14ac:dyDescent="0.25">
      <c r="U8361" s="15"/>
      <c r="V8361" s="15"/>
      <c r="W8361" s="15"/>
    </row>
    <row r="8362" spans="21:23" x14ac:dyDescent="0.25">
      <c r="U8362" s="15"/>
      <c r="V8362" s="15"/>
      <c r="W8362" s="15"/>
    </row>
    <row r="8363" spans="21:23" x14ac:dyDescent="0.25">
      <c r="U8363" s="15"/>
      <c r="V8363" s="15"/>
      <c r="W8363" s="15"/>
    </row>
    <row r="8364" spans="21:23" x14ac:dyDescent="0.25">
      <c r="U8364" s="15"/>
      <c r="V8364" s="15"/>
      <c r="W8364" s="15"/>
    </row>
    <row r="8365" spans="21:23" x14ac:dyDescent="0.25">
      <c r="U8365" s="15"/>
      <c r="V8365" s="15"/>
      <c r="W8365" s="15"/>
    </row>
    <row r="8366" spans="21:23" x14ac:dyDescent="0.25">
      <c r="U8366" s="15"/>
      <c r="V8366" s="15"/>
      <c r="W8366" s="15"/>
    </row>
    <row r="8367" spans="21:23" x14ac:dyDescent="0.25">
      <c r="U8367" s="15"/>
      <c r="V8367" s="15"/>
      <c r="W8367" s="15"/>
    </row>
    <row r="8368" spans="21:23" x14ac:dyDescent="0.25">
      <c r="U8368" s="15"/>
      <c r="V8368" s="15"/>
      <c r="W8368" s="15"/>
    </row>
    <row r="8369" spans="21:23" x14ac:dyDescent="0.25">
      <c r="U8369" s="15"/>
      <c r="V8369" s="15"/>
      <c r="W8369" s="15"/>
    </row>
    <row r="8370" spans="21:23" x14ac:dyDescent="0.25">
      <c r="U8370" s="15"/>
      <c r="V8370" s="15"/>
      <c r="W8370" s="15"/>
    </row>
    <row r="8371" spans="21:23" x14ac:dyDescent="0.25">
      <c r="U8371" s="15"/>
      <c r="V8371" s="15"/>
      <c r="W8371" s="15"/>
    </row>
    <row r="8372" spans="21:23" x14ac:dyDescent="0.25">
      <c r="U8372" s="15"/>
      <c r="V8372" s="15"/>
      <c r="W8372" s="15"/>
    </row>
    <row r="8373" spans="21:23" x14ac:dyDescent="0.25">
      <c r="U8373" s="15"/>
      <c r="V8373" s="15"/>
      <c r="W8373" s="15"/>
    </row>
    <row r="8374" spans="21:23" x14ac:dyDescent="0.25">
      <c r="U8374" s="15"/>
      <c r="V8374" s="15"/>
      <c r="W8374" s="15"/>
    </row>
    <row r="8375" spans="21:23" x14ac:dyDescent="0.25">
      <c r="U8375" s="15"/>
      <c r="V8375" s="15"/>
      <c r="W8375" s="15"/>
    </row>
    <row r="8376" spans="21:23" x14ac:dyDescent="0.25">
      <c r="U8376" s="15"/>
      <c r="V8376" s="15"/>
      <c r="W8376" s="15"/>
    </row>
    <row r="8377" spans="21:23" x14ac:dyDescent="0.25">
      <c r="U8377" s="15"/>
      <c r="V8377" s="15"/>
      <c r="W8377" s="15"/>
    </row>
    <row r="8378" spans="21:23" x14ac:dyDescent="0.25">
      <c r="U8378" s="15"/>
      <c r="V8378" s="15"/>
      <c r="W8378" s="15"/>
    </row>
    <row r="8379" spans="21:23" x14ac:dyDescent="0.25">
      <c r="U8379" s="15"/>
      <c r="V8379" s="15"/>
      <c r="W8379" s="15"/>
    </row>
    <row r="8380" spans="21:23" x14ac:dyDescent="0.25">
      <c r="U8380" s="15"/>
      <c r="V8380" s="15"/>
      <c r="W8380" s="15"/>
    </row>
    <row r="8381" spans="21:23" x14ac:dyDescent="0.25">
      <c r="U8381" s="15"/>
      <c r="V8381" s="15"/>
      <c r="W8381" s="15"/>
    </row>
    <row r="8382" spans="21:23" x14ac:dyDescent="0.25">
      <c r="U8382" s="15"/>
      <c r="V8382" s="15"/>
      <c r="W8382" s="15"/>
    </row>
    <row r="8383" spans="21:23" x14ac:dyDescent="0.25">
      <c r="U8383" s="15"/>
      <c r="V8383" s="15"/>
      <c r="W8383" s="15"/>
    </row>
    <row r="8384" spans="21:23" x14ac:dyDescent="0.25">
      <c r="U8384" s="15"/>
      <c r="V8384" s="15"/>
      <c r="W8384" s="15"/>
    </row>
    <row r="8385" spans="21:23" x14ac:dyDescent="0.25">
      <c r="U8385" s="15"/>
      <c r="V8385" s="15"/>
      <c r="W8385" s="15"/>
    </row>
    <row r="8386" spans="21:23" x14ac:dyDescent="0.25">
      <c r="U8386" s="15"/>
      <c r="V8386" s="15"/>
      <c r="W8386" s="15"/>
    </row>
    <row r="8387" spans="21:23" x14ac:dyDescent="0.25">
      <c r="U8387" s="15"/>
      <c r="V8387" s="15"/>
      <c r="W8387" s="15"/>
    </row>
    <row r="8388" spans="21:23" x14ac:dyDescent="0.25">
      <c r="U8388" s="15"/>
      <c r="V8388" s="15"/>
      <c r="W8388" s="15"/>
    </row>
    <row r="8389" spans="21:23" x14ac:dyDescent="0.25">
      <c r="U8389" s="15"/>
      <c r="V8389" s="15"/>
      <c r="W8389" s="15"/>
    </row>
    <row r="8390" spans="21:23" x14ac:dyDescent="0.25">
      <c r="U8390" s="15"/>
      <c r="V8390" s="15"/>
      <c r="W8390" s="15"/>
    </row>
    <row r="8391" spans="21:23" x14ac:dyDescent="0.25">
      <c r="U8391" s="15"/>
      <c r="V8391" s="15"/>
      <c r="W8391" s="15"/>
    </row>
    <row r="8392" spans="21:23" x14ac:dyDescent="0.25">
      <c r="U8392" s="15"/>
      <c r="V8392" s="15"/>
      <c r="W8392" s="15"/>
    </row>
    <row r="8393" spans="21:23" x14ac:dyDescent="0.25">
      <c r="U8393" s="15"/>
      <c r="V8393" s="15"/>
      <c r="W8393" s="15"/>
    </row>
    <row r="8394" spans="21:23" x14ac:dyDescent="0.25">
      <c r="U8394" s="15"/>
      <c r="V8394" s="15"/>
      <c r="W8394" s="15"/>
    </row>
    <row r="8395" spans="21:23" x14ac:dyDescent="0.25">
      <c r="U8395" s="15"/>
      <c r="V8395" s="15"/>
      <c r="W8395" s="15"/>
    </row>
    <row r="8396" spans="21:23" x14ac:dyDescent="0.25">
      <c r="U8396" s="15"/>
      <c r="V8396" s="15"/>
      <c r="W8396" s="15"/>
    </row>
    <row r="8397" spans="21:23" x14ac:dyDescent="0.25">
      <c r="U8397" s="15"/>
      <c r="V8397" s="15"/>
      <c r="W8397" s="15"/>
    </row>
    <row r="8398" spans="21:23" x14ac:dyDescent="0.25">
      <c r="U8398" s="15"/>
      <c r="V8398" s="15"/>
      <c r="W8398" s="15"/>
    </row>
    <row r="8399" spans="21:23" x14ac:dyDescent="0.25">
      <c r="U8399" s="15"/>
      <c r="V8399" s="15"/>
      <c r="W8399" s="15"/>
    </row>
    <row r="8400" spans="21:23" x14ac:dyDescent="0.25">
      <c r="U8400" s="15"/>
      <c r="V8400" s="15"/>
      <c r="W8400" s="15"/>
    </row>
    <row r="8401" spans="21:23" x14ac:dyDescent="0.25">
      <c r="U8401" s="15"/>
      <c r="V8401" s="15"/>
      <c r="W8401" s="15"/>
    </row>
    <row r="8402" spans="21:23" x14ac:dyDescent="0.25">
      <c r="U8402" s="15"/>
      <c r="V8402" s="15"/>
      <c r="W8402" s="15"/>
    </row>
    <row r="8403" spans="21:23" x14ac:dyDescent="0.25">
      <c r="U8403" s="15"/>
      <c r="V8403" s="15"/>
      <c r="W8403" s="15"/>
    </row>
    <row r="8404" spans="21:23" x14ac:dyDescent="0.25">
      <c r="U8404" s="15"/>
      <c r="V8404" s="15"/>
      <c r="W8404" s="15"/>
    </row>
    <row r="8405" spans="21:23" x14ac:dyDescent="0.25">
      <c r="U8405" s="15"/>
      <c r="V8405" s="15"/>
      <c r="W8405" s="15"/>
    </row>
    <row r="8406" spans="21:23" x14ac:dyDescent="0.25">
      <c r="U8406" s="15"/>
      <c r="V8406" s="15"/>
      <c r="W8406" s="15"/>
    </row>
    <row r="8407" spans="21:23" x14ac:dyDescent="0.25">
      <c r="U8407" s="15"/>
      <c r="V8407" s="15"/>
      <c r="W8407" s="15"/>
    </row>
    <row r="8408" spans="21:23" x14ac:dyDescent="0.25">
      <c r="U8408" s="15"/>
      <c r="V8408" s="15"/>
      <c r="W8408" s="15"/>
    </row>
    <row r="8409" spans="21:23" x14ac:dyDescent="0.25">
      <c r="U8409" s="15"/>
      <c r="V8409" s="15"/>
      <c r="W8409" s="15"/>
    </row>
    <row r="8410" spans="21:23" x14ac:dyDescent="0.25">
      <c r="U8410" s="15"/>
      <c r="V8410" s="15"/>
      <c r="W8410" s="15"/>
    </row>
    <row r="8411" spans="21:23" x14ac:dyDescent="0.25">
      <c r="U8411" s="15"/>
      <c r="V8411" s="15"/>
      <c r="W8411" s="15"/>
    </row>
    <row r="8412" spans="21:23" x14ac:dyDescent="0.25">
      <c r="U8412" s="15"/>
      <c r="V8412" s="15"/>
      <c r="W8412" s="15"/>
    </row>
    <row r="8413" spans="21:23" x14ac:dyDescent="0.25">
      <c r="U8413" s="15"/>
      <c r="V8413" s="15"/>
      <c r="W8413" s="15"/>
    </row>
    <row r="8414" spans="21:23" x14ac:dyDescent="0.25">
      <c r="U8414" s="15"/>
      <c r="V8414" s="15"/>
      <c r="W8414" s="15"/>
    </row>
    <row r="8415" spans="21:23" x14ac:dyDescent="0.25">
      <c r="U8415" s="15"/>
      <c r="V8415" s="15"/>
      <c r="W8415" s="15"/>
    </row>
    <row r="8416" spans="21:23" x14ac:dyDescent="0.25">
      <c r="U8416" s="15"/>
      <c r="V8416" s="15"/>
      <c r="W8416" s="15"/>
    </row>
    <row r="8417" spans="21:23" x14ac:dyDescent="0.25">
      <c r="U8417" s="15"/>
      <c r="V8417" s="15"/>
      <c r="W8417" s="15"/>
    </row>
    <row r="8418" spans="21:23" x14ac:dyDescent="0.25">
      <c r="U8418" s="15"/>
      <c r="V8418" s="15"/>
      <c r="W8418" s="15"/>
    </row>
    <row r="8419" spans="21:23" x14ac:dyDescent="0.25">
      <c r="U8419" s="15"/>
      <c r="V8419" s="15"/>
      <c r="W8419" s="15"/>
    </row>
    <row r="8420" spans="21:23" x14ac:dyDescent="0.25">
      <c r="U8420" s="15"/>
      <c r="V8420" s="15"/>
      <c r="W8420" s="15"/>
    </row>
    <row r="8421" spans="21:23" x14ac:dyDescent="0.25">
      <c r="U8421" s="15"/>
      <c r="V8421" s="15"/>
      <c r="W8421" s="15"/>
    </row>
    <row r="8422" spans="21:23" x14ac:dyDescent="0.25">
      <c r="U8422" s="15"/>
      <c r="V8422" s="15"/>
      <c r="W8422" s="15"/>
    </row>
    <row r="8423" spans="21:23" x14ac:dyDescent="0.25">
      <c r="U8423" s="15"/>
      <c r="V8423" s="15"/>
      <c r="W8423" s="15"/>
    </row>
    <row r="8424" spans="21:23" x14ac:dyDescent="0.25">
      <c r="U8424" s="15"/>
      <c r="V8424" s="15"/>
      <c r="W8424" s="15"/>
    </row>
    <row r="8425" spans="21:23" x14ac:dyDescent="0.25">
      <c r="U8425" s="15"/>
      <c r="V8425" s="15"/>
      <c r="W8425" s="15"/>
    </row>
    <row r="8426" spans="21:23" x14ac:dyDescent="0.25">
      <c r="U8426" s="15"/>
      <c r="V8426" s="15"/>
      <c r="W8426" s="15"/>
    </row>
    <row r="8427" spans="21:23" x14ac:dyDescent="0.25">
      <c r="U8427" s="15"/>
      <c r="V8427" s="15"/>
      <c r="W8427" s="15"/>
    </row>
    <row r="8428" spans="21:23" x14ac:dyDescent="0.25">
      <c r="U8428" s="15"/>
      <c r="V8428" s="15"/>
      <c r="W8428" s="15"/>
    </row>
    <row r="8429" spans="21:23" x14ac:dyDescent="0.25">
      <c r="U8429" s="15"/>
      <c r="V8429" s="15"/>
      <c r="W8429" s="15"/>
    </row>
    <row r="8430" spans="21:23" x14ac:dyDescent="0.25">
      <c r="U8430" s="15"/>
      <c r="V8430" s="15"/>
      <c r="W8430" s="15"/>
    </row>
    <row r="8431" spans="21:23" x14ac:dyDescent="0.25">
      <c r="U8431" s="15"/>
      <c r="V8431" s="15"/>
      <c r="W8431" s="15"/>
    </row>
    <row r="8432" spans="21:23" x14ac:dyDescent="0.25">
      <c r="U8432" s="15"/>
      <c r="V8432" s="15"/>
      <c r="W8432" s="15"/>
    </row>
    <row r="8433" spans="21:23" x14ac:dyDescent="0.25">
      <c r="U8433" s="15"/>
      <c r="V8433" s="15"/>
      <c r="W8433" s="15"/>
    </row>
    <row r="8434" spans="21:23" x14ac:dyDescent="0.25">
      <c r="U8434" s="15"/>
      <c r="V8434" s="15"/>
      <c r="W8434" s="15"/>
    </row>
    <row r="8435" spans="21:23" x14ac:dyDescent="0.25">
      <c r="U8435" s="15"/>
      <c r="V8435" s="15"/>
      <c r="W8435" s="15"/>
    </row>
    <row r="8436" spans="21:23" x14ac:dyDescent="0.25">
      <c r="U8436" s="15"/>
      <c r="V8436" s="15"/>
      <c r="W8436" s="15"/>
    </row>
    <row r="8437" spans="21:23" x14ac:dyDescent="0.25">
      <c r="U8437" s="15"/>
      <c r="V8437" s="15"/>
      <c r="W8437" s="15"/>
    </row>
    <row r="8438" spans="21:23" x14ac:dyDescent="0.25">
      <c r="U8438" s="15"/>
      <c r="V8438" s="15"/>
      <c r="W8438" s="15"/>
    </row>
    <row r="8439" spans="21:23" x14ac:dyDescent="0.25">
      <c r="U8439" s="15"/>
      <c r="V8439" s="15"/>
      <c r="W8439" s="15"/>
    </row>
    <row r="8440" spans="21:23" x14ac:dyDescent="0.25">
      <c r="U8440" s="15"/>
      <c r="V8440" s="15"/>
      <c r="W8440" s="15"/>
    </row>
    <row r="8441" spans="21:23" x14ac:dyDescent="0.25">
      <c r="U8441" s="15"/>
      <c r="V8441" s="15"/>
      <c r="W8441" s="15"/>
    </row>
    <row r="8442" spans="21:23" x14ac:dyDescent="0.25">
      <c r="U8442" s="15"/>
      <c r="V8442" s="15"/>
      <c r="W8442" s="15"/>
    </row>
    <row r="8443" spans="21:23" x14ac:dyDescent="0.25">
      <c r="U8443" s="15"/>
      <c r="V8443" s="15"/>
      <c r="W8443" s="15"/>
    </row>
    <row r="8444" spans="21:23" x14ac:dyDescent="0.25">
      <c r="U8444" s="15"/>
      <c r="V8444" s="15"/>
      <c r="W8444" s="15"/>
    </row>
    <row r="8445" spans="21:23" x14ac:dyDescent="0.25">
      <c r="U8445" s="15"/>
      <c r="V8445" s="15"/>
      <c r="W8445" s="15"/>
    </row>
    <row r="8446" spans="21:23" x14ac:dyDescent="0.25">
      <c r="U8446" s="15"/>
      <c r="V8446" s="15"/>
      <c r="W8446" s="15"/>
    </row>
    <row r="8447" spans="21:23" x14ac:dyDescent="0.25">
      <c r="U8447" s="15"/>
      <c r="V8447" s="15"/>
      <c r="W8447" s="15"/>
    </row>
    <row r="8448" spans="21:23" x14ac:dyDescent="0.25">
      <c r="U8448" s="15"/>
      <c r="V8448" s="15"/>
      <c r="W8448" s="15"/>
    </row>
    <row r="8449" spans="21:23" x14ac:dyDescent="0.25">
      <c r="U8449" s="15"/>
      <c r="V8449" s="15"/>
      <c r="W8449" s="15"/>
    </row>
    <row r="8450" spans="21:23" x14ac:dyDescent="0.25">
      <c r="U8450" s="15"/>
      <c r="V8450" s="15"/>
      <c r="W8450" s="15"/>
    </row>
    <row r="8451" spans="21:23" x14ac:dyDescent="0.25">
      <c r="U8451" s="15"/>
      <c r="V8451" s="15"/>
      <c r="W8451" s="15"/>
    </row>
    <row r="8452" spans="21:23" x14ac:dyDescent="0.25">
      <c r="U8452" s="15"/>
      <c r="V8452" s="15"/>
      <c r="W8452" s="15"/>
    </row>
    <row r="8453" spans="21:23" x14ac:dyDescent="0.25">
      <c r="U8453" s="15"/>
      <c r="V8453" s="15"/>
      <c r="W8453" s="15"/>
    </row>
    <row r="8454" spans="21:23" x14ac:dyDescent="0.25">
      <c r="U8454" s="15"/>
      <c r="V8454" s="15"/>
      <c r="W8454" s="15"/>
    </row>
    <row r="8455" spans="21:23" x14ac:dyDescent="0.25">
      <c r="U8455" s="15"/>
      <c r="V8455" s="15"/>
      <c r="W8455" s="15"/>
    </row>
    <row r="8456" spans="21:23" x14ac:dyDescent="0.25">
      <c r="U8456" s="15"/>
      <c r="V8456" s="15"/>
      <c r="W8456" s="15"/>
    </row>
    <row r="8457" spans="21:23" x14ac:dyDescent="0.25">
      <c r="U8457" s="15"/>
      <c r="V8457" s="15"/>
      <c r="W8457" s="15"/>
    </row>
    <row r="8458" spans="21:23" x14ac:dyDescent="0.25">
      <c r="U8458" s="15"/>
      <c r="V8458" s="15"/>
      <c r="W8458" s="15"/>
    </row>
    <row r="8459" spans="21:23" x14ac:dyDescent="0.25">
      <c r="U8459" s="15"/>
      <c r="V8459" s="15"/>
      <c r="W8459" s="15"/>
    </row>
    <row r="8460" spans="21:23" x14ac:dyDescent="0.25">
      <c r="U8460" s="15"/>
      <c r="V8460" s="15"/>
      <c r="W8460" s="15"/>
    </row>
    <row r="8461" spans="21:23" x14ac:dyDescent="0.25">
      <c r="U8461" s="15"/>
      <c r="V8461" s="15"/>
      <c r="W8461" s="15"/>
    </row>
    <row r="8462" spans="21:23" x14ac:dyDescent="0.25">
      <c r="U8462" s="15"/>
      <c r="V8462" s="15"/>
      <c r="W8462" s="15"/>
    </row>
    <row r="8463" spans="21:23" x14ac:dyDescent="0.25">
      <c r="U8463" s="15"/>
      <c r="V8463" s="15"/>
      <c r="W8463" s="15"/>
    </row>
    <row r="8464" spans="21:23" x14ac:dyDescent="0.25">
      <c r="U8464" s="15"/>
      <c r="V8464" s="15"/>
      <c r="W8464" s="15"/>
    </row>
    <row r="8465" spans="21:23" x14ac:dyDescent="0.25">
      <c r="U8465" s="15"/>
      <c r="V8465" s="15"/>
      <c r="W8465" s="15"/>
    </row>
    <row r="8466" spans="21:23" x14ac:dyDescent="0.25">
      <c r="U8466" s="15"/>
      <c r="V8466" s="15"/>
      <c r="W8466" s="15"/>
    </row>
    <row r="8467" spans="21:23" x14ac:dyDescent="0.25">
      <c r="U8467" s="15"/>
      <c r="V8467" s="15"/>
      <c r="W8467" s="15"/>
    </row>
    <row r="8468" spans="21:23" x14ac:dyDescent="0.25">
      <c r="U8468" s="15"/>
      <c r="V8468" s="15"/>
      <c r="W8468" s="15"/>
    </row>
    <row r="8469" spans="21:23" x14ac:dyDescent="0.25">
      <c r="U8469" s="15"/>
      <c r="V8469" s="15"/>
      <c r="W8469" s="15"/>
    </row>
    <row r="8470" spans="21:23" x14ac:dyDescent="0.25">
      <c r="U8470" s="15"/>
      <c r="V8470" s="15"/>
      <c r="W8470" s="15"/>
    </row>
    <row r="8471" spans="21:23" x14ac:dyDescent="0.25">
      <c r="U8471" s="15"/>
      <c r="V8471" s="15"/>
      <c r="W8471" s="15"/>
    </row>
    <row r="8472" spans="21:23" x14ac:dyDescent="0.25">
      <c r="U8472" s="15"/>
      <c r="V8472" s="15"/>
      <c r="W8472" s="15"/>
    </row>
    <row r="8473" spans="21:23" x14ac:dyDescent="0.25">
      <c r="U8473" s="15"/>
      <c r="V8473" s="15"/>
      <c r="W8473" s="15"/>
    </row>
    <row r="8474" spans="21:23" x14ac:dyDescent="0.25">
      <c r="U8474" s="15"/>
      <c r="V8474" s="15"/>
      <c r="W8474" s="15"/>
    </row>
    <row r="8475" spans="21:23" x14ac:dyDescent="0.25">
      <c r="U8475" s="15"/>
      <c r="V8475" s="15"/>
      <c r="W8475" s="15"/>
    </row>
    <row r="8476" spans="21:23" x14ac:dyDescent="0.25">
      <c r="U8476" s="15"/>
      <c r="V8476" s="15"/>
      <c r="W8476" s="15"/>
    </row>
    <row r="8477" spans="21:23" x14ac:dyDescent="0.25">
      <c r="U8477" s="15"/>
      <c r="V8477" s="15"/>
      <c r="W8477" s="15"/>
    </row>
    <row r="8478" spans="21:23" x14ac:dyDescent="0.25">
      <c r="U8478" s="15"/>
      <c r="V8478" s="15"/>
      <c r="W8478" s="15"/>
    </row>
    <row r="8479" spans="21:23" x14ac:dyDescent="0.25">
      <c r="U8479" s="15"/>
      <c r="V8479" s="15"/>
      <c r="W8479" s="15"/>
    </row>
    <row r="8480" spans="21:23" x14ac:dyDescent="0.25">
      <c r="U8480" s="15"/>
      <c r="V8480" s="15"/>
      <c r="W8480" s="15"/>
    </row>
    <row r="8481" spans="21:23" x14ac:dyDescent="0.25">
      <c r="U8481" s="15"/>
      <c r="V8481" s="15"/>
      <c r="W8481" s="15"/>
    </row>
    <row r="8482" spans="21:23" x14ac:dyDescent="0.25">
      <c r="U8482" s="15"/>
      <c r="V8482" s="15"/>
      <c r="W8482" s="15"/>
    </row>
    <row r="8483" spans="21:23" x14ac:dyDescent="0.25">
      <c r="U8483" s="15"/>
      <c r="V8483" s="15"/>
      <c r="W8483" s="15"/>
    </row>
    <row r="8484" spans="21:23" x14ac:dyDescent="0.25">
      <c r="U8484" s="15"/>
      <c r="V8484" s="15"/>
      <c r="W8484" s="15"/>
    </row>
    <row r="8485" spans="21:23" x14ac:dyDescent="0.25">
      <c r="U8485" s="15"/>
      <c r="V8485" s="15"/>
      <c r="W8485" s="15"/>
    </row>
    <row r="8486" spans="21:23" x14ac:dyDescent="0.25">
      <c r="U8486" s="15"/>
      <c r="V8486" s="15"/>
      <c r="W8486" s="15"/>
    </row>
    <row r="8487" spans="21:23" x14ac:dyDescent="0.25">
      <c r="U8487" s="15"/>
      <c r="V8487" s="15"/>
      <c r="W8487" s="15"/>
    </row>
    <row r="8488" spans="21:23" x14ac:dyDescent="0.25">
      <c r="U8488" s="15"/>
      <c r="V8488" s="15"/>
      <c r="W8488" s="15"/>
    </row>
    <row r="8489" spans="21:23" x14ac:dyDescent="0.25">
      <c r="U8489" s="15"/>
      <c r="V8489" s="15"/>
      <c r="W8489" s="15"/>
    </row>
    <row r="8490" spans="21:23" x14ac:dyDescent="0.25">
      <c r="U8490" s="15"/>
      <c r="V8490" s="15"/>
      <c r="W8490" s="15"/>
    </row>
    <row r="8491" spans="21:23" x14ac:dyDescent="0.25">
      <c r="U8491" s="15"/>
      <c r="V8491" s="15"/>
      <c r="W8491" s="15"/>
    </row>
    <row r="8492" spans="21:23" x14ac:dyDescent="0.25">
      <c r="U8492" s="15"/>
      <c r="V8492" s="15"/>
      <c r="W8492" s="15"/>
    </row>
    <row r="8493" spans="21:23" x14ac:dyDescent="0.25">
      <c r="U8493" s="15"/>
      <c r="V8493" s="15"/>
      <c r="W8493" s="15"/>
    </row>
    <row r="8494" spans="21:23" x14ac:dyDescent="0.25">
      <c r="U8494" s="15"/>
      <c r="V8494" s="15"/>
      <c r="W8494" s="15"/>
    </row>
    <row r="8495" spans="21:23" x14ac:dyDescent="0.25">
      <c r="U8495" s="15"/>
      <c r="V8495" s="15"/>
      <c r="W8495" s="15"/>
    </row>
    <row r="8496" spans="21:23" x14ac:dyDescent="0.25">
      <c r="U8496" s="15"/>
      <c r="V8496" s="15"/>
      <c r="W8496" s="15"/>
    </row>
    <row r="8497" spans="21:23" x14ac:dyDescent="0.25">
      <c r="U8497" s="15"/>
      <c r="V8497" s="15"/>
      <c r="W8497" s="15"/>
    </row>
    <row r="8498" spans="21:23" x14ac:dyDescent="0.25">
      <c r="U8498" s="15"/>
      <c r="V8498" s="15"/>
      <c r="W8498" s="15"/>
    </row>
    <row r="8499" spans="21:23" x14ac:dyDescent="0.25">
      <c r="U8499" s="15"/>
      <c r="V8499" s="15"/>
      <c r="W8499" s="15"/>
    </row>
    <row r="8500" spans="21:23" x14ac:dyDescent="0.25">
      <c r="U8500" s="15"/>
      <c r="V8500" s="15"/>
      <c r="W8500" s="15"/>
    </row>
    <row r="8501" spans="21:23" x14ac:dyDescent="0.25">
      <c r="U8501" s="15"/>
      <c r="V8501" s="15"/>
      <c r="W8501" s="15"/>
    </row>
    <row r="8502" spans="21:23" x14ac:dyDescent="0.25">
      <c r="U8502" s="15"/>
      <c r="V8502" s="15"/>
      <c r="W8502" s="15"/>
    </row>
    <row r="8503" spans="21:23" x14ac:dyDescent="0.25">
      <c r="U8503" s="15"/>
      <c r="V8503" s="15"/>
      <c r="W8503" s="15"/>
    </row>
    <row r="8504" spans="21:23" x14ac:dyDescent="0.25">
      <c r="U8504" s="15"/>
      <c r="V8504" s="15"/>
      <c r="W8504" s="15"/>
    </row>
    <row r="8505" spans="21:23" x14ac:dyDescent="0.25">
      <c r="U8505" s="15"/>
      <c r="V8505" s="15"/>
      <c r="W8505" s="15"/>
    </row>
    <row r="8506" spans="21:23" x14ac:dyDescent="0.25">
      <c r="U8506" s="15"/>
      <c r="V8506" s="15"/>
      <c r="W8506" s="15"/>
    </row>
    <row r="8507" spans="21:23" x14ac:dyDescent="0.25">
      <c r="U8507" s="15"/>
      <c r="V8507" s="15"/>
      <c r="W8507" s="15"/>
    </row>
    <row r="8508" spans="21:23" x14ac:dyDescent="0.25">
      <c r="U8508" s="15"/>
      <c r="V8508" s="15"/>
      <c r="W8508" s="15"/>
    </row>
    <row r="8509" spans="21:23" x14ac:dyDescent="0.25">
      <c r="U8509" s="15"/>
      <c r="V8509" s="15"/>
      <c r="W8509" s="15"/>
    </row>
    <row r="8510" spans="21:23" x14ac:dyDescent="0.25">
      <c r="U8510" s="15"/>
      <c r="V8510" s="15"/>
      <c r="W8510" s="15"/>
    </row>
    <row r="8511" spans="21:23" x14ac:dyDescent="0.25">
      <c r="U8511" s="15"/>
      <c r="V8511" s="15"/>
      <c r="W8511" s="15"/>
    </row>
    <row r="8512" spans="21:23" x14ac:dyDescent="0.25">
      <c r="U8512" s="15"/>
      <c r="V8512" s="15"/>
      <c r="W8512" s="15"/>
    </row>
    <row r="8513" spans="21:23" x14ac:dyDescent="0.25">
      <c r="U8513" s="15"/>
      <c r="V8513" s="15"/>
      <c r="W8513" s="15"/>
    </row>
    <row r="8514" spans="21:23" x14ac:dyDescent="0.25">
      <c r="U8514" s="15"/>
      <c r="V8514" s="15"/>
      <c r="W8514" s="15"/>
    </row>
    <row r="8515" spans="21:23" x14ac:dyDescent="0.25">
      <c r="U8515" s="15"/>
      <c r="V8515" s="15"/>
      <c r="W8515" s="15"/>
    </row>
    <row r="8516" spans="21:23" x14ac:dyDescent="0.25">
      <c r="U8516" s="15"/>
      <c r="V8516" s="15"/>
      <c r="W8516" s="15"/>
    </row>
    <row r="8517" spans="21:23" x14ac:dyDescent="0.25">
      <c r="U8517" s="15"/>
      <c r="V8517" s="15"/>
      <c r="W8517" s="15"/>
    </row>
    <row r="8518" spans="21:23" x14ac:dyDescent="0.25">
      <c r="U8518" s="15"/>
      <c r="V8518" s="15"/>
      <c r="W8518" s="15"/>
    </row>
    <row r="8519" spans="21:23" x14ac:dyDescent="0.25">
      <c r="U8519" s="15"/>
      <c r="V8519" s="15"/>
      <c r="W8519" s="15"/>
    </row>
    <row r="8520" spans="21:23" x14ac:dyDescent="0.25">
      <c r="U8520" s="15"/>
      <c r="V8520" s="15"/>
      <c r="W8520" s="15"/>
    </row>
    <row r="8521" spans="21:23" x14ac:dyDescent="0.25">
      <c r="U8521" s="15"/>
      <c r="V8521" s="15"/>
      <c r="W8521" s="15"/>
    </row>
    <row r="8522" spans="21:23" x14ac:dyDescent="0.25">
      <c r="U8522" s="15"/>
      <c r="V8522" s="15"/>
      <c r="W8522" s="15"/>
    </row>
    <row r="8523" spans="21:23" x14ac:dyDescent="0.25">
      <c r="U8523" s="15"/>
      <c r="V8523" s="15"/>
      <c r="W8523" s="15"/>
    </row>
    <row r="8524" spans="21:23" x14ac:dyDescent="0.25">
      <c r="U8524" s="15"/>
      <c r="V8524" s="15"/>
      <c r="W8524" s="15"/>
    </row>
    <row r="8525" spans="21:23" x14ac:dyDescent="0.25">
      <c r="U8525" s="15"/>
      <c r="V8525" s="15"/>
      <c r="W8525" s="15"/>
    </row>
    <row r="8526" spans="21:23" x14ac:dyDescent="0.25">
      <c r="U8526" s="15"/>
      <c r="V8526" s="15"/>
      <c r="W8526" s="15"/>
    </row>
    <row r="8527" spans="21:23" x14ac:dyDescent="0.25">
      <c r="U8527" s="15"/>
      <c r="V8527" s="15"/>
      <c r="W8527" s="15"/>
    </row>
    <row r="8528" spans="21:23" x14ac:dyDescent="0.25">
      <c r="U8528" s="15"/>
      <c r="V8528" s="15"/>
      <c r="W8528" s="15"/>
    </row>
    <row r="8529" spans="21:23" x14ac:dyDescent="0.25">
      <c r="U8529" s="15"/>
      <c r="V8529" s="15"/>
      <c r="W8529" s="15"/>
    </row>
    <row r="8530" spans="21:23" x14ac:dyDescent="0.25">
      <c r="U8530" s="15"/>
      <c r="V8530" s="15"/>
      <c r="W8530" s="15"/>
    </row>
    <row r="8531" spans="21:23" x14ac:dyDescent="0.25">
      <c r="U8531" s="15"/>
      <c r="V8531" s="15"/>
      <c r="W8531" s="15"/>
    </row>
    <row r="8532" spans="21:23" x14ac:dyDescent="0.25">
      <c r="U8532" s="15"/>
      <c r="V8532" s="15"/>
      <c r="W8532" s="15"/>
    </row>
    <row r="8533" spans="21:23" x14ac:dyDescent="0.25">
      <c r="U8533" s="15"/>
      <c r="V8533" s="15"/>
      <c r="W8533" s="15"/>
    </row>
    <row r="8534" spans="21:23" x14ac:dyDescent="0.25">
      <c r="U8534" s="15"/>
      <c r="V8534" s="15"/>
      <c r="W8534" s="15"/>
    </row>
    <row r="8535" spans="21:23" x14ac:dyDescent="0.25">
      <c r="U8535" s="15"/>
      <c r="V8535" s="15"/>
      <c r="W8535" s="15"/>
    </row>
    <row r="8536" spans="21:23" x14ac:dyDescent="0.25">
      <c r="U8536" s="15"/>
      <c r="V8536" s="15"/>
      <c r="W8536" s="15"/>
    </row>
    <row r="8537" spans="21:23" x14ac:dyDescent="0.25">
      <c r="U8537" s="15"/>
      <c r="V8537" s="15"/>
      <c r="W8537" s="15"/>
    </row>
    <row r="8538" spans="21:23" x14ac:dyDescent="0.25">
      <c r="U8538" s="15"/>
      <c r="V8538" s="15"/>
      <c r="W8538" s="15"/>
    </row>
    <row r="8539" spans="21:23" x14ac:dyDescent="0.25">
      <c r="U8539" s="15"/>
      <c r="V8539" s="15"/>
      <c r="W8539" s="15"/>
    </row>
    <row r="8540" spans="21:23" x14ac:dyDescent="0.25">
      <c r="U8540" s="15"/>
      <c r="V8540" s="15"/>
      <c r="W8540" s="15"/>
    </row>
    <row r="8541" spans="21:23" x14ac:dyDescent="0.25">
      <c r="U8541" s="15"/>
      <c r="V8541" s="15"/>
      <c r="W8541" s="15"/>
    </row>
    <row r="8542" spans="21:23" x14ac:dyDescent="0.25">
      <c r="U8542" s="15"/>
      <c r="V8542" s="15"/>
      <c r="W8542" s="15"/>
    </row>
    <row r="8543" spans="21:23" x14ac:dyDescent="0.25">
      <c r="U8543" s="15"/>
      <c r="V8543" s="15"/>
      <c r="W8543" s="15"/>
    </row>
    <row r="8544" spans="21:23" x14ac:dyDescent="0.25">
      <c r="U8544" s="15"/>
      <c r="V8544" s="15"/>
      <c r="W8544" s="15"/>
    </row>
    <row r="8545" spans="21:23" x14ac:dyDescent="0.25">
      <c r="U8545" s="15"/>
      <c r="V8545" s="15"/>
      <c r="W8545" s="15"/>
    </row>
    <row r="8546" spans="21:23" x14ac:dyDescent="0.25">
      <c r="U8546" s="15"/>
      <c r="V8546" s="15"/>
      <c r="W8546" s="15"/>
    </row>
    <row r="8547" spans="21:23" x14ac:dyDescent="0.25">
      <c r="U8547" s="15"/>
      <c r="V8547" s="15"/>
      <c r="W8547" s="15"/>
    </row>
    <row r="8548" spans="21:23" x14ac:dyDescent="0.25">
      <c r="U8548" s="15"/>
      <c r="V8548" s="15"/>
      <c r="W8548" s="15"/>
    </row>
    <row r="8549" spans="21:23" x14ac:dyDescent="0.25">
      <c r="U8549" s="15"/>
      <c r="V8549" s="15"/>
      <c r="W8549" s="15"/>
    </row>
    <row r="8550" spans="21:23" x14ac:dyDescent="0.25">
      <c r="U8550" s="15"/>
      <c r="V8550" s="15"/>
      <c r="W8550" s="15"/>
    </row>
    <row r="8551" spans="21:23" x14ac:dyDescent="0.25">
      <c r="U8551" s="15"/>
      <c r="V8551" s="15"/>
      <c r="W8551" s="15"/>
    </row>
    <row r="8552" spans="21:23" x14ac:dyDescent="0.25">
      <c r="U8552" s="15"/>
      <c r="V8552" s="15"/>
      <c r="W8552" s="15"/>
    </row>
    <row r="8553" spans="21:23" x14ac:dyDescent="0.25">
      <c r="U8553" s="15"/>
      <c r="V8553" s="15"/>
      <c r="W8553" s="15"/>
    </row>
    <row r="8554" spans="21:23" x14ac:dyDescent="0.25">
      <c r="U8554" s="15"/>
      <c r="V8554" s="15"/>
      <c r="W8554" s="15"/>
    </row>
    <row r="8555" spans="21:23" x14ac:dyDescent="0.25">
      <c r="U8555" s="15"/>
      <c r="V8555" s="15"/>
      <c r="W8555" s="15"/>
    </row>
    <row r="8556" spans="21:23" x14ac:dyDescent="0.25">
      <c r="U8556" s="15"/>
      <c r="V8556" s="15"/>
      <c r="W8556" s="15"/>
    </row>
    <row r="8557" spans="21:23" x14ac:dyDescent="0.25">
      <c r="U8557" s="15"/>
      <c r="V8557" s="15"/>
      <c r="W8557" s="15"/>
    </row>
    <row r="8558" spans="21:23" x14ac:dyDescent="0.25">
      <c r="U8558" s="15"/>
      <c r="V8558" s="15"/>
      <c r="W8558" s="15"/>
    </row>
    <row r="8559" spans="21:23" x14ac:dyDescent="0.25">
      <c r="U8559" s="15"/>
      <c r="V8559" s="15"/>
      <c r="W8559" s="15"/>
    </row>
    <row r="8560" spans="21:23" x14ac:dyDescent="0.25">
      <c r="U8560" s="15"/>
      <c r="V8560" s="15"/>
      <c r="W8560" s="15"/>
    </row>
    <row r="8561" spans="21:23" x14ac:dyDescent="0.25">
      <c r="U8561" s="15"/>
      <c r="V8561" s="15"/>
      <c r="W8561" s="15"/>
    </row>
    <row r="8562" spans="21:23" x14ac:dyDescent="0.25">
      <c r="U8562" s="15"/>
      <c r="V8562" s="15"/>
      <c r="W8562" s="15"/>
    </row>
    <row r="8563" spans="21:23" x14ac:dyDescent="0.25">
      <c r="U8563" s="15"/>
      <c r="V8563" s="15"/>
      <c r="W8563" s="15"/>
    </row>
    <row r="8564" spans="21:23" x14ac:dyDescent="0.25">
      <c r="U8564" s="15"/>
      <c r="V8564" s="15"/>
      <c r="W8564" s="15"/>
    </row>
    <row r="8565" spans="21:23" x14ac:dyDescent="0.25">
      <c r="U8565" s="15"/>
      <c r="V8565" s="15"/>
      <c r="W8565" s="15"/>
    </row>
    <row r="8566" spans="21:23" x14ac:dyDescent="0.25">
      <c r="U8566" s="15"/>
      <c r="V8566" s="15"/>
      <c r="W8566" s="15"/>
    </row>
    <row r="8567" spans="21:23" x14ac:dyDescent="0.25">
      <c r="U8567" s="15"/>
      <c r="V8567" s="15"/>
      <c r="W8567" s="15"/>
    </row>
    <row r="8568" spans="21:23" x14ac:dyDescent="0.25">
      <c r="U8568" s="15"/>
      <c r="V8568" s="15"/>
      <c r="W8568" s="15"/>
    </row>
    <row r="8569" spans="21:23" x14ac:dyDescent="0.25">
      <c r="U8569" s="15"/>
      <c r="V8569" s="15"/>
      <c r="W8569" s="15"/>
    </row>
    <row r="8570" spans="21:23" x14ac:dyDescent="0.25">
      <c r="U8570" s="15"/>
      <c r="V8570" s="15"/>
      <c r="W8570" s="15"/>
    </row>
    <row r="8571" spans="21:23" x14ac:dyDescent="0.25">
      <c r="U8571" s="15"/>
      <c r="V8571" s="15"/>
      <c r="W8571" s="15"/>
    </row>
    <row r="8572" spans="21:23" x14ac:dyDescent="0.25">
      <c r="U8572" s="15"/>
      <c r="V8572" s="15"/>
      <c r="W8572" s="15"/>
    </row>
    <row r="8573" spans="21:23" x14ac:dyDescent="0.25">
      <c r="U8573" s="15"/>
      <c r="V8573" s="15"/>
      <c r="W8573" s="15"/>
    </row>
    <row r="8574" spans="21:23" x14ac:dyDescent="0.25">
      <c r="U8574" s="15"/>
      <c r="V8574" s="15"/>
      <c r="W8574" s="15"/>
    </row>
    <row r="8575" spans="21:23" x14ac:dyDescent="0.25">
      <c r="U8575" s="15"/>
      <c r="V8575" s="15"/>
      <c r="W8575" s="15"/>
    </row>
    <row r="8576" spans="21:23" x14ac:dyDescent="0.25">
      <c r="U8576" s="15"/>
      <c r="V8576" s="15"/>
      <c r="W8576" s="15"/>
    </row>
    <row r="8577" spans="21:23" x14ac:dyDescent="0.25">
      <c r="U8577" s="15"/>
      <c r="V8577" s="15"/>
      <c r="W8577" s="15"/>
    </row>
    <row r="8578" spans="21:23" x14ac:dyDescent="0.25">
      <c r="U8578" s="15"/>
      <c r="V8578" s="15"/>
      <c r="W8578" s="15"/>
    </row>
    <row r="8579" spans="21:23" x14ac:dyDescent="0.25">
      <c r="U8579" s="15"/>
      <c r="V8579" s="15"/>
      <c r="W8579" s="15"/>
    </row>
    <row r="8580" spans="21:23" x14ac:dyDescent="0.25">
      <c r="U8580" s="15"/>
      <c r="V8580" s="15"/>
      <c r="W8580" s="15"/>
    </row>
    <row r="8581" spans="21:23" x14ac:dyDescent="0.25">
      <c r="U8581" s="15"/>
      <c r="V8581" s="15"/>
      <c r="W8581" s="15"/>
    </row>
    <row r="8582" spans="21:23" x14ac:dyDescent="0.25">
      <c r="U8582" s="15"/>
      <c r="V8582" s="15"/>
      <c r="W8582" s="15"/>
    </row>
    <row r="8583" spans="21:23" x14ac:dyDescent="0.25">
      <c r="U8583" s="15"/>
      <c r="V8583" s="15"/>
      <c r="W8583" s="15"/>
    </row>
    <row r="8584" spans="21:23" x14ac:dyDescent="0.25">
      <c r="U8584" s="15"/>
      <c r="V8584" s="15"/>
      <c r="W8584" s="15"/>
    </row>
    <row r="8585" spans="21:23" x14ac:dyDescent="0.25">
      <c r="U8585" s="15"/>
      <c r="V8585" s="15"/>
      <c r="W8585" s="15"/>
    </row>
    <row r="8586" spans="21:23" x14ac:dyDescent="0.25">
      <c r="U8586" s="15"/>
      <c r="V8586" s="15"/>
      <c r="W8586" s="15"/>
    </row>
    <row r="8587" spans="21:23" x14ac:dyDescent="0.25">
      <c r="U8587" s="15"/>
      <c r="V8587" s="15"/>
      <c r="W8587" s="15"/>
    </row>
    <row r="8588" spans="21:23" x14ac:dyDescent="0.25">
      <c r="U8588" s="15"/>
      <c r="V8588" s="15"/>
      <c r="W8588" s="15"/>
    </row>
    <row r="8589" spans="21:23" x14ac:dyDescent="0.25">
      <c r="U8589" s="15"/>
      <c r="V8589" s="15"/>
      <c r="W8589" s="15"/>
    </row>
    <row r="8590" spans="21:23" x14ac:dyDescent="0.25">
      <c r="U8590" s="15"/>
      <c r="V8590" s="15"/>
      <c r="W8590" s="15"/>
    </row>
    <row r="8591" spans="21:23" x14ac:dyDescent="0.25">
      <c r="U8591" s="15"/>
      <c r="V8591" s="15"/>
      <c r="W8591" s="15"/>
    </row>
    <row r="8592" spans="21:23" x14ac:dyDescent="0.25">
      <c r="U8592" s="15"/>
      <c r="V8592" s="15"/>
      <c r="W8592" s="15"/>
    </row>
    <row r="8593" spans="21:23" x14ac:dyDescent="0.25">
      <c r="U8593" s="15"/>
      <c r="V8593" s="15"/>
      <c r="W8593" s="15"/>
    </row>
    <row r="8594" spans="21:23" x14ac:dyDescent="0.25">
      <c r="U8594" s="15"/>
      <c r="V8594" s="15"/>
      <c r="W8594" s="15"/>
    </row>
    <row r="8595" spans="21:23" x14ac:dyDescent="0.25">
      <c r="U8595" s="15"/>
      <c r="V8595" s="15"/>
      <c r="W8595" s="15"/>
    </row>
    <row r="8596" spans="21:23" x14ac:dyDescent="0.25">
      <c r="U8596" s="15"/>
      <c r="V8596" s="15"/>
      <c r="W8596" s="15"/>
    </row>
    <row r="8597" spans="21:23" x14ac:dyDescent="0.25">
      <c r="U8597" s="15"/>
      <c r="V8597" s="15"/>
      <c r="W8597" s="15"/>
    </row>
    <row r="8598" spans="21:23" x14ac:dyDescent="0.25">
      <c r="U8598" s="15"/>
      <c r="V8598" s="15"/>
      <c r="W8598" s="15"/>
    </row>
    <row r="8599" spans="21:23" x14ac:dyDescent="0.25">
      <c r="U8599" s="15"/>
      <c r="V8599" s="15"/>
      <c r="W8599" s="15"/>
    </row>
    <row r="8600" spans="21:23" x14ac:dyDescent="0.25">
      <c r="U8600" s="15"/>
      <c r="V8600" s="15"/>
      <c r="W8600" s="15"/>
    </row>
    <row r="8601" spans="21:23" x14ac:dyDescent="0.25">
      <c r="U8601" s="15"/>
      <c r="V8601" s="15"/>
      <c r="W8601" s="15"/>
    </row>
    <row r="8602" spans="21:23" x14ac:dyDescent="0.25">
      <c r="U8602" s="15"/>
      <c r="V8602" s="15"/>
      <c r="W8602" s="15"/>
    </row>
    <row r="8603" spans="21:23" x14ac:dyDescent="0.25">
      <c r="U8603" s="15"/>
      <c r="V8603" s="15"/>
      <c r="W8603" s="15"/>
    </row>
    <row r="8604" spans="21:23" x14ac:dyDescent="0.25">
      <c r="U8604" s="15"/>
      <c r="V8604" s="15"/>
      <c r="W8604" s="15"/>
    </row>
    <row r="8605" spans="21:23" x14ac:dyDescent="0.25">
      <c r="U8605" s="15"/>
      <c r="V8605" s="15"/>
      <c r="W8605" s="15"/>
    </row>
    <row r="8606" spans="21:23" x14ac:dyDescent="0.25">
      <c r="U8606" s="15"/>
      <c r="V8606" s="15"/>
      <c r="W8606" s="15"/>
    </row>
    <row r="8607" spans="21:23" x14ac:dyDescent="0.25">
      <c r="U8607" s="15"/>
      <c r="V8607" s="15"/>
      <c r="W8607" s="15"/>
    </row>
    <row r="8608" spans="21:23" x14ac:dyDescent="0.25">
      <c r="U8608" s="15"/>
      <c r="V8608" s="15"/>
      <c r="W8608" s="15"/>
    </row>
    <row r="8609" spans="21:23" x14ac:dyDescent="0.25">
      <c r="U8609" s="15"/>
      <c r="V8609" s="15"/>
      <c r="W8609" s="15"/>
    </row>
    <row r="8610" spans="21:23" x14ac:dyDescent="0.25">
      <c r="U8610" s="15"/>
      <c r="V8610" s="15"/>
      <c r="W8610" s="15"/>
    </row>
    <row r="8611" spans="21:23" x14ac:dyDescent="0.25">
      <c r="U8611" s="15"/>
      <c r="V8611" s="15"/>
      <c r="W8611" s="15"/>
    </row>
    <row r="8612" spans="21:23" x14ac:dyDescent="0.25">
      <c r="U8612" s="15"/>
      <c r="V8612" s="15"/>
      <c r="W8612" s="15"/>
    </row>
    <row r="8613" spans="21:23" x14ac:dyDescent="0.25">
      <c r="U8613" s="15"/>
      <c r="V8613" s="15"/>
      <c r="W8613" s="15"/>
    </row>
    <row r="8614" spans="21:23" x14ac:dyDescent="0.25">
      <c r="U8614" s="15"/>
      <c r="V8614" s="15"/>
      <c r="W8614" s="15"/>
    </row>
    <row r="8615" spans="21:23" x14ac:dyDescent="0.25">
      <c r="U8615" s="15"/>
      <c r="V8615" s="15"/>
      <c r="W8615" s="15"/>
    </row>
    <row r="8616" spans="21:23" x14ac:dyDescent="0.25">
      <c r="U8616" s="15"/>
      <c r="V8616" s="15"/>
      <c r="W8616" s="15"/>
    </row>
    <row r="8617" spans="21:23" x14ac:dyDescent="0.25">
      <c r="U8617" s="15"/>
      <c r="V8617" s="15"/>
      <c r="W8617" s="15"/>
    </row>
    <row r="8618" spans="21:23" x14ac:dyDescent="0.25">
      <c r="U8618" s="15"/>
      <c r="V8618" s="15"/>
      <c r="W8618" s="15"/>
    </row>
    <row r="8619" spans="21:23" x14ac:dyDescent="0.25">
      <c r="U8619" s="15"/>
      <c r="V8619" s="15"/>
      <c r="W8619" s="15"/>
    </row>
    <row r="8620" spans="21:23" x14ac:dyDescent="0.25">
      <c r="U8620" s="15"/>
      <c r="V8620" s="15"/>
      <c r="W8620" s="15"/>
    </row>
    <row r="8621" spans="21:23" x14ac:dyDescent="0.25">
      <c r="U8621" s="15"/>
      <c r="V8621" s="15"/>
      <c r="W8621" s="15"/>
    </row>
    <row r="8622" spans="21:23" x14ac:dyDescent="0.25">
      <c r="U8622" s="15"/>
      <c r="V8622" s="15"/>
      <c r="W8622" s="15"/>
    </row>
    <row r="8623" spans="21:23" x14ac:dyDescent="0.25">
      <c r="U8623" s="15"/>
      <c r="V8623" s="15"/>
      <c r="W8623" s="15"/>
    </row>
    <row r="8624" spans="21:23" x14ac:dyDescent="0.25">
      <c r="U8624" s="15"/>
      <c r="V8624" s="15"/>
      <c r="W8624" s="15"/>
    </row>
    <row r="8625" spans="21:23" x14ac:dyDescent="0.25">
      <c r="U8625" s="15"/>
      <c r="V8625" s="15"/>
      <c r="W8625" s="15"/>
    </row>
    <row r="8626" spans="21:23" x14ac:dyDescent="0.25">
      <c r="U8626" s="15"/>
      <c r="V8626" s="15"/>
      <c r="W8626" s="15"/>
    </row>
    <row r="8627" spans="21:23" x14ac:dyDescent="0.25">
      <c r="U8627" s="15"/>
      <c r="V8627" s="15"/>
      <c r="W8627" s="15"/>
    </row>
    <row r="8628" spans="21:23" x14ac:dyDescent="0.25">
      <c r="U8628" s="15"/>
      <c r="V8628" s="15"/>
      <c r="W8628" s="15"/>
    </row>
    <row r="8629" spans="21:23" x14ac:dyDescent="0.25">
      <c r="U8629" s="15"/>
      <c r="V8629" s="15"/>
      <c r="W8629" s="15"/>
    </row>
    <row r="8630" spans="21:23" x14ac:dyDescent="0.25">
      <c r="U8630" s="15"/>
      <c r="V8630" s="15"/>
      <c r="W8630" s="15"/>
    </row>
    <row r="8631" spans="21:23" x14ac:dyDescent="0.25">
      <c r="U8631" s="15"/>
      <c r="V8631" s="15"/>
      <c r="W8631" s="15"/>
    </row>
    <row r="8632" spans="21:23" x14ac:dyDescent="0.25">
      <c r="U8632" s="15"/>
      <c r="V8632" s="15"/>
      <c r="W8632" s="15"/>
    </row>
    <row r="8633" spans="21:23" x14ac:dyDescent="0.25">
      <c r="U8633" s="15"/>
      <c r="V8633" s="15"/>
      <c r="W8633" s="15"/>
    </row>
    <row r="8634" spans="21:23" x14ac:dyDescent="0.25">
      <c r="U8634" s="15"/>
      <c r="V8634" s="15"/>
      <c r="W8634" s="15"/>
    </row>
    <row r="8635" spans="21:23" x14ac:dyDescent="0.25">
      <c r="U8635" s="15"/>
      <c r="V8635" s="15"/>
      <c r="W8635" s="15"/>
    </row>
    <row r="8636" spans="21:23" x14ac:dyDescent="0.25">
      <c r="U8636" s="15"/>
      <c r="V8636" s="15"/>
      <c r="W8636" s="15"/>
    </row>
    <row r="8637" spans="21:23" x14ac:dyDescent="0.25">
      <c r="U8637" s="15"/>
      <c r="V8637" s="15"/>
      <c r="W8637" s="15"/>
    </row>
    <row r="8638" spans="21:23" x14ac:dyDescent="0.25">
      <c r="U8638" s="15"/>
      <c r="V8638" s="15"/>
      <c r="W8638" s="15"/>
    </row>
    <row r="8639" spans="21:23" x14ac:dyDescent="0.25">
      <c r="U8639" s="15"/>
      <c r="V8639" s="15"/>
      <c r="W8639" s="15"/>
    </row>
    <row r="8640" spans="21:23" x14ac:dyDescent="0.25">
      <c r="U8640" s="15"/>
      <c r="V8640" s="15"/>
      <c r="W8640" s="15"/>
    </row>
    <row r="8641" spans="21:23" x14ac:dyDescent="0.25">
      <c r="U8641" s="15"/>
      <c r="V8641" s="15"/>
      <c r="W8641" s="15"/>
    </row>
    <row r="8642" spans="21:23" x14ac:dyDescent="0.25">
      <c r="U8642" s="15"/>
      <c r="V8642" s="15"/>
      <c r="W8642" s="15"/>
    </row>
    <row r="8643" spans="21:23" x14ac:dyDescent="0.25">
      <c r="U8643" s="15"/>
      <c r="V8643" s="15"/>
      <c r="W8643" s="15"/>
    </row>
    <row r="8644" spans="21:23" x14ac:dyDescent="0.25">
      <c r="U8644" s="15"/>
      <c r="V8644" s="15"/>
      <c r="W8644" s="15"/>
    </row>
    <row r="8645" spans="21:23" x14ac:dyDescent="0.25">
      <c r="U8645" s="15"/>
      <c r="V8645" s="15"/>
      <c r="W8645" s="15"/>
    </row>
    <row r="8646" spans="21:23" x14ac:dyDescent="0.25">
      <c r="U8646" s="15"/>
      <c r="V8646" s="15"/>
      <c r="W8646" s="15"/>
    </row>
    <row r="8647" spans="21:23" x14ac:dyDescent="0.25">
      <c r="U8647" s="15"/>
      <c r="V8647" s="15"/>
      <c r="W8647" s="15"/>
    </row>
    <row r="8648" spans="21:23" x14ac:dyDescent="0.25">
      <c r="U8648" s="15"/>
      <c r="V8648" s="15"/>
      <c r="W8648" s="15"/>
    </row>
    <row r="8649" spans="21:23" x14ac:dyDescent="0.25">
      <c r="U8649" s="15"/>
      <c r="V8649" s="15"/>
      <c r="W8649" s="15"/>
    </row>
    <row r="8650" spans="21:23" x14ac:dyDescent="0.25">
      <c r="U8650" s="15"/>
      <c r="V8650" s="15"/>
      <c r="W8650" s="15"/>
    </row>
    <row r="8651" spans="21:23" x14ac:dyDescent="0.25">
      <c r="U8651" s="15"/>
      <c r="V8651" s="15"/>
      <c r="W8651" s="15"/>
    </row>
    <row r="8652" spans="21:23" x14ac:dyDescent="0.25">
      <c r="U8652" s="15"/>
      <c r="V8652" s="15"/>
      <c r="W8652" s="15"/>
    </row>
    <row r="8653" spans="21:23" x14ac:dyDescent="0.25">
      <c r="U8653" s="15"/>
      <c r="V8653" s="15"/>
      <c r="W8653" s="15"/>
    </row>
    <row r="8654" spans="21:23" x14ac:dyDescent="0.25">
      <c r="U8654" s="15"/>
      <c r="V8654" s="15"/>
      <c r="W8654" s="15"/>
    </row>
    <row r="8655" spans="21:23" x14ac:dyDescent="0.25">
      <c r="U8655" s="15"/>
      <c r="V8655" s="15"/>
      <c r="W8655" s="15"/>
    </row>
    <row r="8656" spans="21:23" x14ac:dyDescent="0.25">
      <c r="U8656" s="15"/>
      <c r="V8656" s="15"/>
      <c r="W8656" s="15"/>
    </row>
    <row r="8657" spans="21:23" x14ac:dyDescent="0.25">
      <c r="U8657" s="15"/>
      <c r="V8657" s="15"/>
      <c r="W8657" s="15"/>
    </row>
    <row r="8658" spans="21:23" x14ac:dyDescent="0.25">
      <c r="U8658" s="15"/>
      <c r="V8658" s="15"/>
      <c r="W8658" s="15"/>
    </row>
    <row r="8659" spans="21:23" x14ac:dyDescent="0.25">
      <c r="U8659" s="15"/>
      <c r="V8659" s="15"/>
      <c r="W8659" s="15"/>
    </row>
    <row r="8660" spans="21:23" x14ac:dyDescent="0.25">
      <c r="U8660" s="15"/>
      <c r="V8660" s="15"/>
      <c r="W8660" s="15"/>
    </row>
    <row r="8661" spans="21:23" x14ac:dyDescent="0.25">
      <c r="U8661" s="15"/>
      <c r="V8661" s="15"/>
      <c r="W8661" s="15"/>
    </row>
    <row r="8662" spans="21:23" x14ac:dyDescent="0.25">
      <c r="U8662" s="15"/>
      <c r="V8662" s="15"/>
      <c r="W8662" s="15"/>
    </row>
    <row r="8663" spans="21:23" x14ac:dyDescent="0.25">
      <c r="U8663" s="15"/>
      <c r="V8663" s="15"/>
      <c r="W8663" s="15"/>
    </row>
    <row r="8664" spans="21:23" x14ac:dyDescent="0.25">
      <c r="U8664" s="15"/>
      <c r="V8664" s="15"/>
      <c r="W8664" s="15"/>
    </row>
    <row r="8665" spans="21:23" x14ac:dyDescent="0.25">
      <c r="U8665" s="15"/>
      <c r="V8665" s="15"/>
      <c r="W8665" s="15"/>
    </row>
    <row r="8666" spans="21:23" x14ac:dyDescent="0.25">
      <c r="U8666" s="15"/>
      <c r="V8666" s="15"/>
      <c r="W8666" s="15"/>
    </row>
    <row r="8667" spans="21:23" x14ac:dyDescent="0.25">
      <c r="U8667" s="15"/>
      <c r="V8667" s="15"/>
      <c r="W8667" s="15"/>
    </row>
    <row r="8668" spans="21:23" x14ac:dyDescent="0.25">
      <c r="U8668" s="15"/>
      <c r="V8668" s="15"/>
      <c r="W8668" s="15"/>
    </row>
    <row r="8669" spans="21:23" x14ac:dyDescent="0.25">
      <c r="U8669" s="15"/>
      <c r="V8669" s="15"/>
      <c r="W8669" s="15"/>
    </row>
    <row r="8670" spans="21:23" x14ac:dyDescent="0.25">
      <c r="U8670" s="15"/>
      <c r="V8670" s="15"/>
      <c r="W8670" s="15"/>
    </row>
    <row r="8671" spans="21:23" x14ac:dyDescent="0.25">
      <c r="U8671" s="15"/>
      <c r="V8671" s="15"/>
      <c r="W8671" s="15"/>
    </row>
    <row r="8672" spans="21:23" x14ac:dyDescent="0.25">
      <c r="U8672" s="15"/>
      <c r="V8672" s="15"/>
      <c r="W8672" s="15"/>
    </row>
    <row r="8673" spans="21:23" x14ac:dyDescent="0.25">
      <c r="U8673" s="15"/>
      <c r="V8673" s="15"/>
      <c r="W8673" s="15"/>
    </row>
    <row r="8674" spans="21:23" x14ac:dyDescent="0.25">
      <c r="U8674" s="15"/>
      <c r="V8674" s="15"/>
      <c r="W8674" s="15"/>
    </row>
    <row r="8675" spans="21:23" x14ac:dyDescent="0.25">
      <c r="U8675" s="15"/>
      <c r="V8675" s="15"/>
      <c r="W8675" s="15"/>
    </row>
    <row r="8676" spans="21:23" x14ac:dyDescent="0.25">
      <c r="U8676" s="15"/>
      <c r="V8676" s="15"/>
      <c r="W8676" s="15"/>
    </row>
    <row r="8677" spans="21:23" x14ac:dyDescent="0.25">
      <c r="U8677" s="15"/>
      <c r="V8677" s="15"/>
      <c r="W8677" s="15"/>
    </row>
    <row r="8678" spans="21:23" x14ac:dyDescent="0.25">
      <c r="U8678" s="15"/>
      <c r="V8678" s="15"/>
      <c r="W8678" s="15"/>
    </row>
    <row r="8679" spans="21:23" x14ac:dyDescent="0.25">
      <c r="U8679" s="15"/>
      <c r="V8679" s="15"/>
      <c r="W8679" s="15"/>
    </row>
    <row r="8680" spans="21:23" x14ac:dyDescent="0.25">
      <c r="U8680" s="15"/>
      <c r="V8680" s="15"/>
      <c r="W8680" s="15"/>
    </row>
    <row r="8681" spans="21:23" x14ac:dyDescent="0.25">
      <c r="U8681" s="15"/>
      <c r="V8681" s="15"/>
      <c r="W8681" s="15"/>
    </row>
    <row r="8682" spans="21:23" x14ac:dyDescent="0.25">
      <c r="U8682" s="15"/>
      <c r="V8682" s="15"/>
      <c r="W8682" s="15"/>
    </row>
    <row r="8683" spans="21:23" x14ac:dyDescent="0.25">
      <c r="U8683" s="15"/>
      <c r="V8683" s="15"/>
      <c r="W8683" s="15"/>
    </row>
    <row r="8684" spans="21:23" x14ac:dyDescent="0.25">
      <c r="U8684" s="15"/>
      <c r="V8684" s="15"/>
      <c r="W8684" s="15"/>
    </row>
    <row r="8685" spans="21:23" x14ac:dyDescent="0.25">
      <c r="U8685" s="15"/>
      <c r="V8685" s="15"/>
      <c r="W8685" s="15"/>
    </row>
    <row r="8686" spans="21:23" x14ac:dyDescent="0.25">
      <c r="U8686" s="15"/>
      <c r="V8686" s="15"/>
      <c r="W8686" s="15"/>
    </row>
    <row r="8687" spans="21:23" x14ac:dyDescent="0.25">
      <c r="U8687" s="15"/>
      <c r="V8687" s="15"/>
      <c r="W8687" s="15"/>
    </row>
    <row r="8688" spans="21:23" x14ac:dyDescent="0.25">
      <c r="U8688" s="15"/>
      <c r="V8688" s="15"/>
      <c r="W8688" s="15"/>
    </row>
    <row r="8689" spans="21:23" x14ac:dyDescent="0.25">
      <c r="U8689" s="15"/>
      <c r="V8689" s="15"/>
      <c r="W8689" s="15"/>
    </row>
    <row r="8690" spans="21:23" x14ac:dyDescent="0.25">
      <c r="U8690" s="15"/>
      <c r="V8690" s="15"/>
      <c r="W8690" s="15"/>
    </row>
    <row r="8691" spans="21:23" x14ac:dyDescent="0.25">
      <c r="U8691" s="15"/>
      <c r="V8691" s="15"/>
      <c r="W8691" s="15"/>
    </row>
    <row r="8692" spans="21:23" x14ac:dyDescent="0.25">
      <c r="U8692" s="15"/>
      <c r="V8692" s="15"/>
      <c r="W8692" s="15"/>
    </row>
    <row r="8693" spans="21:23" x14ac:dyDescent="0.25">
      <c r="U8693" s="15"/>
      <c r="V8693" s="15"/>
      <c r="W8693" s="15"/>
    </row>
    <row r="8694" spans="21:23" x14ac:dyDescent="0.25">
      <c r="U8694" s="15"/>
      <c r="V8694" s="15"/>
      <c r="W8694" s="15"/>
    </row>
    <row r="8695" spans="21:23" x14ac:dyDescent="0.25">
      <c r="U8695" s="15"/>
      <c r="V8695" s="15"/>
      <c r="W8695" s="15"/>
    </row>
    <row r="8696" spans="21:23" x14ac:dyDescent="0.25">
      <c r="U8696" s="15"/>
      <c r="V8696" s="15"/>
      <c r="W8696" s="15"/>
    </row>
    <row r="8697" spans="21:23" x14ac:dyDescent="0.25">
      <c r="U8697" s="15"/>
      <c r="V8697" s="15"/>
      <c r="W8697" s="15"/>
    </row>
    <row r="8698" spans="21:23" x14ac:dyDescent="0.25">
      <c r="U8698" s="15"/>
      <c r="V8698" s="15"/>
      <c r="W8698" s="15"/>
    </row>
    <row r="8699" spans="21:23" x14ac:dyDescent="0.25">
      <c r="U8699" s="15"/>
      <c r="V8699" s="15"/>
      <c r="W8699" s="15"/>
    </row>
    <row r="8700" spans="21:23" x14ac:dyDescent="0.25">
      <c r="U8700" s="15"/>
      <c r="V8700" s="15"/>
      <c r="W8700" s="15"/>
    </row>
    <row r="8701" spans="21:23" x14ac:dyDescent="0.25">
      <c r="U8701" s="15"/>
      <c r="V8701" s="15"/>
      <c r="W8701" s="15"/>
    </row>
    <row r="8702" spans="21:23" x14ac:dyDescent="0.25">
      <c r="U8702" s="15"/>
      <c r="V8702" s="15"/>
      <c r="W8702" s="15"/>
    </row>
    <row r="8703" spans="21:23" x14ac:dyDescent="0.25">
      <c r="U8703" s="15"/>
      <c r="V8703" s="15"/>
      <c r="W8703" s="15"/>
    </row>
    <row r="8704" spans="21:23" x14ac:dyDescent="0.25">
      <c r="U8704" s="15"/>
      <c r="V8704" s="15"/>
      <c r="W8704" s="15"/>
    </row>
    <row r="8705" spans="21:23" x14ac:dyDescent="0.25">
      <c r="U8705" s="15"/>
      <c r="V8705" s="15"/>
      <c r="W8705" s="15"/>
    </row>
    <row r="8706" spans="21:23" x14ac:dyDescent="0.25">
      <c r="U8706" s="15"/>
      <c r="V8706" s="15"/>
      <c r="W8706" s="15"/>
    </row>
    <row r="8707" spans="21:23" x14ac:dyDescent="0.25">
      <c r="U8707" s="15"/>
      <c r="V8707" s="15"/>
      <c r="W8707" s="15"/>
    </row>
    <row r="8708" spans="21:23" x14ac:dyDescent="0.25">
      <c r="U8708" s="15"/>
      <c r="V8708" s="15"/>
      <c r="W8708" s="15"/>
    </row>
    <row r="8709" spans="21:23" x14ac:dyDescent="0.25">
      <c r="U8709" s="15"/>
      <c r="V8709" s="15"/>
      <c r="W8709" s="15"/>
    </row>
    <row r="8710" spans="21:23" x14ac:dyDescent="0.25">
      <c r="U8710" s="15"/>
      <c r="V8710" s="15"/>
      <c r="W8710" s="15"/>
    </row>
    <row r="8711" spans="21:23" x14ac:dyDescent="0.25">
      <c r="U8711" s="15"/>
      <c r="V8711" s="15"/>
      <c r="W8711" s="15"/>
    </row>
    <row r="8712" spans="21:23" x14ac:dyDescent="0.25">
      <c r="U8712" s="15"/>
      <c r="V8712" s="15"/>
      <c r="W8712" s="15"/>
    </row>
    <row r="8713" spans="21:23" x14ac:dyDescent="0.25">
      <c r="U8713" s="15"/>
      <c r="V8713" s="15"/>
      <c r="W8713" s="15"/>
    </row>
    <row r="8714" spans="21:23" x14ac:dyDescent="0.25">
      <c r="U8714" s="15"/>
      <c r="V8714" s="15"/>
      <c r="W8714" s="15"/>
    </row>
    <row r="8715" spans="21:23" x14ac:dyDescent="0.25">
      <c r="U8715" s="15"/>
      <c r="V8715" s="15"/>
      <c r="W8715" s="15"/>
    </row>
    <row r="8716" spans="21:23" x14ac:dyDescent="0.25">
      <c r="U8716" s="15"/>
      <c r="V8716" s="15"/>
      <c r="W8716" s="15"/>
    </row>
    <row r="8717" spans="21:23" x14ac:dyDescent="0.25">
      <c r="U8717" s="15"/>
      <c r="V8717" s="15"/>
      <c r="W8717" s="15"/>
    </row>
    <row r="8718" spans="21:23" x14ac:dyDescent="0.25">
      <c r="U8718" s="15"/>
      <c r="V8718" s="15"/>
      <c r="W8718" s="15"/>
    </row>
    <row r="8719" spans="21:23" x14ac:dyDescent="0.25">
      <c r="U8719" s="15"/>
      <c r="V8719" s="15"/>
      <c r="W8719" s="15"/>
    </row>
    <row r="8720" spans="21:23" x14ac:dyDescent="0.25">
      <c r="U8720" s="15"/>
      <c r="V8720" s="15"/>
      <c r="W8720" s="15"/>
    </row>
    <row r="8721" spans="21:23" x14ac:dyDescent="0.25">
      <c r="U8721" s="15"/>
      <c r="V8721" s="15"/>
      <c r="W8721" s="15"/>
    </row>
    <row r="8722" spans="21:23" x14ac:dyDescent="0.25">
      <c r="U8722" s="15"/>
      <c r="V8722" s="15"/>
      <c r="W8722" s="15"/>
    </row>
    <row r="8723" spans="21:23" x14ac:dyDescent="0.25">
      <c r="U8723" s="15"/>
      <c r="V8723" s="15"/>
      <c r="W8723" s="15"/>
    </row>
    <row r="8724" spans="21:23" x14ac:dyDescent="0.25">
      <c r="U8724" s="15"/>
      <c r="V8724" s="15"/>
      <c r="W8724" s="15"/>
    </row>
    <row r="8725" spans="21:23" x14ac:dyDescent="0.25">
      <c r="U8725" s="15"/>
      <c r="V8725" s="15"/>
      <c r="W8725" s="15"/>
    </row>
    <row r="8726" spans="21:23" x14ac:dyDescent="0.25">
      <c r="U8726" s="15"/>
      <c r="V8726" s="15"/>
      <c r="W8726" s="15"/>
    </row>
    <row r="8727" spans="21:23" x14ac:dyDescent="0.25">
      <c r="U8727" s="15"/>
      <c r="V8727" s="15"/>
      <c r="W8727" s="15"/>
    </row>
    <row r="8728" spans="21:23" x14ac:dyDescent="0.25">
      <c r="U8728" s="15"/>
      <c r="V8728" s="15"/>
      <c r="W8728" s="15"/>
    </row>
    <row r="8729" spans="21:23" x14ac:dyDescent="0.25">
      <c r="U8729" s="15"/>
      <c r="V8729" s="15"/>
      <c r="W8729" s="15"/>
    </row>
    <row r="8730" spans="21:23" x14ac:dyDescent="0.25">
      <c r="U8730" s="15"/>
      <c r="V8730" s="15"/>
      <c r="W8730" s="15"/>
    </row>
    <row r="8731" spans="21:23" x14ac:dyDescent="0.25">
      <c r="U8731" s="15"/>
      <c r="V8731" s="15"/>
      <c r="W8731" s="15"/>
    </row>
    <row r="8732" spans="21:23" x14ac:dyDescent="0.25">
      <c r="U8732" s="15"/>
      <c r="V8732" s="15"/>
      <c r="W8732" s="15"/>
    </row>
    <row r="8733" spans="21:23" x14ac:dyDescent="0.25">
      <c r="U8733" s="15"/>
      <c r="V8733" s="15"/>
      <c r="W8733" s="15"/>
    </row>
    <row r="8734" spans="21:23" x14ac:dyDescent="0.25">
      <c r="U8734" s="15"/>
      <c r="V8734" s="15"/>
      <c r="W8734" s="15"/>
    </row>
    <row r="8735" spans="21:23" x14ac:dyDescent="0.25">
      <c r="U8735" s="15"/>
      <c r="V8735" s="15"/>
      <c r="W8735" s="15"/>
    </row>
    <row r="8736" spans="21:23" x14ac:dyDescent="0.25">
      <c r="U8736" s="15"/>
      <c r="V8736" s="15"/>
      <c r="W8736" s="15"/>
    </row>
    <row r="8737" spans="21:23" x14ac:dyDescent="0.25">
      <c r="U8737" s="15"/>
      <c r="V8737" s="15"/>
      <c r="W8737" s="15"/>
    </row>
    <row r="8738" spans="21:23" x14ac:dyDescent="0.25">
      <c r="U8738" s="15"/>
      <c r="V8738" s="15"/>
      <c r="W8738" s="15"/>
    </row>
    <row r="8739" spans="21:23" x14ac:dyDescent="0.25">
      <c r="U8739" s="15"/>
      <c r="V8739" s="15"/>
      <c r="W8739" s="15"/>
    </row>
    <row r="8740" spans="21:23" x14ac:dyDescent="0.25">
      <c r="U8740" s="15"/>
      <c r="V8740" s="15"/>
      <c r="W8740" s="15"/>
    </row>
    <row r="8741" spans="21:23" x14ac:dyDescent="0.25">
      <c r="U8741" s="15"/>
      <c r="V8741" s="15"/>
      <c r="W8741" s="15"/>
    </row>
    <row r="8742" spans="21:23" x14ac:dyDescent="0.25">
      <c r="U8742" s="15"/>
      <c r="V8742" s="15"/>
      <c r="W8742" s="15"/>
    </row>
    <row r="8743" spans="21:23" x14ac:dyDescent="0.25">
      <c r="U8743" s="15"/>
      <c r="V8743" s="15"/>
      <c r="W8743" s="15"/>
    </row>
    <row r="8744" spans="21:23" x14ac:dyDescent="0.25">
      <c r="U8744" s="15"/>
      <c r="V8744" s="15"/>
      <c r="W8744" s="15"/>
    </row>
    <row r="8745" spans="21:23" x14ac:dyDescent="0.25">
      <c r="U8745" s="15"/>
      <c r="V8745" s="15"/>
      <c r="W8745" s="15"/>
    </row>
    <row r="8746" spans="21:23" x14ac:dyDescent="0.25">
      <c r="U8746" s="15"/>
      <c r="V8746" s="15"/>
      <c r="W8746" s="15"/>
    </row>
    <row r="8747" spans="21:23" x14ac:dyDescent="0.25">
      <c r="U8747" s="15"/>
      <c r="V8747" s="15"/>
      <c r="W8747" s="15"/>
    </row>
    <row r="8748" spans="21:23" x14ac:dyDescent="0.25">
      <c r="U8748" s="15"/>
      <c r="V8748" s="15"/>
      <c r="W8748" s="15"/>
    </row>
    <row r="8749" spans="21:23" x14ac:dyDescent="0.25">
      <c r="U8749" s="15"/>
      <c r="V8749" s="15"/>
      <c r="W8749" s="15"/>
    </row>
    <row r="8750" spans="21:23" x14ac:dyDescent="0.25">
      <c r="U8750" s="15"/>
      <c r="V8750" s="15"/>
      <c r="W8750" s="15"/>
    </row>
    <row r="8751" spans="21:23" x14ac:dyDescent="0.25">
      <c r="U8751" s="15"/>
      <c r="V8751" s="15"/>
      <c r="W8751" s="15"/>
    </row>
    <row r="8752" spans="21:23" x14ac:dyDescent="0.25">
      <c r="U8752" s="15"/>
      <c r="V8752" s="15"/>
      <c r="W8752" s="15"/>
    </row>
    <row r="8753" spans="21:23" x14ac:dyDescent="0.25">
      <c r="U8753" s="15"/>
      <c r="V8753" s="15"/>
      <c r="W8753" s="15"/>
    </row>
    <row r="8754" spans="21:23" x14ac:dyDescent="0.25">
      <c r="U8754" s="15"/>
      <c r="V8754" s="15"/>
      <c r="W8754" s="15"/>
    </row>
    <row r="8755" spans="21:23" x14ac:dyDescent="0.25">
      <c r="U8755" s="15"/>
      <c r="V8755" s="15"/>
      <c r="W8755" s="15"/>
    </row>
    <row r="8756" spans="21:23" x14ac:dyDescent="0.25">
      <c r="U8756" s="15"/>
      <c r="V8756" s="15"/>
      <c r="W8756" s="15"/>
    </row>
    <row r="8757" spans="21:23" x14ac:dyDescent="0.25">
      <c r="U8757" s="15"/>
      <c r="V8757" s="15"/>
      <c r="W8757" s="15"/>
    </row>
    <row r="8758" spans="21:23" x14ac:dyDescent="0.25">
      <c r="U8758" s="15"/>
      <c r="V8758" s="15"/>
      <c r="W8758" s="15"/>
    </row>
    <row r="8759" spans="21:23" x14ac:dyDescent="0.25">
      <c r="U8759" s="15"/>
      <c r="V8759" s="15"/>
      <c r="W8759" s="15"/>
    </row>
    <row r="8760" spans="21:23" x14ac:dyDescent="0.25">
      <c r="U8760" s="15"/>
      <c r="V8760" s="15"/>
      <c r="W8760" s="15"/>
    </row>
    <row r="8761" spans="21:23" x14ac:dyDescent="0.25">
      <c r="U8761" s="15"/>
      <c r="V8761" s="15"/>
      <c r="W8761" s="15"/>
    </row>
    <row r="8762" spans="21:23" x14ac:dyDescent="0.25">
      <c r="U8762" s="15"/>
      <c r="V8762" s="15"/>
      <c r="W8762" s="15"/>
    </row>
    <row r="8763" spans="21:23" x14ac:dyDescent="0.25">
      <c r="U8763" s="15"/>
      <c r="V8763" s="15"/>
      <c r="W8763" s="15"/>
    </row>
    <row r="8764" spans="21:23" x14ac:dyDescent="0.25">
      <c r="U8764" s="15"/>
      <c r="V8764" s="15"/>
      <c r="W8764" s="15"/>
    </row>
    <row r="8765" spans="21:23" x14ac:dyDescent="0.25">
      <c r="U8765" s="15"/>
      <c r="V8765" s="15"/>
      <c r="W8765" s="15"/>
    </row>
    <row r="8766" spans="21:23" x14ac:dyDescent="0.25">
      <c r="U8766" s="15"/>
      <c r="V8766" s="15"/>
      <c r="W8766" s="15"/>
    </row>
    <row r="8767" spans="21:23" x14ac:dyDescent="0.25">
      <c r="U8767" s="15"/>
      <c r="V8767" s="15"/>
      <c r="W8767" s="15"/>
    </row>
    <row r="8768" spans="21:23" x14ac:dyDescent="0.25">
      <c r="U8768" s="15"/>
      <c r="V8768" s="15"/>
      <c r="W8768" s="15"/>
    </row>
    <row r="8769" spans="21:23" x14ac:dyDescent="0.25">
      <c r="U8769" s="15"/>
      <c r="V8769" s="15"/>
      <c r="W8769" s="15"/>
    </row>
    <row r="8770" spans="21:23" x14ac:dyDescent="0.25">
      <c r="U8770" s="15"/>
      <c r="V8770" s="15"/>
      <c r="W8770" s="15"/>
    </row>
    <row r="8771" spans="21:23" x14ac:dyDescent="0.25">
      <c r="U8771" s="15"/>
      <c r="V8771" s="15"/>
      <c r="W8771" s="15"/>
    </row>
    <row r="8772" spans="21:23" x14ac:dyDescent="0.25">
      <c r="U8772" s="15"/>
      <c r="V8772" s="15"/>
      <c r="W8772" s="15"/>
    </row>
    <row r="8773" spans="21:23" x14ac:dyDescent="0.25">
      <c r="U8773" s="15"/>
      <c r="V8773" s="15"/>
      <c r="W8773" s="15"/>
    </row>
    <row r="8774" spans="21:23" x14ac:dyDescent="0.25">
      <c r="U8774" s="15"/>
      <c r="V8774" s="15"/>
      <c r="W8774" s="15"/>
    </row>
    <row r="8775" spans="21:23" x14ac:dyDescent="0.25">
      <c r="U8775" s="15"/>
      <c r="V8775" s="15"/>
      <c r="W8775" s="15"/>
    </row>
    <row r="8776" spans="21:23" x14ac:dyDescent="0.25">
      <c r="U8776" s="15"/>
      <c r="V8776" s="15"/>
      <c r="W8776" s="15"/>
    </row>
    <row r="8777" spans="21:23" x14ac:dyDescent="0.25">
      <c r="U8777" s="15"/>
      <c r="V8777" s="15"/>
      <c r="W8777" s="15"/>
    </row>
    <row r="8778" spans="21:23" x14ac:dyDescent="0.25">
      <c r="U8778" s="15"/>
      <c r="V8778" s="15"/>
      <c r="W8778" s="15"/>
    </row>
    <row r="8779" spans="21:23" x14ac:dyDescent="0.25">
      <c r="U8779" s="15"/>
      <c r="V8779" s="15"/>
      <c r="W8779" s="15"/>
    </row>
    <row r="8780" spans="21:23" x14ac:dyDescent="0.25">
      <c r="U8780" s="15"/>
      <c r="V8780" s="15"/>
      <c r="W8780" s="15"/>
    </row>
    <row r="8781" spans="21:23" x14ac:dyDescent="0.25">
      <c r="U8781" s="15"/>
      <c r="V8781" s="15"/>
      <c r="W8781" s="15"/>
    </row>
    <row r="8782" spans="21:23" x14ac:dyDescent="0.25">
      <c r="U8782" s="15"/>
      <c r="V8782" s="15"/>
      <c r="W8782" s="15"/>
    </row>
    <row r="8783" spans="21:23" x14ac:dyDescent="0.25">
      <c r="U8783" s="15"/>
      <c r="V8783" s="15"/>
      <c r="W8783" s="15"/>
    </row>
    <row r="8784" spans="21:23" x14ac:dyDescent="0.25">
      <c r="U8784" s="15"/>
      <c r="V8784" s="15"/>
      <c r="W8784" s="15"/>
    </row>
    <row r="8785" spans="21:23" x14ac:dyDescent="0.25">
      <c r="U8785" s="15"/>
      <c r="V8785" s="15"/>
      <c r="W8785" s="15"/>
    </row>
    <row r="8786" spans="21:23" x14ac:dyDescent="0.25">
      <c r="U8786" s="15"/>
      <c r="V8786" s="15"/>
      <c r="W8786" s="15"/>
    </row>
    <row r="8787" spans="21:23" x14ac:dyDescent="0.25">
      <c r="U8787" s="15"/>
      <c r="V8787" s="15"/>
      <c r="W8787" s="15"/>
    </row>
    <row r="8788" spans="21:23" x14ac:dyDescent="0.25">
      <c r="U8788" s="15"/>
      <c r="V8788" s="15"/>
      <c r="W8788" s="15"/>
    </row>
    <row r="8789" spans="21:23" x14ac:dyDescent="0.25">
      <c r="U8789" s="15"/>
      <c r="V8789" s="15"/>
      <c r="W8789" s="15"/>
    </row>
    <row r="8790" spans="21:23" x14ac:dyDescent="0.25">
      <c r="U8790" s="15"/>
      <c r="V8790" s="15"/>
      <c r="W8790" s="15"/>
    </row>
    <row r="8791" spans="21:23" x14ac:dyDescent="0.25">
      <c r="U8791" s="15"/>
      <c r="V8791" s="15"/>
      <c r="W8791" s="15"/>
    </row>
    <row r="8792" spans="21:23" x14ac:dyDescent="0.25">
      <c r="U8792" s="15"/>
      <c r="V8792" s="15"/>
      <c r="W8792" s="15"/>
    </row>
    <row r="8793" spans="21:23" x14ac:dyDescent="0.25">
      <c r="U8793" s="15"/>
      <c r="V8793" s="15"/>
      <c r="W8793" s="15"/>
    </row>
    <row r="8794" spans="21:23" x14ac:dyDescent="0.25">
      <c r="U8794" s="15"/>
      <c r="V8794" s="15"/>
      <c r="W8794" s="15"/>
    </row>
    <row r="8795" spans="21:23" x14ac:dyDescent="0.25">
      <c r="U8795" s="15"/>
      <c r="V8795" s="15"/>
      <c r="W8795" s="15"/>
    </row>
    <row r="8796" spans="21:23" x14ac:dyDescent="0.25">
      <c r="U8796" s="15"/>
      <c r="V8796" s="15"/>
      <c r="W8796" s="15"/>
    </row>
    <row r="8797" spans="21:23" x14ac:dyDescent="0.25">
      <c r="U8797" s="15"/>
      <c r="V8797" s="15"/>
      <c r="W8797" s="15"/>
    </row>
    <row r="8798" spans="21:23" x14ac:dyDescent="0.25">
      <c r="U8798" s="15"/>
      <c r="V8798" s="15"/>
      <c r="W8798" s="15"/>
    </row>
    <row r="8799" spans="21:23" x14ac:dyDescent="0.25">
      <c r="U8799" s="15"/>
      <c r="V8799" s="15"/>
      <c r="W8799" s="15"/>
    </row>
    <row r="8800" spans="21:23" x14ac:dyDescent="0.25">
      <c r="U8800" s="15"/>
      <c r="V8800" s="15"/>
      <c r="W8800" s="15"/>
    </row>
    <row r="8801" spans="21:23" x14ac:dyDescent="0.25">
      <c r="U8801" s="15"/>
      <c r="V8801" s="15"/>
      <c r="W8801" s="15"/>
    </row>
    <row r="8802" spans="21:23" x14ac:dyDescent="0.25">
      <c r="U8802" s="15"/>
      <c r="V8802" s="15"/>
      <c r="W8802" s="15"/>
    </row>
    <row r="8803" spans="21:23" x14ac:dyDescent="0.25">
      <c r="U8803" s="15"/>
      <c r="V8803" s="15"/>
      <c r="W8803" s="15"/>
    </row>
    <row r="8804" spans="21:23" x14ac:dyDescent="0.25">
      <c r="U8804" s="15"/>
      <c r="V8804" s="15"/>
      <c r="W8804" s="15"/>
    </row>
    <row r="8805" spans="21:23" x14ac:dyDescent="0.25">
      <c r="U8805" s="15"/>
      <c r="V8805" s="15"/>
      <c r="W8805" s="15"/>
    </row>
    <row r="8806" spans="21:23" x14ac:dyDescent="0.25">
      <c r="U8806" s="15"/>
      <c r="V8806" s="15"/>
      <c r="W8806" s="15"/>
    </row>
    <row r="8807" spans="21:23" x14ac:dyDescent="0.25">
      <c r="U8807" s="15"/>
      <c r="V8807" s="15"/>
      <c r="W8807" s="15"/>
    </row>
    <row r="8808" spans="21:23" x14ac:dyDescent="0.25">
      <c r="U8808" s="15"/>
      <c r="V8808" s="15"/>
      <c r="W8808" s="15"/>
    </row>
    <row r="8809" spans="21:23" x14ac:dyDescent="0.25">
      <c r="U8809" s="15"/>
      <c r="V8809" s="15"/>
      <c r="W8809" s="15"/>
    </row>
    <row r="8810" spans="21:23" x14ac:dyDescent="0.25">
      <c r="U8810" s="15"/>
      <c r="V8810" s="15"/>
      <c r="W8810" s="15"/>
    </row>
    <row r="8811" spans="21:23" x14ac:dyDescent="0.25">
      <c r="U8811" s="15"/>
      <c r="V8811" s="15"/>
      <c r="W8811" s="15"/>
    </row>
    <row r="8812" spans="21:23" x14ac:dyDescent="0.25">
      <c r="U8812" s="15"/>
      <c r="V8812" s="15"/>
      <c r="W8812" s="15"/>
    </row>
    <row r="8813" spans="21:23" x14ac:dyDescent="0.25">
      <c r="U8813" s="15"/>
      <c r="V8813" s="15"/>
      <c r="W8813" s="15"/>
    </row>
    <row r="8814" spans="21:23" x14ac:dyDescent="0.25">
      <c r="U8814" s="15"/>
      <c r="V8814" s="15"/>
      <c r="W8814" s="15"/>
    </row>
    <row r="8815" spans="21:23" x14ac:dyDescent="0.25">
      <c r="U8815" s="15"/>
      <c r="V8815" s="15"/>
      <c r="W8815" s="15"/>
    </row>
    <row r="8816" spans="21:23" x14ac:dyDescent="0.25">
      <c r="U8816" s="15"/>
      <c r="V8816" s="15"/>
      <c r="W8816" s="15"/>
    </row>
    <row r="8817" spans="21:23" x14ac:dyDescent="0.25">
      <c r="U8817" s="15"/>
      <c r="V8817" s="15"/>
      <c r="W8817" s="15"/>
    </row>
    <row r="8818" spans="21:23" x14ac:dyDescent="0.25">
      <c r="U8818" s="15"/>
      <c r="V8818" s="15"/>
      <c r="W8818" s="15"/>
    </row>
    <row r="8819" spans="21:23" x14ac:dyDescent="0.25">
      <c r="U8819" s="15"/>
      <c r="V8819" s="15"/>
      <c r="W8819" s="15"/>
    </row>
    <row r="8820" spans="21:23" x14ac:dyDescent="0.25">
      <c r="U8820" s="15"/>
      <c r="V8820" s="15"/>
      <c r="W8820" s="15"/>
    </row>
    <row r="8821" spans="21:23" x14ac:dyDescent="0.25">
      <c r="U8821" s="15"/>
      <c r="V8821" s="15"/>
      <c r="W8821" s="15"/>
    </row>
    <row r="8822" spans="21:23" x14ac:dyDescent="0.25">
      <c r="U8822" s="15"/>
      <c r="V8822" s="15"/>
      <c r="W8822" s="15"/>
    </row>
    <row r="8823" spans="21:23" x14ac:dyDescent="0.25">
      <c r="U8823" s="15"/>
      <c r="V8823" s="15"/>
      <c r="W8823" s="15"/>
    </row>
    <row r="8824" spans="21:23" x14ac:dyDescent="0.25">
      <c r="U8824" s="15"/>
      <c r="V8824" s="15"/>
      <c r="W8824" s="15"/>
    </row>
    <row r="8825" spans="21:23" x14ac:dyDescent="0.25">
      <c r="U8825" s="15"/>
      <c r="V8825" s="15"/>
      <c r="W8825" s="15"/>
    </row>
    <row r="8826" spans="21:23" x14ac:dyDescent="0.25">
      <c r="U8826" s="15"/>
      <c r="V8826" s="15"/>
      <c r="W8826" s="15"/>
    </row>
    <row r="8827" spans="21:23" x14ac:dyDescent="0.25">
      <c r="U8827" s="15"/>
      <c r="V8827" s="15"/>
      <c r="W8827" s="15"/>
    </row>
    <row r="8828" spans="21:23" x14ac:dyDescent="0.25">
      <c r="U8828" s="15"/>
      <c r="V8828" s="15"/>
      <c r="W8828" s="15"/>
    </row>
    <row r="8829" spans="21:23" x14ac:dyDescent="0.25">
      <c r="U8829" s="15"/>
      <c r="V8829" s="15"/>
      <c r="W8829" s="15"/>
    </row>
    <row r="8830" spans="21:23" x14ac:dyDescent="0.25">
      <c r="U8830" s="15"/>
      <c r="V8830" s="15"/>
      <c r="W8830" s="15"/>
    </row>
    <row r="8831" spans="21:23" x14ac:dyDescent="0.25">
      <c r="U8831" s="15"/>
      <c r="V8831" s="15"/>
      <c r="W8831" s="15"/>
    </row>
    <row r="8832" spans="21:23" x14ac:dyDescent="0.25">
      <c r="U8832" s="15"/>
      <c r="V8832" s="15"/>
      <c r="W8832" s="15"/>
    </row>
    <row r="8833" spans="21:23" x14ac:dyDescent="0.25">
      <c r="U8833" s="15"/>
      <c r="V8833" s="15"/>
      <c r="W8833" s="15"/>
    </row>
    <row r="8834" spans="21:23" x14ac:dyDescent="0.25">
      <c r="U8834" s="15"/>
      <c r="V8834" s="15"/>
      <c r="W8834" s="15"/>
    </row>
    <row r="8835" spans="21:23" x14ac:dyDescent="0.25">
      <c r="U8835" s="15"/>
      <c r="V8835" s="15"/>
      <c r="W8835" s="15"/>
    </row>
    <row r="8836" spans="21:23" x14ac:dyDescent="0.25">
      <c r="U8836" s="15"/>
      <c r="V8836" s="15"/>
      <c r="W8836" s="15"/>
    </row>
    <row r="8837" spans="21:23" x14ac:dyDescent="0.25">
      <c r="U8837" s="15"/>
      <c r="V8837" s="15"/>
      <c r="W8837" s="15"/>
    </row>
    <row r="8838" spans="21:23" x14ac:dyDescent="0.25">
      <c r="U8838" s="15"/>
      <c r="V8838" s="15"/>
      <c r="W8838" s="15"/>
    </row>
    <row r="8839" spans="21:23" x14ac:dyDescent="0.25">
      <c r="U8839" s="15"/>
      <c r="V8839" s="15"/>
      <c r="W8839" s="15"/>
    </row>
    <row r="8840" spans="21:23" x14ac:dyDescent="0.25">
      <c r="U8840" s="15"/>
      <c r="V8840" s="15"/>
      <c r="W8840" s="15"/>
    </row>
    <row r="8841" spans="21:23" x14ac:dyDescent="0.25">
      <c r="U8841" s="15"/>
      <c r="V8841" s="15"/>
      <c r="W8841" s="15"/>
    </row>
    <row r="8842" spans="21:23" x14ac:dyDescent="0.25">
      <c r="U8842" s="15"/>
      <c r="V8842" s="15"/>
      <c r="W8842" s="15"/>
    </row>
    <row r="8843" spans="21:23" x14ac:dyDescent="0.25">
      <c r="U8843" s="15"/>
      <c r="V8843" s="15"/>
      <c r="W8843" s="15"/>
    </row>
    <row r="8844" spans="21:23" x14ac:dyDescent="0.25">
      <c r="U8844" s="15"/>
      <c r="V8844" s="15"/>
      <c r="W8844" s="15"/>
    </row>
    <row r="8845" spans="21:23" x14ac:dyDescent="0.25">
      <c r="U8845" s="15"/>
      <c r="V8845" s="15"/>
      <c r="W8845" s="15"/>
    </row>
    <row r="8846" spans="21:23" x14ac:dyDescent="0.25">
      <c r="U8846" s="15"/>
      <c r="V8846" s="15"/>
      <c r="W8846" s="15"/>
    </row>
    <row r="8847" spans="21:23" x14ac:dyDescent="0.25">
      <c r="U8847" s="15"/>
      <c r="V8847" s="15"/>
      <c r="W8847" s="15"/>
    </row>
    <row r="8848" spans="21:23" x14ac:dyDescent="0.25">
      <c r="U8848" s="15"/>
      <c r="V8848" s="15"/>
      <c r="W8848" s="15"/>
    </row>
    <row r="8849" spans="21:23" x14ac:dyDescent="0.25">
      <c r="U8849" s="15"/>
      <c r="V8849" s="15"/>
      <c r="W8849" s="15"/>
    </row>
    <row r="8850" spans="21:23" x14ac:dyDescent="0.25">
      <c r="U8850" s="15"/>
      <c r="V8850" s="15"/>
      <c r="W8850" s="15"/>
    </row>
    <row r="8851" spans="21:23" x14ac:dyDescent="0.25">
      <c r="U8851" s="15"/>
      <c r="V8851" s="15"/>
      <c r="W8851" s="15"/>
    </row>
    <row r="8852" spans="21:23" x14ac:dyDescent="0.25">
      <c r="U8852" s="15"/>
      <c r="V8852" s="15"/>
      <c r="W8852" s="15"/>
    </row>
    <row r="8853" spans="21:23" x14ac:dyDescent="0.25">
      <c r="U8853" s="15"/>
      <c r="V8853" s="15"/>
      <c r="W8853" s="15"/>
    </row>
    <row r="8854" spans="21:23" x14ac:dyDescent="0.25">
      <c r="U8854" s="15"/>
      <c r="V8854" s="15"/>
      <c r="W8854" s="15"/>
    </row>
    <row r="8855" spans="21:23" x14ac:dyDescent="0.25">
      <c r="U8855" s="15"/>
      <c r="V8855" s="15"/>
      <c r="W8855" s="15"/>
    </row>
    <row r="8856" spans="21:23" x14ac:dyDescent="0.25">
      <c r="U8856" s="15"/>
      <c r="V8856" s="15"/>
      <c r="W8856" s="15"/>
    </row>
    <row r="8857" spans="21:23" x14ac:dyDescent="0.25">
      <c r="U8857" s="15"/>
      <c r="V8857" s="15"/>
      <c r="W8857" s="15"/>
    </row>
    <row r="8858" spans="21:23" x14ac:dyDescent="0.25">
      <c r="U8858" s="15"/>
      <c r="V8858" s="15"/>
      <c r="W8858" s="15"/>
    </row>
    <row r="8859" spans="21:23" x14ac:dyDescent="0.25">
      <c r="U8859" s="15"/>
      <c r="V8859" s="15"/>
      <c r="W8859" s="15"/>
    </row>
    <row r="8860" spans="21:23" x14ac:dyDescent="0.25">
      <c r="U8860" s="15"/>
      <c r="V8860" s="15"/>
      <c r="W8860" s="15"/>
    </row>
    <row r="8861" spans="21:23" x14ac:dyDescent="0.25">
      <c r="U8861" s="15"/>
      <c r="V8861" s="15"/>
      <c r="W8861" s="15"/>
    </row>
    <row r="8862" spans="21:23" x14ac:dyDescent="0.25">
      <c r="U8862" s="15"/>
      <c r="V8862" s="15"/>
      <c r="W8862" s="15"/>
    </row>
    <row r="8863" spans="21:23" x14ac:dyDescent="0.25">
      <c r="U8863" s="15"/>
      <c r="V8863" s="15"/>
      <c r="W8863" s="15"/>
    </row>
    <row r="8864" spans="21:23" x14ac:dyDescent="0.25">
      <c r="U8864" s="15"/>
      <c r="V8864" s="15"/>
      <c r="W8864" s="15"/>
    </row>
    <row r="8865" spans="21:23" x14ac:dyDescent="0.25">
      <c r="U8865" s="15"/>
      <c r="V8865" s="15"/>
      <c r="W8865" s="15"/>
    </row>
    <row r="8866" spans="21:23" x14ac:dyDescent="0.25">
      <c r="U8866" s="15"/>
      <c r="V8866" s="15"/>
      <c r="W8866" s="15"/>
    </row>
    <row r="8867" spans="21:23" x14ac:dyDescent="0.25">
      <c r="U8867" s="15"/>
      <c r="V8867" s="15"/>
      <c r="W8867" s="15"/>
    </row>
    <row r="8868" spans="21:23" x14ac:dyDescent="0.25">
      <c r="U8868" s="15"/>
      <c r="V8868" s="15"/>
      <c r="W8868" s="15"/>
    </row>
    <row r="8869" spans="21:23" x14ac:dyDescent="0.25">
      <c r="U8869" s="15"/>
      <c r="V8869" s="15"/>
      <c r="W8869" s="15"/>
    </row>
    <row r="8870" spans="21:23" x14ac:dyDescent="0.25">
      <c r="U8870" s="15"/>
      <c r="V8870" s="15"/>
      <c r="W8870" s="15"/>
    </row>
    <row r="8871" spans="21:23" x14ac:dyDescent="0.25">
      <c r="U8871" s="15"/>
      <c r="V8871" s="15"/>
      <c r="W8871" s="15"/>
    </row>
    <row r="8872" spans="21:23" x14ac:dyDescent="0.25">
      <c r="U8872" s="15"/>
      <c r="V8872" s="15"/>
      <c r="W8872" s="15"/>
    </row>
    <row r="8873" spans="21:23" x14ac:dyDescent="0.25">
      <c r="U8873" s="15"/>
      <c r="V8873" s="15"/>
      <c r="W8873" s="15"/>
    </row>
    <row r="8874" spans="21:23" x14ac:dyDescent="0.25">
      <c r="U8874" s="15"/>
      <c r="V8874" s="15"/>
      <c r="W8874" s="15"/>
    </row>
    <row r="8875" spans="21:23" x14ac:dyDescent="0.25">
      <c r="U8875" s="15"/>
      <c r="V8875" s="15"/>
      <c r="W8875" s="15"/>
    </row>
    <row r="8876" spans="21:23" x14ac:dyDescent="0.25">
      <c r="U8876" s="15"/>
      <c r="V8876" s="15"/>
      <c r="W8876" s="15"/>
    </row>
    <row r="8877" spans="21:23" x14ac:dyDescent="0.25">
      <c r="U8877" s="15"/>
      <c r="V8877" s="15"/>
      <c r="W8877" s="15"/>
    </row>
    <row r="8878" spans="21:23" x14ac:dyDescent="0.25">
      <c r="U8878" s="15"/>
      <c r="V8878" s="15"/>
      <c r="W8878" s="15"/>
    </row>
    <row r="8879" spans="21:23" x14ac:dyDescent="0.25">
      <c r="U8879" s="15"/>
      <c r="V8879" s="15"/>
      <c r="W8879" s="15"/>
    </row>
    <row r="8880" spans="21:23" x14ac:dyDescent="0.25">
      <c r="U8880" s="15"/>
      <c r="V8880" s="15"/>
      <c r="W8880" s="15"/>
    </row>
    <row r="8881" spans="21:23" x14ac:dyDescent="0.25">
      <c r="U8881" s="15"/>
      <c r="V8881" s="15"/>
      <c r="W8881" s="15"/>
    </row>
    <row r="8882" spans="21:23" x14ac:dyDescent="0.25">
      <c r="U8882" s="15"/>
      <c r="V8882" s="15"/>
      <c r="W8882" s="15"/>
    </row>
    <row r="8883" spans="21:23" x14ac:dyDescent="0.25">
      <c r="U8883" s="15"/>
      <c r="V8883" s="15"/>
      <c r="W8883" s="15"/>
    </row>
    <row r="8884" spans="21:23" x14ac:dyDescent="0.25">
      <c r="U8884" s="15"/>
      <c r="V8884" s="15"/>
      <c r="W8884" s="15"/>
    </row>
    <row r="8885" spans="21:23" x14ac:dyDescent="0.25">
      <c r="U8885" s="15"/>
      <c r="V8885" s="15"/>
      <c r="W8885" s="15"/>
    </row>
    <row r="8886" spans="21:23" x14ac:dyDescent="0.25">
      <c r="U8886" s="15"/>
      <c r="V8886" s="15"/>
      <c r="W8886" s="15"/>
    </row>
    <row r="8887" spans="21:23" x14ac:dyDescent="0.25">
      <c r="U8887" s="15"/>
      <c r="V8887" s="15"/>
      <c r="W8887" s="15"/>
    </row>
    <row r="8888" spans="21:23" x14ac:dyDescent="0.25">
      <c r="U8888" s="15"/>
      <c r="V8888" s="15"/>
      <c r="W8888" s="15"/>
    </row>
    <row r="8889" spans="21:23" x14ac:dyDescent="0.25">
      <c r="U8889" s="15"/>
      <c r="V8889" s="15"/>
      <c r="W8889" s="15"/>
    </row>
    <row r="8890" spans="21:23" x14ac:dyDescent="0.25">
      <c r="U8890" s="15"/>
      <c r="V8890" s="15"/>
      <c r="W8890" s="15"/>
    </row>
    <row r="8891" spans="21:23" x14ac:dyDescent="0.25">
      <c r="U8891" s="15"/>
      <c r="V8891" s="15"/>
      <c r="W8891" s="15"/>
    </row>
    <row r="8892" spans="21:23" x14ac:dyDescent="0.25">
      <c r="U8892" s="15"/>
      <c r="V8892" s="15"/>
      <c r="W8892" s="15"/>
    </row>
    <row r="8893" spans="21:23" x14ac:dyDescent="0.25">
      <c r="U8893" s="15"/>
      <c r="V8893" s="15"/>
      <c r="W8893" s="15"/>
    </row>
    <row r="8894" spans="21:23" x14ac:dyDescent="0.25">
      <c r="U8894" s="15"/>
      <c r="V8894" s="15"/>
      <c r="W8894" s="15"/>
    </row>
    <row r="8895" spans="21:23" x14ac:dyDescent="0.25">
      <c r="U8895" s="15"/>
      <c r="V8895" s="15"/>
      <c r="W8895" s="15"/>
    </row>
    <row r="8896" spans="21:23" x14ac:dyDescent="0.25">
      <c r="U8896" s="15"/>
      <c r="V8896" s="15"/>
      <c r="W8896" s="15"/>
    </row>
    <row r="8897" spans="21:23" x14ac:dyDescent="0.25">
      <c r="U8897" s="15"/>
      <c r="V8897" s="15"/>
      <c r="W8897" s="15"/>
    </row>
    <row r="8898" spans="21:23" x14ac:dyDescent="0.25">
      <c r="U8898" s="15"/>
      <c r="V8898" s="15"/>
      <c r="W8898" s="15"/>
    </row>
    <row r="8899" spans="21:23" x14ac:dyDescent="0.25">
      <c r="U8899" s="15"/>
      <c r="V8899" s="15"/>
      <c r="W8899" s="15"/>
    </row>
    <row r="8900" spans="21:23" x14ac:dyDescent="0.25">
      <c r="U8900" s="15"/>
      <c r="V8900" s="15"/>
      <c r="W8900" s="15"/>
    </row>
    <row r="8901" spans="21:23" x14ac:dyDescent="0.25">
      <c r="U8901" s="15"/>
      <c r="V8901" s="15"/>
      <c r="W8901" s="15"/>
    </row>
    <row r="8902" spans="21:23" x14ac:dyDescent="0.25">
      <c r="U8902" s="15"/>
      <c r="V8902" s="15"/>
      <c r="W8902" s="15"/>
    </row>
    <row r="8903" spans="21:23" x14ac:dyDescent="0.25">
      <c r="U8903" s="15"/>
      <c r="V8903" s="15"/>
      <c r="W8903" s="15"/>
    </row>
    <row r="8904" spans="21:23" x14ac:dyDescent="0.25">
      <c r="U8904" s="15"/>
      <c r="V8904" s="15"/>
      <c r="W8904" s="15"/>
    </row>
    <row r="8905" spans="21:23" x14ac:dyDescent="0.25">
      <c r="U8905" s="15"/>
      <c r="V8905" s="15"/>
      <c r="W8905" s="15"/>
    </row>
    <row r="8906" spans="21:23" x14ac:dyDescent="0.25">
      <c r="U8906" s="15"/>
      <c r="V8906" s="15"/>
      <c r="W8906" s="15"/>
    </row>
    <row r="8907" spans="21:23" x14ac:dyDescent="0.25">
      <c r="U8907" s="15"/>
      <c r="V8907" s="15"/>
      <c r="W8907" s="15"/>
    </row>
    <row r="8908" spans="21:23" x14ac:dyDescent="0.25">
      <c r="U8908" s="15"/>
      <c r="V8908" s="15"/>
      <c r="W8908" s="15"/>
    </row>
    <row r="8909" spans="21:23" x14ac:dyDescent="0.25">
      <c r="U8909" s="15"/>
      <c r="V8909" s="15"/>
      <c r="W8909" s="15"/>
    </row>
    <row r="8910" spans="21:23" x14ac:dyDescent="0.25">
      <c r="U8910" s="15"/>
      <c r="V8910" s="15"/>
      <c r="W8910" s="15"/>
    </row>
    <row r="8911" spans="21:23" x14ac:dyDescent="0.25">
      <c r="U8911" s="15"/>
      <c r="V8911" s="15"/>
      <c r="W8911" s="15"/>
    </row>
    <row r="8912" spans="21:23" x14ac:dyDescent="0.25">
      <c r="U8912" s="15"/>
      <c r="V8912" s="15"/>
      <c r="W8912" s="15"/>
    </row>
    <row r="8913" spans="21:23" x14ac:dyDescent="0.25">
      <c r="U8913" s="15"/>
      <c r="V8913" s="15"/>
      <c r="W8913" s="15"/>
    </row>
    <row r="8914" spans="21:23" x14ac:dyDescent="0.25">
      <c r="U8914" s="15"/>
      <c r="V8914" s="15"/>
      <c r="W8914" s="15"/>
    </row>
    <row r="8915" spans="21:23" x14ac:dyDescent="0.25">
      <c r="U8915" s="15"/>
      <c r="V8915" s="15"/>
      <c r="W8915" s="15"/>
    </row>
    <row r="8916" spans="21:23" x14ac:dyDescent="0.25">
      <c r="U8916" s="15"/>
      <c r="V8916" s="15"/>
      <c r="W8916" s="15"/>
    </row>
    <row r="8917" spans="21:23" x14ac:dyDescent="0.25">
      <c r="U8917" s="15"/>
      <c r="V8917" s="15"/>
      <c r="W8917" s="15"/>
    </row>
    <row r="8918" spans="21:23" x14ac:dyDescent="0.25">
      <c r="U8918" s="15"/>
      <c r="V8918" s="15"/>
      <c r="W8918" s="15"/>
    </row>
    <row r="8919" spans="21:23" x14ac:dyDescent="0.25">
      <c r="U8919" s="15"/>
      <c r="V8919" s="15"/>
      <c r="W8919" s="15"/>
    </row>
    <row r="8920" spans="21:23" x14ac:dyDescent="0.25">
      <c r="U8920" s="15"/>
      <c r="V8920" s="15"/>
      <c r="W8920" s="15"/>
    </row>
    <row r="8921" spans="21:23" x14ac:dyDescent="0.25">
      <c r="U8921" s="15"/>
      <c r="V8921" s="15"/>
      <c r="W8921" s="15"/>
    </row>
    <row r="8922" spans="21:23" x14ac:dyDescent="0.25">
      <c r="U8922" s="15"/>
      <c r="V8922" s="15"/>
      <c r="W8922" s="15"/>
    </row>
    <row r="8923" spans="21:23" x14ac:dyDescent="0.25">
      <c r="U8923" s="15"/>
      <c r="V8923" s="15"/>
      <c r="W8923" s="15"/>
    </row>
    <row r="8924" spans="21:23" x14ac:dyDescent="0.25">
      <c r="U8924" s="15"/>
      <c r="V8924" s="15"/>
      <c r="W8924" s="15"/>
    </row>
    <row r="8925" spans="21:23" x14ac:dyDescent="0.25">
      <c r="U8925" s="15"/>
      <c r="V8925" s="15"/>
      <c r="W8925" s="15"/>
    </row>
    <row r="8926" spans="21:23" x14ac:dyDescent="0.25">
      <c r="U8926" s="15"/>
      <c r="V8926" s="15"/>
      <c r="W8926" s="15"/>
    </row>
    <row r="8927" spans="21:23" x14ac:dyDescent="0.25">
      <c r="U8927" s="15"/>
      <c r="V8927" s="15"/>
      <c r="W8927" s="15"/>
    </row>
    <row r="8928" spans="21:23" x14ac:dyDescent="0.25">
      <c r="U8928" s="15"/>
      <c r="V8928" s="15"/>
      <c r="W8928" s="15"/>
    </row>
    <row r="8929" spans="21:23" x14ac:dyDescent="0.25">
      <c r="U8929" s="15"/>
      <c r="V8929" s="15"/>
      <c r="W8929" s="15"/>
    </row>
    <row r="8930" spans="21:23" x14ac:dyDescent="0.25">
      <c r="U8930" s="15"/>
      <c r="V8930" s="15"/>
      <c r="W8930" s="15"/>
    </row>
    <row r="8931" spans="21:23" x14ac:dyDescent="0.25">
      <c r="U8931" s="15"/>
      <c r="V8931" s="15"/>
      <c r="W8931" s="15"/>
    </row>
    <row r="8932" spans="21:23" x14ac:dyDescent="0.25">
      <c r="U8932" s="15"/>
      <c r="V8932" s="15"/>
      <c r="W8932" s="15"/>
    </row>
    <row r="8933" spans="21:23" x14ac:dyDescent="0.25">
      <c r="U8933" s="15"/>
      <c r="V8933" s="15"/>
      <c r="W8933" s="15"/>
    </row>
    <row r="8934" spans="21:23" x14ac:dyDescent="0.25">
      <c r="U8934" s="15"/>
      <c r="V8934" s="15"/>
      <c r="W8934" s="15"/>
    </row>
    <row r="8935" spans="21:23" x14ac:dyDescent="0.25">
      <c r="U8935" s="15"/>
      <c r="V8935" s="15"/>
      <c r="W8935" s="15"/>
    </row>
    <row r="8936" spans="21:23" x14ac:dyDescent="0.25">
      <c r="U8936" s="15"/>
      <c r="V8936" s="15"/>
      <c r="W8936" s="15"/>
    </row>
    <row r="8937" spans="21:23" x14ac:dyDescent="0.25">
      <c r="U8937" s="15"/>
      <c r="V8937" s="15"/>
      <c r="W8937" s="15"/>
    </row>
    <row r="8938" spans="21:23" x14ac:dyDescent="0.25">
      <c r="U8938" s="15"/>
      <c r="V8938" s="15"/>
      <c r="W8938" s="15"/>
    </row>
    <row r="8939" spans="21:23" x14ac:dyDescent="0.25">
      <c r="U8939" s="15"/>
      <c r="V8939" s="15"/>
      <c r="W8939" s="15"/>
    </row>
    <row r="8940" spans="21:23" x14ac:dyDescent="0.25">
      <c r="U8940" s="15"/>
      <c r="V8940" s="15"/>
      <c r="W8940" s="15"/>
    </row>
    <row r="8941" spans="21:23" x14ac:dyDescent="0.25">
      <c r="U8941" s="15"/>
      <c r="V8941" s="15"/>
      <c r="W8941" s="15"/>
    </row>
    <row r="8942" spans="21:23" x14ac:dyDescent="0.25">
      <c r="U8942" s="15"/>
      <c r="V8942" s="15"/>
      <c r="W8942" s="15"/>
    </row>
    <row r="8943" spans="21:23" x14ac:dyDescent="0.25">
      <c r="U8943" s="15"/>
      <c r="V8943" s="15"/>
      <c r="W8943" s="15"/>
    </row>
    <row r="8944" spans="21:23" x14ac:dyDescent="0.25">
      <c r="U8944" s="15"/>
      <c r="V8944" s="15"/>
      <c r="W8944" s="15"/>
    </row>
    <row r="8945" spans="21:23" x14ac:dyDescent="0.25">
      <c r="U8945" s="15"/>
      <c r="V8945" s="15"/>
      <c r="W8945" s="15"/>
    </row>
    <row r="8946" spans="21:23" x14ac:dyDescent="0.25">
      <c r="U8946" s="15"/>
      <c r="V8946" s="15"/>
      <c r="W8946" s="15"/>
    </row>
    <row r="8947" spans="21:23" x14ac:dyDescent="0.25">
      <c r="U8947" s="15"/>
      <c r="V8947" s="15"/>
      <c r="W8947" s="15"/>
    </row>
    <row r="8948" spans="21:23" x14ac:dyDescent="0.25">
      <c r="U8948" s="15"/>
      <c r="V8948" s="15"/>
      <c r="W8948" s="15"/>
    </row>
    <row r="8949" spans="21:23" x14ac:dyDescent="0.25">
      <c r="U8949" s="15"/>
      <c r="V8949" s="15"/>
      <c r="W8949" s="15"/>
    </row>
    <row r="8950" spans="21:23" x14ac:dyDescent="0.25">
      <c r="U8950" s="15"/>
      <c r="V8950" s="15"/>
      <c r="W8950" s="15"/>
    </row>
    <row r="8951" spans="21:23" x14ac:dyDescent="0.25">
      <c r="U8951" s="15"/>
      <c r="V8951" s="15"/>
      <c r="W8951" s="15"/>
    </row>
    <row r="8952" spans="21:23" x14ac:dyDescent="0.25">
      <c r="U8952" s="15"/>
      <c r="V8952" s="15"/>
      <c r="W8952" s="15"/>
    </row>
    <row r="8953" spans="21:23" x14ac:dyDescent="0.25">
      <c r="U8953" s="15"/>
      <c r="V8953" s="15"/>
      <c r="W8953" s="15"/>
    </row>
    <row r="8954" spans="21:23" x14ac:dyDescent="0.25">
      <c r="U8954" s="15"/>
      <c r="V8954" s="15"/>
      <c r="W8954" s="15"/>
    </row>
    <row r="8955" spans="21:23" x14ac:dyDescent="0.25">
      <c r="U8955" s="15"/>
      <c r="V8955" s="15"/>
      <c r="W8955" s="15"/>
    </row>
    <row r="8956" spans="21:23" x14ac:dyDescent="0.25">
      <c r="U8956" s="15"/>
      <c r="V8956" s="15"/>
      <c r="W8956" s="15"/>
    </row>
    <row r="8957" spans="21:23" x14ac:dyDescent="0.25">
      <c r="U8957" s="15"/>
      <c r="V8957" s="15"/>
      <c r="W8957" s="15"/>
    </row>
    <row r="8958" spans="21:23" x14ac:dyDescent="0.25">
      <c r="U8958" s="15"/>
      <c r="V8958" s="15"/>
      <c r="W8958" s="15"/>
    </row>
    <row r="8959" spans="21:23" x14ac:dyDescent="0.25">
      <c r="U8959" s="15"/>
      <c r="V8959" s="15"/>
      <c r="W8959" s="15"/>
    </row>
    <row r="8960" spans="21:23" x14ac:dyDescent="0.25">
      <c r="U8960" s="15"/>
      <c r="V8960" s="15"/>
      <c r="W8960" s="15"/>
    </row>
    <row r="8961" spans="21:23" x14ac:dyDescent="0.25">
      <c r="U8961" s="15"/>
      <c r="V8961" s="15"/>
      <c r="W8961" s="15"/>
    </row>
    <row r="8962" spans="21:23" x14ac:dyDescent="0.25">
      <c r="U8962" s="15"/>
      <c r="V8962" s="15"/>
      <c r="W8962" s="15"/>
    </row>
    <row r="8963" spans="21:23" x14ac:dyDescent="0.25">
      <c r="U8963" s="15"/>
      <c r="V8963" s="15"/>
      <c r="W8963" s="15"/>
    </row>
    <row r="8964" spans="21:23" x14ac:dyDescent="0.25">
      <c r="U8964" s="15"/>
      <c r="V8964" s="15"/>
      <c r="W8964" s="15"/>
    </row>
    <row r="8965" spans="21:23" x14ac:dyDescent="0.25">
      <c r="U8965" s="15"/>
      <c r="V8965" s="15"/>
      <c r="W8965" s="15"/>
    </row>
    <row r="8966" spans="21:23" x14ac:dyDescent="0.25">
      <c r="U8966" s="15"/>
      <c r="V8966" s="15"/>
      <c r="W8966" s="15"/>
    </row>
    <row r="8967" spans="21:23" x14ac:dyDescent="0.25">
      <c r="U8967" s="15"/>
      <c r="V8967" s="15"/>
      <c r="W8967" s="15"/>
    </row>
    <row r="8968" spans="21:23" x14ac:dyDescent="0.25">
      <c r="U8968" s="15"/>
      <c r="V8968" s="15"/>
      <c r="W8968" s="15"/>
    </row>
    <row r="8969" spans="21:23" x14ac:dyDescent="0.25">
      <c r="U8969" s="15"/>
      <c r="V8969" s="15"/>
      <c r="W8969" s="15"/>
    </row>
    <row r="8970" spans="21:23" x14ac:dyDescent="0.25">
      <c r="U8970" s="15"/>
      <c r="V8970" s="15"/>
      <c r="W8970" s="15"/>
    </row>
    <row r="8971" spans="21:23" x14ac:dyDescent="0.25">
      <c r="U8971" s="15"/>
      <c r="V8971" s="15"/>
      <c r="W8971" s="15"/>
    </row>
    <row r="8972" spans="21:23" x14ac:dyDescent="0.25">
      <c r="U8972" s="15"/>
      <c r="V8972" s="15"/>
      <c r="W8972" s="15"/>
    </row>
    <row r="8973" spans="21:23" x14ac:dyDescent="0.25">
      <c r="U8973" s="15"/>
      <c r="V8973" s="15"/>
      <c r="W8973" s="15"/>
    </row>
    <row r="8974" spans="21:23" x14ac:dyDescent="0.25">
      <c r="U8974" s="15"/>
      <c r="V8974" s="15"/>
      <c r="W8974" s="15"/>
    </row>
    <row r="8975" spans="21:23" x14ac:dyDescent="0.25">
      <c r="U8975" s="15"/>
      <c r="V8975" s="15"/>
      <c r="W8975" s="15"/>
    </row>
    <row r="8976" spans="21:23" x14ac:dyDescent="0.25">
      <c r="U8976" s="15"/>
      <c r="V8976" s="15"/>
      <c r="W8976" s="15"/>
    </row>
    <row r="8977" spans="21:23" x14ac:dyDescent="0.25">
      <c r="U8977" s="15"/>
      <c r="V8977" s="15"/>
      <c r="W8977" s="15"/>
    </row>
    <row r="8978" spans="21:23" x14ac:dyDescent="0.25">
      <c r="U8978" s="15"/>
      <c r="V8978" s="15"/>
      <c r="W8978" s="15"/>
    </row>
    <row r="8979" spans="21:23" x14ac:dyDescent="0.25">
      <c r="U8979" s="15"/>
      <c r="V8979" s="15"/>
      <c r="W8979" s="15"/>
    </row>
    <row r="8980" spans="21:23" x14ac:dyDescent="0.25">
      <c r="U8980" s="15"/>
      <c r="V8980" s="15"/>
      <c r="W8980" s="15"/>
    </row>
    <row r="8981" spans="21:23" x14ac:dyDescent="0.25">
      <c r="U8981" s="15"/>
      <c r="V8981" s="15"/>
      <c r="W8981" s="15"/>
    </row>
    <row r="8982" spans="21:23" x14ac:dyDescent="0.25">
      <c r="U8982" s="15"/>
      <c r="V8982" s="15"/>
      <c r="W8982" s="15"/>
    </row>
    <row r="8983" spans="21:23" x14ac:dyDescent="0.25">
      <c r="U8983" s="15"/>
      <c r="V8983" s="15"/>
      <c r="W8983" s="15"/>
    </row>
    <row r="8984" spans="21:23" x14ac:dyDescent="0.25">
      <c r="U8984" s="15"/>
      <c r="V8984" s="15"/>
      <c r="W8984" s="15"/>
    </row>
    <row r="8985" spans="21:23" x14ac:dyDescent="0.25">
      <c r="U8985" s="15"/>
      <c r="V8985" s="15"/>
      <c r="W8985" s="15"/>
    </row>
    <row r="8986" spans="21:23" x14ac:dyDescent="0.25">
      <c r="U8986" s="15"/>
      <c r="V8986" s="15"/>
      <c r="W8986" s="15"/>
    </row>
    <row r="8987" spans="21:23" x14ac:dyDescent="0.25">
      <c r="U8987" s="15"/>
      <c r="V8987" s="15"/>
      <c r="W8987" s="15"/>
    </row>
    <row r="8988" spans="21:23" x14ac:dyDescent="0.25">
      <c r="U8988" s="15"/>
      <c r="V8988" s="15"/>
      <c r="W8988" s="15"/>
    </row>
    <row r="8989" spans="21:23" x14ac:dyDescent="0.25">
      <c r="U8989" s="15"/>
      <c r="V8989" s="15"/>
      <c r="W8989" s="15"/>
    </row>
    <row r="8990" spans="21:23" x14ac:dyDescent="0.25">
      <c r="U8990" s="15"/>
      <c r="V8990" s="15"/>
      <c r="W8990" s="15"/>
    </row>
    <row r="8991" spans="21:23" x14ac:dyDescent="0.25">
      <c r="U8991" s="15"/>
      <c r="V8991" s="15"/>
      <c r="W8991" s="15"/>
    </row>
    <row r="8992" spans="21:23" x14ac:dyDescent="0.25">
      <c r="U8992" s="15"/>
      <c r="V8992" s="15"/>
      <c r="W8992" s="15"/>
    </row>
    <row r="8993" spans="21:23" x14ac:dyDescent="0.25">
      <c r="U8993" s="15"/>
      <c r="V8993" s="15"/>
      <c r="W8993" s="15"/>
    </row>
    <row r="8994" spans="21:23" x14ac:dyDescent="0.25">
      <c r="U8994" s="15"/>
      <c r="V8994" s="15"/>
      <c r="W8994" s="15"/>
    </row>
    <row r="8995" spans="21:23" x14ac:dyDescent="0.25">
      <c r="U8995" s="15"/>
      <c r="V8995" s="15"/>
      <c r="W8995" s="15"/>
    </row>
    <row r="8996" spans="21:23" x14ac:dyDescent="0.25">
      <c r="U8996" s="15"/>
      <c r="V8996" s="15"/>
      <c r="W8996" s="15"/>
    </row>
    <row r="8997" spans="21:23" x14ac:dyDescent="0.25">
      <c r="U8997" s="15"/>
      <c r="V8997" s="15"/>
      <c r="W8997" s="15"/>
    </row>
    <row r="8998" spans="21:23" x14ac:dyDescent="0.25">
      <c r="U8998" s="15"/>
      <c r="V8998" s="15"/>
      <c r="W8998" s="15"/>
    </row>
    <row r="8999" spans="21:23" x14ac:dyDescent="0.25">
      <c r="U8999" s="15"/>
      <c r="V8999" s="15"/>
      <c r="W8999" s="15"/>
    </row>
    <row r="9000" spans="21:23" x14ac:dyDescent="0.25">
      <c r="U9000" s="15"/>
      <c r="V9000" s="15"/>
      <c r="W9000" s="15"/>
    </row>
    <row r="9001" spans="21:23" x14ac:dyDescent="0.25">
      <c r="U9001" s="15"/>
      <c r="V9001" s="15"/>
      <c r="W9001" s="15"/>
    </row>
    <row r="9002" spans="21:23" x14ac:dyDescent="0.25">
      <c r="U9002" s="15"/>
      <c r="V9002" s="15"/>
      <c r="W9002" s="15"/>
    </row>
    <row r="9003" spans="21:23" x14ac:dyDescent="0.25">
      <c r="U9003" s="15"/>
      <c r="V9003" s="15"/>
      <c r="W9003" s="15"/>
    </row>
    <row r="9004" spans="21:23" x14ac:dyDescent="0.25">
      <c r="U9004" s="15"/>
      <c r="V9004" s="15"/>
      <c r="W9004" s="15"/>
    </row>
    <row r="9005" spans="21:23" x14ac:dyDescent="0.25">
      <c r="U9005" s="15"/>
      <c r="V9005" s="15"/>
      <c r="W9005" s="15"/>
    </row>
    <row r="9006" spans="21:23" x14ac:dyDescent="0.25">
      <c r="U9006" s="15"/>
      <c r="V9006" s="15"/>
      <c r="W9006" s="15"/>
    </row>
    <row r="9007" spans="21:23" x14ac:dyDescent="0.25">
      <c r="U9007" s="15"/>
      <c r="V9007" s="15"/>
      <c r="W9007" s="15"/>
    </row>
    <row r="9008" spans="21:23" x14ac:dyDescent="0.25">
      <c r="U9008" s="15"/>
      <c r="V9008" s="15"/>
      <c r="W9008" s="15"/>
    </row>
    <row r="9009" spans="21:23" x14ac:dyDescent="0.25">
      <c r="U9009" s="15"/>
      <c r="V9009" s="15"/>
      <c r="W9009" s="15"/>
    </row>
    <row r="9010" spans="21:23" x14ac:dyDescent="0.25">
      <c r="U9010" s="15"/>
      <c r="V9010" s="15"/>
      <c r="W9010" s="15"/>
    </row>
    <row r="9011" spans="21:23" x14ac:dyDescent="0.25">
      <c r="U9011" s="15"/>
      <c r="V9011" s="15"/>
      <c r="W9011" s="15"/>
    </row>
    <row r="9012" spans="21:23" x14ac:dyDescent="0.25">
      <c r="U9012" s="15"/>
      <c r="V9012" s="15"/>
      <c r="W9012" s="15"/>
    </row>
    <row r="9013" spans="21:23" x14ac:dyDescent="0.25">
      <c r="U9013" s="15"/>
      <c r="V9013" s="15"/>
      <c r="W9013" s="15"/>
    </row>
    <row r="9014" spans="21:23" x14ac:dyDescent="0.25">
      <c r="U9014" s="15"/>
      <c r="V9014" s="15"/>
      <c r="W9014" s="15"/>
    </row>
    <row r="9015" spans="21:23" x14ac:dyDescent="0.25">
      <c r="U9015" s="15"/>
      <c r="V9015" s="15"/>
      <c r="W9015" s="15"/>
    </row>
    <row r="9016" spans="21:23" x14ac:dyDescent="0.25">
      <c r="U9016" s="15"/>
      <c r="V9016" s="15"/>
      <c r="W9016" s="15"/>
    </row>
    <row r="9017" spans="21:23" x14ac:dyDescent="0.25">
      <c r="U9017" s="15"/>
      <c r="V9017" s="15"/>
      <c r="W9017" s="15"/>
    </row>
    <row r="9018" spans="21:23" x14ac:dyDescent="0.25">
      <c r="U9018" s="15"/>
      <c r="V9018" s="15"/>
      <c r="W9018" s="15"/>
    </row>
    <row r="9019" spans="21:23" x14ac:dyDescent="0.25">
      <c r="U9019" s="15"/>
      <c r="V9019" s="15"/>
      <c r="W9019" s="15"/>
    </row>
    <row r="9020" spans="21:23" x14ac:dyDescent="0.25">
      <c r="U9020" s="15"/>
      <c r="V9020" s="15"/>
      <c r="W9020" s="15"/>
    </row>
    <row r="9021" spans="21:23" x14ac:dyDescent="0.25">
      <c r="U9021" s="15"/>
      <c r="V9021" s="15"/>
      <c r="W9021" s="15"/>
    </row>
    <row r="9022" spans="21:23" x14ac:dyDescent="0.25">
      <c r="U9022" s="15"/>
      <c r="V9022" s="15"/>
      <c r="W9022" s="15"/>
    </row>
    <row r="9023" spans="21:23" x14ac:dyDescent="0.25">
      <c r="U9023" s="15"/>
      <c r="V9023" s="15"/>
      <c r="W9023" s="15"/>
    </row>
    <row r="9024" spans="21:23" x14ac:dyDescent="0.25">
      <c r="U9024" s="15"/>
      <c r="V9024" s="15"/>
      <c r="W9024" s="15"/>
    </row>
    <row r="9025" spans="21:23" x14ac:dyDescent="0.25">
      <c r="U9025" s="15"/>
      <c r="V9025" s="15"/>
      <c r="W9025" s="15"/>
    </row>
    <row r="9026" spans="21:23" x14ac:dyDescent="0.25">
      <c r="U9026" s="15"/>
      <c r="V9026" s="15"/>
      <c r="W9026" s="15"/>
    </row>
    <row r="9027" spans="21:23" x14ac:dyDescent="0.25">
      <c r="U9027" s="15"/>
      <c r="V9027" s="15"/>
      <c r="W9027" s="15"/>
    </row>
    <row r="9028" spans="21:23" x14ac:dyDescent="0.25">
      <c r="U9028" s="15"/>
      <c r="V9028" s="15"/>
      <c r="W9028" s="15"/>
    </row>
    <row r="9029" spans="21:23" x14ac:dyDescent="0.25">
      <c r="U9029" s="15"/>
      <c r="V9029" s="15"/>
      <c r="W9029" s="15"/>
    </row>
    <row r="9030" spans="21:23" x14ac:dyDescent="0.25">
      <c r="U9030" s="15"/>
      <c r="V9030" s="15"/>
      <c r="W9030" s="15"/>
    </row>
    <row r="9031" spans="21:23" x14ac:dyDescent="0.25">
      <c r="U9031" s="15"/>
      <c r="V9031" s="15"/>
      <c r="W9031" s="15"/>
    </row>
    <row r="9032" spans="21:23" x14ac:dyDescent="0.25">
      <c r="U9032" s="15"/>
      <c r="V9032" s="15"/>
      <c r="W9032" s="15"/>
    </row>
    <row r="9033" spans="21:23" x14ac:dyDescent="0.25">
      <c r="U9033" s="15"/>
      <c r="V9033" s="15"/>
      <c r="W9033" s="15"/>
    </row>
    <row r="9034" spans="21:23" x14ac:dyDescent="0.25">
      <c r="U9034" s="15"/>
      <c r="V9034" s="15"/>
      <c r="W9034" s="15"/>
    </row>
    <row r="9035" spans="21:23" x14ac:dyDescent="0.25">
      <c r="U9035" s="15"/>
      <c r="V9035" s="15"/>
      <c r="W9035" s="15"/>
    </row>
    <row r="9036" spans="21:23" x14ac:dyDescent="0.25">
      <c r="U9036" s="15"/>
      <c r="V9036" s="15"/>
      <c r="W9036" s="15"/>
    </row>
    <row r="9037" spans="21:23" x14ac:dyDescent="0.25">
      <c r="U9037" s="15"/>
      <c r="V9037" s="15"/>
      <c r="W9037" s="15"/>
    </row>
    <row r="9038" spans="21:23" x14ac:dyDescent="0.25">
      <c r="U9038" s="15"/>
      <c r="V9038" s="15"/>
      <c r="W9038" s="15"/>
    </row>
    <row r="9039" spans="21:23" x14ac:dyDescent="0.25">
      <c r="U9039" s="15"/>
      <c r="V9039" s="15"/>
      <c r="W9039" s="15"/>
    </row>
    <row r="9040" spans="21:23" x14ac:dyDescent="0.25">
      <c r="U9040" s="15"/>
      <c r="V9040" s="15"/>
      <c r="W9040" s="15"/>
    </row>
    <row r="9041" spans="21:23" x14ac:dyDescent="0.25">
      <c r="U9041" s="15"/>
      <c r="V9041" s="15"/>
      <c r="W9041" s="15"/>
    </row>
    <row r="9042" spans="21:23" x14ac:dyDescent="0.25">
      <c r="U9042" s="15"/>
      <c r="V9042" s="15"/>
      <c r="W9042" s="15"/>
    </row>
    <row r="9043" spans="21:23" x14ac:dyDescent="0.25">
      <c r="U9043" s="15"/>
      <c r="V9043" s="15"/>
      <c r="W9043" s="15"/>
    </row>
    <row r="9044" spans="21:23" x14ac:dyDescent="0.25">
      <c r="U9044" s="15"/>
      <c r="V9044" s="15"/>
      <c r="W9044" s="15"/>
    </row>
    <row r="9045" spans="21:23" x14ac:dyDescent="0.25">
      <c r="U9045" s="15"/>
      <c r="V9045" s="15"/>
      <c r="W9045" s="15"/>
    </row>
    <row r="9046" spans="21:23" x14ac:dyDescent="0.25">
      <c r="U9046" s="15"/>
      <c r="V9046" s="15"/>
      <c r="W9046" s="15"/>
    </row>
    <row r="9047" spans="21:23" x14ac:dyDescent="0.25">
      <c r="U9047" s="15"/>
      <c r="V9047" s="15"/>
      <c r="W9047" s="15"/>
    </row>
    <row r="9048" spans="21:23" x14ac:dyDescent="0.25">
      <c r="U9048" s="15"/>
      <c r="V9048" s="15"/>
      <c r="W9048" s="15"/>
    </row>
    <row r="9049" spans="21:23" x14ac:dyDescent="0.25">
      <c r="U9049" s="15"/>
      <c r="V9049" s="15"/>
      <c r="W9049" s="15"/>
    </row>
    <row r="9050" spans="21:23" x14ac:dyDescent="0.25">
      <c r="U9050" s="15"/>
      <c r="V9050" s="15"/>
      <c r="W9050" s="15"/>
    </row>
    <row r="9051" spans="21:23" x14ac:dyDescent="0.25">
      <c r="U9051" s="15"/>
      <c r="V9051" s="15"/>
      <c r="W9051" s="15"/>
    </row>
    <row r="9052" spans="21:23" x14ac:dyDescent="0.25">
      <c r="U9052" s="15"/>
      <c r="V9052" s="15"/>
      <c r="W9052" s="15"/>
    </row>
    <row r="9053" spans="21:23" x14ac:dyDescent="0.25">
      <c r="U9053" s="15"/>
      <c r="V9053" s="15"/>
      <c r="W9053" s="15"/>
    </row>
    <row r="9054" spans="21:23" x14ac:dyDescent="0.25">
      <c r="U9054" s="15"/>
      <c r="V9054" s="15"/>
      <c r="W9054" s="15"/>
    </row>
    <row r="9055" spans="21:23" x14ac:dyDescent="0.25">
      <c r="U9055" s="15"/>
      <c r="V9055" s="15"/>
      <c r="W9055" s="15"/>
    </row>
    <row r="9056" spans="21:23" x14ac:dyDescent="0.25">
      <c r="U9056" s="15"/>
      <c r="V9056" s="15"/>
      <c r="W9056" s="15"/>
    </row>
    <row r="9057" spans="21:23" x14ac:dyDescent="0.25">
      <c r="U9057" s="15"/>
      <c r="V9057" s="15"/>
      <c r="W9057" s="15"/>
    </row>
    <row r="9058" spans="21:23" x14ac:dyDescent="0.25">
      <c r="U9058" s="15"/>
      <c r="V9058" s="15"/>
      <c r="W9058" s="15"/>
    </row>
    <row r="9059" spans="21:23" x14ac:dyDescent="0.25">
      <c r="U9059" s="15"/>
      <c r="V9059" s="15"/>
      <c r="W9059" s="15"/>
    </row>
    <row r="9060" spans="21:23" x14ac:dyDescent="0.25">
      <c r="U9060" s="15"/>
      <c r="V9060" s="15"/>
      <c r="W9060" s="15"/>
    </row>
    <row r="9061" spans="21:23" x14ac:dyDescent="0.25">
      <c r="U9061" s="15"/>
      <c r="V9061" s="15"/>
      <c r="W9061" s="15"/>
    </row>
    <row r="9062" spans="21:23" x14ac:dyDescent="0.25">
      <c r="U9062" s="15"/>
      <c r="V9062" s="15"/>
      <c r="W9062" s="15"/>
    </row>
    <row r="9063" spans="21:23" x14ac:dyDescent="0.25">
      <c r="U9063" s="15"/>
      <c r="V9063" s="15"/>
      <c r="W9063" s="15"/>
    </row>
    <row r="9064" spans="21:23" x14ac:dyDescent="0.25">
      <c r="U9064" s="15"/>
      <c r="V9064" s="15"/>
      <c r="W9064" s="15"/>
    </row>
    <row r="9065" spans="21:23" x14ac:dyDescent="0.25">
      <c r="U9065" s="15"/>
      <c r="V9065" s="15"/>
      <c r="W9065" s="15"/>
    </row>
    <row r="9066" spans="21:23" x14ac:dyDescent="0.25">
      <c r="U9066" s="15"/>
      <c r="V9066" s="15"/>
      <c r="W9066" s="15"/>
    </row>
    <row r="9067" spans="21:23" x14ac:dyDescent="0.25">
      <c r="U9067" s="15"/>
      <c r="V9067" s="15"/>
      <c r="W9067" s="15"/>
    </row>
    <row r="9068" spans="21:23" x14ac:dyDescent="0.25">
      <c r="U9068" s="15"/>
      <c r="V9068" s="15"/>
      <c r="W9068" s="15"/>
    </row>
    <row r="9069" spans="21:23" x14ac:dyDescent="0.25">
      <c r="U9069" s="15"/>
      <c r="V9069" s="15"/>
      <c r="W9069" s="15"/>
    </row>
    <row r="9070" spans="21:23" x14ac:dyDescent="0.25">
      <c r="U9070" s="15"/>
      <c r="V9070" s="15"/>
      <c r="W9070" s="15"/>
    </row>
    <row r="9071" spans="21:23" x14ac:dyDescent="0.25">
      <c r="U9071" s="15"/>
      <c r="V9071" s="15"/>
      <c r="W9071" s="15"/>
    </row>
    <row r="9072" spans="21:23" x14ac:dyDescent="0.25">
      <c r="U9072" s="15"/>
      <c r="V9072" s="15"/>
      <c r="W9072" s="15"/>
    </row>
    <row r="9073" spans="21:23" x14ac:dyDescent="0.25">
      <c r="U9073" s="15"/>
      <c r="V9073" s="15"/>
      <c r="W9073" s="15"/>
    </row>
    <row r="9074" spans="21:23" x14ac:dyDescent="0.25">
      <c r="U9074" s="15"/>
      <c r="V9074" s="15"/>
      <c r="W9074" s="15"/>
    </row>
    <row r="9075" spans="21:23" x14ac:dyDescent="0.25">
      <c r="U9075" s="15"/>
      <c r="V9075" s="15"/>
      <c r="W9075" s="15"/>
    </row>
    <row r="9076" spans="21:23" x14ac:dyDescent="0.25">
      <c r="U9076" s="15"/>
      <c r="V9076" s="15"/>
      <c r="W9076" s="15"/>
    </row>
    <row r="9077" spans="21:23" x14ac:dyDescent="0.25">
      <c r="U9077" s="15"/>
      <c r="V9077" s="15"/>
      <c r="W9077" s="15"/>
    </row>
    <row r="9078" spans="21:23" x14ac:dyDescent="0.25">
      <c r="U9078" s="15"/>
      <c r="V9078" s="15"/>
      <c r="W9078" s="15"/>
    </row>
    <row r="9079" spans="21:23" x14ac:dyDescent="0.25">
      <c r="U9079" s="15"/>
      <c r="V9079" s="15"/>
      <c r="W9079" s="15"/>
    </row>
    <row r="9080" spans="21:23" x14ac:dyDescent="0.25">
      <c r="U9080" s="15"/>
      <c r="V9080" s="15"/>
      <c r="W9080" s="15"/>
    </row>
    <row r="9081" spans="21:23" x14ac:dyDescent="0.25">
      <c r="U9081" s="15"/>
      <c r="V9081" s="15"/>
      <c r="W9081" s="15"/>
    </row>
    <row r="9082" spans="21:23" x14ac:dyDescent="0.25">
      <c r="U9082" s="15"/>
      <c r="V9082" s="15"/>
      <c r="W9082" s="15"/>
    </row>
    <row r="9083" spans="21:23" x14ac:dyDescent="0.25">
      <c r="U9083" s="15"/>
      <c r="V9083" s="15"/>
      <c r="W9083" s="15"/>
    </row>
    <row r="9084" spans="21:23" x14ac:dyDescent="0.25">
      <c r="U9084" s="15"/>
      <c r="V9084" s="15"/>
      <c r="W9084" s="15"/>
    </row>
    <row r="9085" spans="21:23" x14ac:dyDescent="0.25">
      <c r="U9085" s="15"/>
      <c r="V9085" s="15"/>
      <c r="W9085" s="15"/>
    </row>
    <row r="9086" spans="21:23" x14ac:dyDescent="0.25">
      <c r="U9086" s="15"/>
      <c r="V9086" s="15"/>
      <c r="W9086" s="15"/>
    </row>
    <row r="9087" spans="21:23" x14ac:dyDescent="0.25">
      <c r="U9087" s="15"/>
      <c r="V9087" s="15"/>
      <c r="W9087" s="15"/>
    </row>
    <row r="9088" spans="21:23" x14ac:dyDescent="0.25">
      <c r="U9088" s="15"/>
      <c r="V9088" s="15"/>
      <c r="W9088" s="15"/>
    </row>
    <row r="9089" spans="21:23" x14ac:dyDescent="0.25">
      <c r="U9089" s="15"/>
      <c r="V9089" s="15"/>
      <c r="W9089" s="15"/>
    </row>
    <row r="9090" spans="21:23" x14ac:dyDescent="0.25">
      <c r="U9090" s="15"/>
      <c r="V9090" s="15"/>
      <c r="W9090" s="15"/>
    </row>
    <row r="9091" spans="21:23" x14ac:dyDescent="0.25">
      <c r="U9091" s="15"/>
      <c r="V9091" s="15"/>
      <c r="W9091" s="15"/>
    </row>
    <row r="9092" spans="21:23" x14ac:dyDescent="0.25">
      <c r="U9092" s="15"/>
      <c r="V9092" s="15"/>
      <c r="W9092" s="15"/>
    </row>
    <row r="9093" spans="21:23" x14ac:dyDescent="0.25">
      <c r="U9093" s="15"/>
      <c r="V9093" s="15"/>
      <c r="W9093" s="15"/>
    </row>
    <row r="9094" spans="21:23" x14ac:dyDescent="0.25">
      <c r="U9094" s="15"/>
      <c r="V9094" s="15"/>
      <c r="W9094" s="15"/>
    </row>
    <row r="9095" spans="21:23" x14ac:dyDescent="0.25">
      <c r="U9095" s="15"/>
      <c r="V9095" s="15"/>
      <c r="W9095" s="15"/>
    </row>
    <row r="9096" spans="21:23" x14ac:dyDescent="0.25">
      <c r="U9096" s="15"/>
      <c r="V9096" s="15"/>
      <c r="W9096" s="15"/>
    </row>
    <row r="9097" spans="21:23" x14ac:dyDescent="0.25">
      <c r="U9097" s="15"/>
      <c r="V9097" s="15"/>
      <c r="W9097" s="15"/>
    </row>
    <row r="9098" spans="21:23" x14ac:dyDescent="0.25">
      <c r="U9098" s="15"/>
      <c r="V9098" s="15"/>
      <c r="W9098" s="15"/>
    </row>
    <row r="9099" spans="21:23" x14ac:dyDescent="0.25">
      <c r="U9099" s="15"/>
      <c r="V9099" s="15"/>
      <c r="W9099" s="15"/>
    </row>
    <row r="9100" spans="21:23" x14ac:dyDescent="0.25">
      <c r="U9100" s="15"/>
      <c r="V9100" s="15"/>
      <c r="W9100" s="15"/>
    </row>
    <row r="9101" spans="21:23" x14ac:dyDescent="0.25">
      <c r="U9101" s="15"/>
      <c r="V9101" s="15"/>
      <c r="W9101" s="15"/>
    </row>
    <row r="9102" spans="21:23" x14ac:dyDescent="0.25">
      <c r="U9102" s="15"/>
      <c r="V9102" s="15"/>
      <c r="W9102" s="15"/>
    </row>
    <row r="9103" spans="21:23" x14ac:dyDescent="0.25">
      <c r="U9103" s="15"/>
      <c r="V9103" s="15"/>
      <c r="W9103" s="15"/>
    </row>
    <row r="9104" spans="21:23" x14ac:dyDescent="0.25">
      <c r="U9104" s="15"/>
      <c r="V9104" s="15"/>
      <c r="W9104" s="15"/>
    </row>
    <row r="9105" spans="21:23" x14ac:dyDescent="0.25">
      <c r="U9105" s="15"/>
      <c r="V9105" s="15"/>
      <c r="W9105" s="15"/>
    </row>
    <row r="9106" spans="21:23" x14ac:dyDescent="0.25">
      <c r="U9106" s="15"/>
      <c r="V9106" s="15"/>
      <c r="W9106" s="15"/>
    </row>
    <row r="9107" spans="21:23" x14ac:dyDescent="0.25">
      <c r="U9107" s="15"/>
      <c r="V9107" s="15"/>
      <c r="W9107" s="15"/>
    </row>
    <row r="9108" spans="21:23" x14ac:dyDescent="0.25">
      <c r="U9108" s="15"/>
      <c r="V9108" s="15"/>
      <c r="W9108" s="15"/>
    </row>
    <row r="9109" spans="21:23" x14ac:dyDescent="0.25">
      <c r="U9109" s="15"/>
      <c r="V9109" s="15"/>
      <c r="W9109" s="15"/>
    </row>
    <row r="9110" spans="21:23" x14ac:dyDescent="0.25">
      <c r="U9110" s="15"/>
      <c r="V9110" s="15"/>
      <c r="W9110" s="15"/>
    </row>
    <row r="9111" spans="21:23" x14ac:dyDescent="0.25">
      <c r="U9111" s="15"/>
      <c r="V9111" s="15"/>
      <c r="W9111" s="15"/>
    </row>
    <row r="9112" spans="21:23" x14ac:dyDescent="0.25">
      <c r="U9112" s="15"/>
      <c r="V9112" s="15"/>
      <c r="W9112" s="15"/>
    </row>
    <row r="9113" spans="21:23" x14ac:dyDescent="0.25">
      <c r="U9113" s="15"/>
      <c r="V9113" s="15"/>
      <c r="W9113" s="15"/>
    </row>
    <row r="9114" spans="21:23" x14ac:dyDescent="0.25">
      <c r="U9114" s="15"/>
      <c r="V9114" s="15"/>
      <c r="W9114" s="15"/>
    </row>
    <row r="9115" spans="21:23" x14ac:dyDescent="0.25">
      <c r="U9115" s="15"/>
      <c r="V9115" s="15"/>
      <c r="W9115" s="15"/>
    </row>
    <row r="9116" spans="21:23" x14ac:dyDescent="0.25">
      <c r="U9116" s="15"/>
      <c r="V9116" s="15"/>
      <c r="W9116" s="15"/>
    </row>
    <row r="9117" spans="21:23" x14ac:dyDescent="0.25">
      <c r="U9117" s="15"/>
      <c r="V9117" s="15"/>
      <c r="W9117" s="15"/>
    </row>
    <row r="9118" spans="21:23" x14ac:dyDescent="0.25">
      <c r="U9118" s="15"/>
      <c r="V9118" s="15"/>
      <c r="W9118" s="15"/>
    </row>
    <row r="9119" spans="21:23" x14ac:dyDescent="0.25">
      <c r="U9119" s="15"/>
      <c r="V9119" s="15"/>
      <c r="W9119" s="15"/>
    </row>
    <row r="9120" spans="21:23" x14ac:dyDescent="0.25">
      <c r="U9120" s="15"/>
      <c r="V9120" s="15"/>
      <c r="W9120" s="15"/>
    </row>
    <row r="9121" spans="21:23" x14ac:dyDescent="0.25">
      <c r="U9121" s="15"/>
      <c r="V9121" s="15"/>
      <c r="W9121" s="15"/>
    </row>
    <row r="9122" spans="21:23" x14ac:dyDescent="0.25">
      <c r="U9122" s="15"/>
      <c r="V9122" s="15"/>
      <c r="W9122" s="15"/>
    </row>
    <row r="9123" spans="21:23" x14ac:dyDescent="0.25">
      <c r="U9123" s="15"/>
      <c r="V9123" s="15"/>
      <c r="W9123" s="15"/>
    </row>
    <row r="9124" spans="21:23" x14ac:dyDescent="0.25">
      <c r="U9124" s="15"/>
      <c r="V9124" s="15"/>
      <c r="W9124" s="15"/>
    </row>
    <row r="9125" spans="21:23" x14ac:dyDescent="0.25">
      <c r="U9125" s="15"/>
      <c r="V9125" s="15"/>
      <c r="W9125" s="15"/>
    </row>
    <row r="9126" spans="21:23" x14ac:dyDescent="0.25">
      <c r="U9126" s="15"/>
      <c r="V9126" s="15"/>
      <c r="W9126" s="15"/>
    </row>
    <row r="9127" spans="21:23" x14ac:dyDescent="0.25">
      <c r="U9127" s="15"/>
      <c r="V9127" s="15"/>
      <c r="W9127" s="15"/>
    </row>
    <row r="9128" spans="21:23" x14ac:dyDescent="0.25">
      <c r="U9128" s="15"/>
      <c r="V9128" s="15"/>
      <c r="W9128" s="15"/>
    </row>
    <row r="9129" spans="21:23" x14ac:dyDescent="0.25">
      <c r="U9129" s="15"/>
      <c r="V9129" s="15"/>
      <c r="W9129" s="15"/>
    </row>
    <row r="9130" spans="21:23" x14ac:dyDescent="0.25">
      <c r="U9130" s="15"/>
      <c r="V9130" s="15"/>
      <c r="W9130" s="15"/>
    </row>
    <row r="9131" spans="21:23" x14ac:dyDescent="0.25">
      <c r="U9131" s="15"/>
      <c r="V9131" s="15"/>
      <c r="W9131" s="15"/>
    </row>
    <row r="9132" spans="21:23" x14ac:dyDescent="0.25">
      <c r="U9132" s="15"/>
      <c r="V9132" s="15"/>
      <c r="W9132" s="15"/>
    </row>
    <row r="9133" spans="21:23" x14ac:dyDescent="0.25">
      <c r="U9133" s="15"/>
      <c r="V9133" s="15"/>
      <c r="W9133" s="15"/>
    </row>
    <row r="9134" spans="21:23" x14ac:dyDescent="0.25">
      <c r="U9134" s="15"/>
      <c r="V9134" s="15"/>
      <c r="W9134" s="15"/>
    </row>
    <row r="9135" spans="21:23" x14ac:dyDescent="0.25">
      <c r="U9135" s="15"/>
      <c r="V9135" s="15"/>
      <c r="W9135" s="15"/>
    </row>
    <row r="9136" spans="21:23" x14ac:dyDescent="0.25">
      <c r="U9136" s="15"/>
      <c r="V9136" s="15"/>
      <c r="W9136" s="15"/>
    </row>
    <row r="9137" spans="21:23" x14ac:dyDescent="0.25">
      <c r="U9137" s="15"/>
      <c r="V9137" s="15"/>
      <c r="W9137" s="15"/>
    </row>
    <row r="9138" spans="21:23" x14ac:dyDescent="0.25">
      <c r="U9138" s="15"/>
      <c r="V9138" s="15"/>
      <c r="W9138" s="15"/>
    </row>
    <row r="9139" spans="21:23" x14ac:dyDescent="0.25">
      <c r="U9139" s="15"/>
      <c r="V9139" s="15"/>
      <c r="W9139" s="15"/>
    </row>
    <row r="9140" spans="21:23" x14ac:dyDescent="0.25">
      <c r="U9140" s="15"/>
      <c r="V9140" s="15"/>
      <c r="W9140" s="15"/>
    </row>
    <row r="9141" spans="21:23" x14ac:dyDescent="0.25">
      <c r="U9141" s="15"/>
      <c r="V9141" s="15"/>
      <c r="W9141" s="15"/>
    </row>
    <row r="9142" spans="21:23" x14ac:dyDescent="0.25">
      <c r="U9142" s="15"/>
      <c r="V9142" s="15"/>
      <c r="W9142" s="15"/>
    </row>
    <row r="9143" spans="21:23" x14ac:dyDescent="0.25">
      <c r="U9143" s="15"/>
      <c r="V9143" s="15"/>
      <c r="W9143" s="15"/>
    </row>
    <row r="9144" spans="21:23" x14ac:dyDescent="0.25">
      <c r="U9144" s="15"/>
      <c r="V9144" s="15"/>
      <c r="W9144" s="15"/>
    </row>
    <row r="9145" spans="21:23" x14ac:dyDescent="0.25">
      <c r="U9145" s="15"/>
      <c r="V9145" s="15"/>
      <c r="W9145" s="15"/>
    </row>
    <row r="9146" spans="21:23" x14ac:dyDescent="0.25">
      <c r="U9146" s="15"/>
      <c r="V9146" s="15"/>
      <c r="W9146" s="15"/>
    </row>
    <row r="9147" spans="21:23" x14ac:dyDescent="0.25">
      <c r="U9147" s="15"/>
      <c r="V9147" s="15"/>
      <c r="W9147" s="15"/>
    </row>
    <row r="9148" spans="21:23" x14ac:dyDescent="0.25">
      <c r="U9148" s="15"/>
      <c r="V9148" s="15"/>
      <c r="W9148" s="15"/>
    </row>
    <row r="9149" spans="21:23" x14ac:dyDescent="0.25">
      <c r="U9149" s="15"/>
      <c r="V9149" s="15"/>
      <c r="W9149" s="15"/>
    </row>
    <row r="9150" spans="21:23" x14ac:dyDescent="0.25">
      <c r="U9150" s="15"/>
      <c r="V9150" s="15"/>
      <c r="W9150" s="15"/>
    </row>
    <row r="9151" spans="21:23" x14ac:dyDescent="0.25">
      <c r="U9151" s="15"/>
      <c r="V9151" s="15"/>
      <c r="W9151" s="15"/>
    </row>
    <row r="9152" spans="21:23" x14ac:dyDescent="0.25">
      <c r="U9152" s="15"/>
      <c r="V9152" s="15"/>
      <c r="W9152" s="15"/>
    </row>
    <row r="9153" spans="21:23" x14ac:dyDescent="0.25">
      <c r="U9153" s="15"/>
      <c r="V9153" s="15"/>
      <c r="W9153" s="15"/>
    </row>
    <row r="9154" spans="21:23" x14ac:dyDescent="0.25">
      <c r="U9154" s="15"/>
      <c r="V9154" s="15"/>
      <c r="W9154" s="15"/>
    </row>
    <row r="9155" spans="21:23" x14ac:dyDescent="0.25">
      <c r="U9155" s="15"/>
      <c r="V9155" s="15"/>
      <c r="W9155" s="15"/>
    </row>
    <row r="9156" spans="21:23" x14ac:dyDescent="0.25">
      <c r="U9156" s="15"/>
      <c r="V9156" s="15"/>
      <c r="W9156" s="15"/>
    </row>
    <row r="9157" spans="21:23" x14ac:dyDescent="0.25">
      <c r="U9157" s="15"/>
      <c r="V9157" s="15"/>
      <c r="W9157" s="15"/>
    </row>
    <row r="9158" spans="21:23" x14ac:dyDescent="0.25">
      <c r="U9158" s="15"/>
      <c r="V9158" s="15"/>
      <c r="W9158" s="15"/>
    </row>
    <row r="9159" spans="21:23" x14ac:dyDescent="0.25">
      <c r="U9159" s="15"/>
      <c r="V9159" s="15"/>
      <c r="W9159" s="15"/>
    </row>
    <row r="9160" spans="21:23" x14ac:dyDescent="0.25">
      <c r="U9160" s="15"/>
      <c r="V9160" s="15"/>
      <c r="W9160" s="15"/>
    </row>
    <row r="9161" spans="21:23" x14ac:dyDescent="0.25">
      <c r="U9161" s="15"/>
      <c r="V9161" s="15"/>
      <c r="W9161" s="15"/>
    </row>
    <row r="9162" spans="21:23" x14ac:dyDescent="0.25">
      <c r="U9162" s="15"/>
      <c r="V9162" s="15"/>
      <c r="W9162" s="15"/>
    </row>
    <row r="9163" spans="21:23" x14ac:dyDescent="0.25">
      <c r="U9163" s="15"/>
      <c r="V9163" s="15"/>
      <c r="W9163" s="15"/>
    </row>
    <row r="9164" spans="21:23" x14ac:dyDescent="0.25">
      <c r="U9164" s="15"/>
      <c r="V9164" s="15"/>
      <c r="W9164" s="15"/>
    </row>
    <row r="9165" spans="21:23" x14ac:dyDescent="0.25">
      <c r="U9165" s="15"/>
      <c r="V9165" s="15"/>
      <c r="W9165" s="15"/>
    </row>
    <row r="9166" spans="21:23" x14ac:dyDescent="0.25">
      <c r="U9166" s="15"/>
      <c r="V9166" s="15"/>
      <c r="W9166" s="15"/>
    </row>
    <row r="9167" spans="21:23" x14ac:dyDescent="0.25">
      <c r="U9167" s="15"/>
      <c r="V9167" s="15"/>
      <c r="W9167" s="15"/>
    </row>
    <row r="9168" spans="21:23" x14ac:dyDescent="0.25">
      <c r="U9168" s="15"/>
      <c r="V9168" s="15"/>
      <c r="W9168" s="15"/>
    </row>
    <row r="9169" spans="21:23" x14ac:dyDescent="0.25">
      <c r="U9169" s="15"/>
      <c r="V9169" s="15"/>
      <c r="W9169" s="15"/>
    </row>
    <row r="9170" spans="21:23" x14ac:dyDescent="0.25">
      <c r="U9170" s="15"/>
      <c r="V9170" s="15"/>
      <c r="W9170" s="15"/>
    </row>
    <row r="9171" spans="21:23" x14ac:dyDescent="0.25">
      <c r="U9171" s="15"/>
      <c r="V9171" s="15"/>
      <c r="W9171" s="15"/>
    </row>
    <row r="9172" spans="21:23" x14ac:dyDescent="0.25">
      <c r="U9172" s="15"/>
      <c r="V9172" s="15"/>
      <c r="W9172" s="15"/>
    </row>
    <row r="9173" spans="21:23" x14ac:dyDescent="0.25">
      <c r="U9173" s="15"/>
      <c r="V9173" s="15"/>
      <c r="W9173" s="15"/>
    </row>
    <row r="9174" spans="21:23" x14ac:dyDescent="0.25">
      <c r="U9174" s="15"/>
      <c r="V9174" s="15"/>
      <c r="W9174" s="15"/>
    </row>
    <row r="9175" spans="21:23" x14ac:dyDescent="0.25">
      <c r="U9175" s="15"/>
      <c r="V9175" s="15"/>
      <c r="W9175" s="15"/>
    </row>
    <row r="9176" spans="21:23" x14ac:dyDescent="0.25">
      <c r="U9176" s="15"/>
      <c r="V9176" s="15"/>
      <c r="W9176" s="15"/>
    </row>
    <row r="9177" spans="21:23" x14ac:dyDescent="0.25">
      <c r="U9177" s="15"/>
      <c r="V9177" s="15"/>
      <c r="W9177" s="15"/>
    </row>
    <row r="9178" spans="21:23" x14ac:dyDescent="0.25">
      <c r="U9178" s="15"/>
      <c r="V9178" s="15"/>
      <c r="W9178" s="15"/>
    </row>
    <row r="9179" spans="21:23" x14ac:dyDescent="0.25">
      <c r="U9179" s="15"/>
      <c r="V9179" s="15"/>
      <c r="W9179" s="15"/>
    </row>
    <row r="9180" spans="21:23" x14ac:dyDescent="0.25">
      <c r="U9180" s="15"/>
      <c r="V9180" s="15"/>
      <c r="W9180" s="15"/>
    </row>
    <row r="9181" spans="21:23" x14ac:dyDescent="0.25">
      <c r="U9181" s="15"/>
      <c r="V9181" s="15"/>
      <c r="W9181" s="15"/>
    </row>
    <row r="9182" spans="21:23" x14ac:dyDescent="0.25">
      <c r="U9182" s="15"/>
      <c r="V9182" s="15"/>
      <c r="W9182" s="15"/>
    </row>
    <row r="9183" spans="21:23" x14ac:dyDescent="0.25">
      <c r="U9183" s="15"/>
      <c r="V9183" s="15"/>
      <c r="W9183" s="15"/>
    </row>
    <row r="9184" spans="21:23" x14ac:dyDescent="0.25">
      <c r="U9184" s="15"/>
      <c r="V9184" s="15"/>
      <c r="W9184" s="15"/>
    </row>
    <row r="9185" spans="21:23" x14ac:dyDescent="0.25">
      <c r="U9185" s="15"/>
      <c r="V9185" s="15"/>
      <c r="W9185" s="15"/>
    </row>
    <row r="9186" spans="21:23" x14ac:dyDescent="0.25">
      <c r="U9186" s="15"/>
      <c r="V9186" s="15"/>
      <c r="W9186" s="15"/>
    </row>
    <row r="9187" spans="21:23" x14ac:dyDescent="0.25">
      <c r="U9187" s="15"/>
      <c r="V9187" s="15"/>
      <c r="W9187" s="15"/>
    </row>
    <row r="9188" spans="21:23" x14ac:dyDescent="0.25">
      <c r="U9188" s="15"/>
      <c r="V9188" s="15"/>
      <c r="W9188" s="15"/>
    </row>
    <row r="9189" spans="21:23" x14ac:dyDescent="0.25">
      <c r="U9189" s="15"/>
      <c r="V9189" s="15"/>
      <c r="W9189" s="15"/>
    </row>
    <row r="9190" spans="21:23" x14ac:dyDescent="0.25">
      <c r="U9190" s="15"/>
      <c r="V9190" s="15"/>
      <c r="W9190" s="15"/>
    </row>
    <row r="9191" spans="21:23" x14ac:dyDescent="0.25">
      <c r="U9191" s="15"/>
      <c r="V9191" s="15"/>
      <c r="W9191" s="15"/>
    </row>
    <row r="9192" spans="21:23" x14ac:dyDescent="0.25">
      <c r="U9192" s="15"/>
      <c r="V9192" s="15"/>
      <c r="W9192" s="15"/>
    </row>
    <row r="9193" spans="21:23" x14ac:dyDescent="0.25">
      <c r="U9193" s="15"/>
      <c r="V9193" s="15"/>
      <c r="W9193" s="15"/>
    </row>
    <row r="9194" spans="21:23" x14ac:dyDescent="0.25">
      <c r="U9194" s="15"/>
      <c r="V9194" s="15"/>
      <c r="W9194" s="15"/>
    </row>
    <row r="9195" spans="21:23" x14ac:dyDescent="0.25">
      <c r="U9195" s="15"/>
      <c r="V9195" s="15"/>
      <c r="W9195" s="15"/>
    </row>
    <row r="9196" spans="21:23" x14ac:dyDescent="0.25">
      <c r="U9196" s="15"/>
      <c r="V9196" s="15"/>
      <c r="W9196" s="15"/>
    </row>
    <row r="9197" spans="21:23" x14ac:dyDescent="0.25">
      <c r="U9197" s="15"/>
      <c r="V9197" s="15"/>
      <c r="W9197" s="15"/>
    </row>
    <row r="9198" spans="21:23" x14ac:dyDescent="0.25">
      <c r="U9198" s="15"/>
      <c r="V9198" s="15"/>
      <c r="W9198" s="15"/>
    </row>
    <row r="9199" spans="21:23" x14ac:dyDescent="0.25">
      <c r="U9199" s="15"/>
      <c r="V9199" s="15"/>
      <c r="W9199" s="15"/>
    </row>
    <row r="9200" spans="21:23" x14ac:dyDescent="0.25">
      <c r="U9200" s="15"/>
      <c r="V9200" s="15"/>
      <c r="W9200" s="15"/>
    </row>
    <row r="9201" spans="21:23" x14ac:dyDescent="0.25">
      <c r="U9201" s="15"/>
      <c r="V9201" s="15"/>
      <c r="W9201" s="15"/>
    </row>
    <row r="9202" spans="21:23" x14ac:dyDescent="0.25">
      <c r="U9202" s="15"/>
      <c r="V9202" s="15"/>
      <c r="W9202" s="15"/>
    </row>
    <row r="9203" spans="21:23" x14ac:dyDescent="0.25">
      <c r="U9203" s="15"/>
      <c r="V9203" s="15"/>
      <c r="W9203" s="15"/>
    </row>
    <row r="9204" spans="21:23" x14ac:dyDescent="0.25">
      <c r="U9204" s="15"/>
      <c r="V9204" s="15"/>
      <c r="W9204" s="15"/>
    </row>
    <row r="9205" spans="21:23" x14ac:dyDescent="0.25">
      <c r="U9205" s="15"/>
      <c r="V9205" s="15"/>
      <c r="W9205" s="15"/>
    </row>
    <row r="9206" spans="21:23" x14ac:dyDescent="0.25">
      <c r="U9206" s="15"/>
      <c r="V9206" s="15"/>
      <c r="W9206" s="15"/>
    </row>
    <row r="9207" spans="21:23" x14ac:dyDescent="0.25">
      <c r="U9207" s="15"/>
      <c r="V9207" s="15"/>
      <c r="W9207" s="15"/>
    </row>
    <row r="9208" spans="21:23" x14ac:dyDescent="0.25">
      <c r="U9208" s="15"/>
      <c r="V9208" s="15"/>
      <c r="W9208" s="15"/>
    </row>
    <row r="9209" spans="21:23" x14ac:dyDescent="0.25">
      <c r="U9209" s="15"/>
      <c r="V9209" s="15"/>
      <c r="W9209" s="15"/>
    </row>
    <row r="9210" spans="21:23" x14ac:dyDescent="0.25">
      <c r="U9210" s="15"/>
      <c r="V9210" s="15"/>
      <c r="W9210" s="15"/>
    </row>
    <row r="9211" spans="21:23" x14ac:dyDescent="0.25">
      <c r="U9211" s="15"/>
      <c r="V9211" s="15"/>
      <c r="W9211" s="15"/>
    </row>
    <row r="9212" spans="21:23" x14ac:dyDescent="0.25">
      <c r="U9212" s="15"/>
      <c r="V9212" s="15"/>
      <c r="W9212" s="15"/>
    </row>
    <row r="9213" spans="21:23" x14ac:dyDescent="0.25">
      <c r="U9213" s="15"/>
      <c r="V9213" s="15"/>
      <c r="W9213" s="15"/>
    </row>
    <row r="9214" spans="21:23" x14ac:dyDescent="0.25">
      <c r="U9214" s="15"/>
      <c r="V9214" s="15"/>
      <c r="W9214" s="15"/>
    </row>
    <row r="9215" spans="21:23" x14ac:dyDescent="0.25">
      <c r="U9215" s="15"/>
      <c r="V9215" s="15"/>
      <c r="W9215" s="15"/>
    </row>
    <row r="9216" spans="21:23" x14ac:dyDescent="0.25">
      <c r="U9216" s="15"/>
      <c r="V9216" s="15"/>
      <c r="W9216" s="15"/>
    </row>
    <row r="9217" spans="21:23" x14ac:dyDescent="0.25">
      <c r="U9217" s="15"/>
      <c r="V9217" s="15"/>
      <c r="W9217" s="15"/>
    </row>
    <row r="9218" spans="21:23" x14ac:dyDescent="0.25">
      <c r="U9218" s="15"/>
      <c r="V9218" s="15"/>
      <c r="W9218" s="15"/>
    </row>
    <row r="9219" spans="21:23" x14ac:dyDescent="0.25">
      <c r="U9219" s="15"/>
      <c r="V9219" s="15"/>
      <c r="W9219" s="15"/>
    </row>
    <row r="9220" spans="21:23" x14ac:dyDescent="0.25">
      <c r="U9220" s="15"/>
      <c r="V9220" s="15"/>
      <c r="W9220" s="15"/>
    </row>
    <row r="9221" spans="21:23" x14ac:dyDescent="0.25">
      <c r="U9221" s="15"/>
      <c r="V9221" s="15"/>
      <c r="W9221" s="15"/>
    </row>
    <row r="9222" spans="21:23" x14ac:dyDescent="0.25">
      <c r="U9222" s="15"/>
      <c r="V9222" s="15"/>
      <c r="W9222" s="15"/>
    </row>
    <row r="9223" spans="21:23" x14ac:dyDescent="0.25">
      <c r="U9223" s="15"/>
      <c r="V9223" s="15"/>
      <c r="W9223" s="15"/>
    </row>
    <row r="9224" spans="21:23" x14ac:dyDescent="0.25">
      <c r="U9224" s="15"/>
      <c r="V9224" s="15"/>
      <c r="W9224" s="15"/>
    </row>
    <row r="9225" spans="21:23" x14ac:dyDescent="0.25">
      <c r="U9225" s="15"/>
      <c r="V9225" s="15"/>
      <c r="W9225" s="15"/>
    </row>
    <row r="9226" spans="21:23" x14ac:dyDescent="0.25">
      <c r="U9226" s="15"/>
      <c r="V9226" s="15"/>
      <c r="W9226" s="15"/>
    </row>
    <row r="9227" spans="21:23" x14ac:dyDescent="0.25">
      <c r="U9227" s="15"/>
      <c r="V9227" s="15"/>
      <c r="W9227" s="15"/>
    </row>
    <row r="9228" spans="21:23" x14ac:dyDescent="0.25">
      <c r="U9228" s="15"/>
      <c r="V9228" s="15"/>
      <c r="W9228" s="15"/>
    </row>
    <row r="9229" spans="21:23" x14ac:dyDescent="0.25">
      <c r="U9229" s="15"/>
      <c r="V9229" s="15"/>
      <c r="W9229" s="15"/>
    </row>
    <row r="9230" spans="21:23" x14ac:dyDescent="0.25">
      <c r="U9230" s="15"/>
      <c r="V9230" s="15"/>
      <c r="W9230" s="15"/>
    </row>
    <row r="9231" spans="21:23" x14ac:dyDescent="0.25">
      <c r="U9231" s="15"/>
      <c r="V9231" s="15"/>
      <c r="W9231" s="15"/>
    </row>
    <row r="9232" spans="21:23" x14ac:dyDescent="0.25">
      <c r="U9232" s="15"/>
      <c r="V9232" s="15"/>
      <c r="W9232" s="15"/>
    </row>
    <row r="9233" spans="21:23" x14ac:dyDescent="0.25">
      <c r="U9233" s="15"/>
      <c r="V9233" s="15"/>
      <c r="W9233" s="15"/>
    </row>
    <row r="9234" spans="21:23" x14ac:dyDescent="0.25">
      <c r="U9234" s="15"/>
      <c r="V9234" s="15"/>
      <c r="W9234" s="15"/>
    </row>
    <row r="9235" spans="21:23" x14ac:dyDescent="0.25">
      <c r="U9235" s="15"/>
      <c r="V9235" s="15"/>
      <c r="W9235" s="15"/>
    </row>
    <row r="9236" spans="21:23" x14ac:dyDescent="0.25">
      <c r="U9236" s="15"/>
      <c r="V9236" s="15"/>
      <c r="W9236" s="15"/>
    </row>
    <row r="9237" spans="21:23" x14ac:dyDescent="0.25">
      <c r="U9237" s="15"/>
      <c r="V9237" s="15"/>
      <c r="W9237" s="15"/>
    </row>
    <row r="9238" spans="21:23" x14ac:dyDescent="0.25">
      <c r="U9238" s="15"/>
      <c r="V9238" s="15"/>
      <c r="W9238" s="15"/>
    </row>
    <row r="9239" spans="21:23" x14ac:dyDescent="0.25">
      <c r="U9239" s="15"/>
      <c r="V9239" s="15"/>
      <c r="W9239" s="15"/>
    </row>
    <row r="9240" spans="21:23" x14ac:dyDescent="0.25">
      <c r="U9240" s="15"/>
      <c r="V9240" s="15"/>
      <c r="W9240" s="15"/>
    </row>
    <row r="9241" spans="21:23" x14ac:dyDescent="0.25">
      <c r="U9241" s="15"/>
      <c r="V9241" s="15"/>
      <c r="W9241" s="15"/>
    </row>
    <row r="9242" spans="21:23" x14ac:dyDescent="0.25">
      <c r="U9242" s="15"/>
      <c r="V9242" s="15"/>
      <c r="W9242" s="15"/>
    </row>
    <row r="9243" spans="21:23" x14ac:dyDescent="0.25">
      <c r="U9243" s="15"/>
      <c r="V9243" s="15"/>
      <c r="W9243" s="15"/>
    </row>
    <row r="9244" spans="21:23" x14ac:dyDescent="0.25">
      <c r="U9244" s="15"/>
      <c r="V9244" s="15"/>
      <c r="W9244" s="15"/>
    </row>
    <row r="9245" spans="21:23" x14ac:dyDescent="0.25">
      <c r="U9245" s="15"/>
      <c r="V9245" s="15"/>
      <c r="W9245" s="15"/>
    </row>
    <row r="9246" spans="21:23" x14ac:dyDescent="0.25">
      <c r="U9246" s="15"/>
      <c r="V9246" s="15"/>
      <c r="W9246" s="15"/>
    </row>
    <row r="9247" spans="21:23" x14ac:dyDescent="0.25">
      <c r="U9247" s="15"/>
      <c r="V9247" s="15"/>
      <c r="W9247" s="15"/>
    </row>
    <row r="9248" spans="21:23" x14ac:dyDescent="0.25">
      <c r="U9248" s="15"/>
      <c r="V9248" s="15"/>
      <c r="W9248" s="15"/>
    </row>
    <row r="9249" spans="21:23" x14ac:dyDescent="0.25">
      <c r="U9249" s="15"/>
      <c r="V9249" s="15"/>
      <c r="W9249" s="15"/>
    </row>
    <row r="9250" spans="21:23" x14ac:dyDescent="0.25">
      <c r="U9250" s="15"/>
      <c r="V9250" s="15"/>
      <c r="W9250" s="15"/>
    </row>
    <row r="9251" spans="21:23" x14ac:dyDescent="0.25">
      <c r="U9251" s="15"/>
      <c r="V9251" s="15"/>
      <c r="W9251" s="15"/>
    </row>
    <row r="9252" spans="21:23" x14ac:dyDescent="0.25">
      <c r="U9252" s="15"/>
      <c r="V9252" s="15"/>
      <c r="W9252" s="15"/>
    </row>
    <row r="9253" spans="21:23" x14ac:dyDescent="0.25">
      <c r="U9253" s="15"/>
      <c r="V9253" s="15"/>
      <c r="W9253" s="15"/>
    </row>
    <row r="9254" spans="21:23" x14ac:dyDescent="0.25">
      <c r="U9254" s="15"/>
      <c r="V9254" s="15"/>
      <c r="W9254" s="15"/>
    </row>
    <row r="9255" spans="21:23" x14ac:dyDescent="0.25">
      <c r="U9255" s="15"/>
      <c r="V9255" s="15"/>
      <c r="W9255" s="15"/>
    </row>
    <row r="9256" spans="21:23" x14ac:dyDescent="0.25">
      <c r="U9256" s="15"/>
      <c r="V9256" s="15"/>
      <c r="W9256" s="15"/>
    </row>
    <row r="9257" spans="21:23" x14ac:dyDescent="0.25">
      <c r="U9257" s="15"/>
      <c r="V9257" s="15"/>
      <c r="W9257" s="15"/>
    </row>
    <row r="9258" spans="21:23" x14ac:dyDescent="0.25">
      <c r="U9258" s="15"/>
      <c r="V9258" s="15"/>
      <c r="W9258" s="15"/>
    </row>
    <row r="9259" spans="21:23" x14ac:dyDescent="0.25">
      <c r="U9259" s="15"/>
      <c r="V9259" s="15"/>
      <c r="W9259" s="15"/>
    </row>
    <row r="9260" spans="21:23" x14ac:dyDescent="0.25">
      <c r="U9260" s="15"/>
      <c r="V9260" s="15"/>
      <c r="W9260" s="15"/>
    </row>
    <row r="9261" spans="21:23" x14ac:dyDescent="0.25">
      <c r="U9261" s="15"/>
      <c r="V9261" s="15"/>
      <c r="W9261" s="15"/>
    </row>
    <row r="9262" spans="21:23" x14ac:dyDescent="0.25">
      <c r="U9262" s="15"/>
      <c r="V9262" s="15"/>
      <c r="W9262" s="15"/>
    </row>
    <row r="9263" spans="21:23" x14ac:dyDescent="0.25">
      <c r="U9263" s="15"/>
      <c r="V9263" s="15"/>
      <c r="W9263" s="15"/>
    </row>
    <row r="9264" spans="21:23" x14ac:dyDescent="0.25">
      <c r="U9264" s="15"/>
      <c r="V9264" s="15"/>
      <c r="W9264" s="15"/>
    </row>
    <row r="9265" spans="21:23" x14ac:dyDescent="0.25">
      <c r="U9265" s="15"/>
      <c r="V9265" s="15"/>
      <c r="W9265" s="15"/>
    </row>
    <row r="9266" spans="21:23" x14ac:dyDescent="0.25">
      <c r="U9266" s="15"/>
      <c r="V9266" s="15"/>
      <c r="W9266" s="15"/>
    </row>
    <row r="9267" spans="21:23" x14ac:dyDescent="0.25">
      <c r="U9267" s="15"/>
      <c r="V9267" s="15"/>
      <c r="W9267" s="15"/>
    </row>
    <row r="9268" spans="21:23" x14ac:dyDescent="0.25">
      <c r="U9268" s="15"/>
      <c r="V9268" s="15"/>
      <c r="W9268" s="15"/>
    </row>
    <row r="9269" spans="21:23" x14ac:dyDescent="0.25">
      <c r="U9269" s="15"/>
      <c r="V9269" s="15"/>
      <c r="W9269" s="15"/>
    </row>
    <row r="9270" spans="21:23" x14ac:dyDescent="0.25">
      <c r="U9270" s="15"/>
      <c r="V9270" s="15"/>
      <c r="W9270" s="15"/>
    </row>
    <row r="9271" spans="21:23" x14ac:dyDescent="0.25">
      <c r="U9271" s="15"/>
      <c r="V9271" s="15"/>
      <c r="W9271" s="15"/>
    </row>
    <row r="9272" spans="21:23" x14ac:dyDescent="0.25">
      <c r="U9272" s="15"/>
      <c r="V9272" s="15"/>
      <c r="W9272" s="15"/>
    </row>
    <row r="9273" spans="21:23" x14ac:dyDescent="0.25">
      <c r="U9273" s="15"/>
      <c r="V9273" s="15"/>
      <c r="W9273" s="15"/>
    </row>
    <row r="9274" spans="21:23" x14ac:dyDescent="0.25">
      <c r="U9274" s="15"/>
      <c r="V9274" s="15"/>
      <c r="W9274" s="15"/>
    </row>
    <row r="9275" spans="21:23" x14ac:dyDescent="0.25">
      <c r="U9275" s="15"/>
      <c r="V9275" s="15"/>
      <c r="W9275" s="15"/>
    </row>
    <row r="9276" spans="21:23" x14ac:dyDescent="0.25">
      <c r="U9276" s="15"/>
      <c r="V9276" s="15"/>
      <c r="W9276" s="15"/>
    </row>
    <row r="9277" spans="21:23" x14ac:dyDescent="0.25">
      <c r="U9277" s="15"/>
      <c r="V9277" s="15"/>
      <c r="W9277" s="15"/>
    </row>
    <row r="9278" spans="21:23" x14ac:dyDescent="0.25">
      <c r="U9278" s="15"/>
      <c r="V9278" s="15"/>
      <c r="W9278" s="15"/>
    </row>
    <row r="9279" spans="21:23" x14ac:dyDescent="0.25">
      <c r="U9279" s="15"/>
      <c r="V9279" s="15"/>
      <c r="W9279" s="15"/>
    </row>
    <row r="9280" spans="21:23" x14ac:dyDescent="0.25">
      <c r="U9280" s="15"/>
      <c r="V9280" s="15"/>
      <c r="W9280" s="15"/>
    </row>
    <row r="9281" spans="21:23" x14ac:dyDescent="0.25">
      <c r="U9281" s="15"/>
      <c r="V9281" s="15"/>
      <c r="W9281" s="15"/>
    </row>
    <row r="9282" spans="21:23" x14ac:dyDescent="0.25">
      <c r="U9282" s="15"/>
      <c r="V9282" s="15"/>
      <c r="W9282" s="15"/>
    </row>
    <row r="9283" spans="21:23" x14ac:dyDescent="0.25">
      <c r="U9283" s="15"/>
      <c r="V9283" s="15"/>
      <c r="W9283" s="15"/>
    </row>
    <row r="9284" spans="21:23" x14ac:dyDescent="0.25">
      <c r="U9284" s="15"/>
      <c r="V9284" s="15"/>
      <c r="W9284" s="15"/>
    </row>
    <row r="9285" spans="21:23" x14ac:dyDescent="0.25">
      <c r="U9285" s="15"/>
      <c r="V9285" s="15"/>
      <c r="W9285" s="15"/>
    </row>
    <row r="9286" spans="21:23" x14ac:dyDescent="0.25">
      <c r="U9286" s="15"/>
      <c r="V9286" s="15"/>
      <c r="W9286" s="15"/>
    </row>
    <row r="9287" spans="21:23" x14ac:dyDescent="0.25">
      <c r="U9287" s="15"/>
      <c r="V9287" s="15"/>
      <c r="W9287" s="15"/>
    </row>
    <row r="9288" spans="21:23" x14ac:dyDescent="0.25">
      <c r="U9288" s="15"/>
      <c r="V9288" s="15"/>
      <c r="W9288" s="15"/>
    </row>
    <row r="9289" spans="21:23" x14ac:dyDescent="0.25">
      <c r="U9289" s="15"/>
      <c r="V9289" s="15"/>
      <c r="W9289" s="15"/>
    </row>
    <row r="9290" spans="21:23" x14ac:dyDescent="0.25">
      <c r="U9290" s="15"/>
      <c r="V9290" s="15"/>
      <c r="W9290" s="15"/>
    </row>
    <row r="9291" spans="21:23" x14ac:dyDescent="0.25">
      <c r="U9291" s="15"/>
      <c r="V9291" s="15"/>
      <c r="W9291" s="15"/>
    </row>
    <row r="9292" spans="21:23" x14ac:dyDescent="0.25">
      <c r="U9292" s="15"/>
      <c r="V9292" s="15"/>
      <c r="W9292" s="15"/>
    </row>
    <row r="9293" spans="21:23" x14ac:dyDescent="0.25">
      <c r="U9293" s="15"/>
      <c r="V9293" s="15"/>
      <c r="W9293" s="15"/>
    </row>
    <row r="9294" spans="21:23" x14ac:dyDescent="0.25">
      <c r="U9294" s="15"/>
      <c r="V9294" s="15"/>
      <c r="W9294" s="15"/>
    </row>
    <row r="9295" spans="21:23" x14ac:dyDescent="0.25">
      <c r="U9295" s="15"/>
      <c r="V9295" s="15"/>
      <c r="W9295" s="15"/>
    </row>
    <row r="9296" spans="21:23" x14ac:dyDescent="0.25">
      <c r="U9296" s="15"/>
      <c r="V9296" s="15"/>
      <c r="W9296" s="15"/>
    </row>
    <row r="9297" spans="21:23" x14ac:dyDescent="0.25">
      <c r="U9297" s="15"/>
      <c r="V9297" s="15"/>
      <c r="W9297" s="15"/>
    </row>
    <row r="9298" spans="21:23" x14ac:dyDescent="0.25">
      <c r="U9298" s="15"/>
      <c r="V9298" s="15"/>
      <c r="W9298" s="15"/>
    </row>
    <row r="9299" spans="21:23" x14ac:dyDescent="0.25">
      <c r="U9299" s="15"/>
      <c r="V9299" s="15"/>
      <c r="W9299" s="15"/>
    </row>
    <row r="9300" spans="21:23" x14ac:dyDescent="0.25">
      <c r="U9300" s="15"/>
      <c r="V9300" s="15"/>
      <c r="W9300" s="15"/>
    </row>
    <row r="9301" spans="21:23" x14ac:dyDescent="0.25">
      <c r="U9301" s="15"/>
      <c r="V9301" s="15"/>
      <c r="W9301" s="15"/>
    </row>
    <row r="9302" spans="21:23" x14ac:dyDescent="0.25">
      <c r="U9302" s="15"/>
      <c r="V9302" s="15"/>
      <c r="W9302" s="15"/>
    </row>
    <row r="9303" spans="21:23" x14ac:dyDescent="0.25">
      <c r="U9303" s="15"/>
      <c r="V9303" s="15"/>
      <c r="W9303" s="15"/>
    </row>
    <row r="9304" spans="21:23" x14ac:dyDescent="0.25">
      <c r="U9304" s="15"/>
      <c r="V9304" s="15"/>
      <c r="W9304" s="15"/>
    </row>
    <row r="9305" spans="21:23" x14ac:dyDescent="0.25">
      <c r="U9305" s="15"/>
      <c r="V9305" s="15"/>
      <c r="W9305" s="15"/>
    </row>
    <row r="9306" spans="21:23" x14ac:dyDescent="0.25">
      <c r="U9306" s="15"/>
      <c r="V9306" s="15"/>
      <c r="W9306" s="15"/>
    </row>
    <row r="9307" spans="21:23" x14ac:dyDescent="0.25">
      <c r="U9307" s="15"/>
      <c r="V9307" s="15"/>
      <c r="W9307" s="15"/>
    </row>
    <row r="9308" spans="21:23" x14ac:dyDescent="0.25">
      <c r="U9308" s="15"/>
      <c r="V9308" s="15"/>
      <c r="W9308" s="15"/>
    </row>
    <row r="9309" spans="21:23" x14ac:dyDescent="0.25">
      <c r="U9309" s="15"/>
      <c r="V9309" s="15"/>
      <c r="W9309" s="15"/>
    </row>
    <row r="9310" spans="21:23" x14ac:dyDescent="0.25">
      <c r="U9310" s="15"/>
      <c r="V9310" s="15"/>
      <c r="W9310" s="15"/>
    </row>
    <row r="9311" spans="21:23" x14ac:dyDescent="0.25">
      <c r="U9311" s="15"/>
      <c r="V9311" s="15"/>
      <c r="W9311" s="15"/>
    </row>
    <row r="9312" spans="21:23" x14ac:dyDescent="0.25">
      <c r="U9312" s="15"/>
      <c r="V9312" s="15"/>
      <c r="W9312" s="15"/>
    </row>
    <row r="9313" spans="21:23" x14ac:dyDescent="0.25">
      <c r="U9313" s="15"/>
      <c r="V9313" s="15"/>
      <c r="W9313" s="15"/>
    </row>
    <row r="9314" spans="21:23" x14ac:dyDescent="0.25">
      <c r="U9314" s="15"/>
      <c r="V9314" s="15"/>
      <c r="W9314" s="15"/>
    </row>
    <row r="9315" spans="21:23" x14ac:dyDescent="0.25">
      <c r="U9315" s="15"/>
      <c r="V9315" s="15"/>
      <c r="W9315" s="15"/>
    </row>
    <row r="9316" spans="21:23" x14ac:dyDescent="0.25">
      <c r="U9316" s="15"/>
      <c r="V9316" s="15"/>
      <c r="W9316" s="15"/>
    </row>
    <row r="9317" spans="21:23" x14ac:dyDescent="0.25">
      <c r="U9317" s="15"/>
      <c r="V9317" s="15"/>
      <c r="W9317" s="15"/>
    </row>
    <row r="9318" spans="21:23" x14ac:dyDescent="0.25">
      <c r="U9318" s="15"/>
      <c r="V9318" s="15"/>
      <c r="W9318" s="15"/>
    </row>
    <row r="9319" spans="21:23" x14ac:dyDescent="0.25">
      <c r="U9319" s="15"/>
      <c r="V9319" s="15"/>
      <c r="W9319" s="15"/>
    </row>
    <row r="9320" spans="21:23" x14ac:dyDescent="0.25">
      <c r="U9320" s="15"/>
      <c r="V9320" s="15"/>
      <c r="W9320" s="15"/>
    </row>
    <row r="9321" spans="21:23" x14ac:dyDescent="0.25">
      <c r="U9321" s="15"/>
      <c r="V9321" s="15"/>
      <c r="W9321" s="15"/>
    </row>
    <row r="9322" spans="21:23" x14ac:dyDescent="0.25">
      <c r="U9322" s="15"/>
      <c r="V9322" s="15"/>
      <c r="W9322" s="15"/>
    </row>
    <row r="9323" spans="21:23" x14ac:dyDescent="0.25">
      <c r="U9323" s="15"/>
      <c r="V9323" s="15"/>
      <c r="W9323" s="15"/>
    </row>
    <row r="9324" spans="21:23" x14ac:dyDescent="0.25">
      <c r="U9324" s="15"/>
      <c r="V9324" s="15"/>
      <c r="W9324" s="15"/>
    </row>
    <row r="9325" spans="21:23" x14ac:dyDescent="0.25">
      <c r="U9325" s="15"/>
      <c r="V9325" s="15"/>
      <c r="W9325" s="15"/>
    </row>
    <row r="9326" spans="21:23" x14ac:dyDescent="0.25">
      <c r="U9326" s="15"/>
      <c r="V9326" s="15"/>
      <c r="W9326" s="15"/>
    </row>
    <row r="9327" spans="21:23" x14ac:dyDescent="0.25">
      <c r="U9327" s="15"/>
      <c r="V9327" s="15"/>
      <c r="W9327" s="15"/>
    </row>
    <row r="9328" spans="21:23" x14ac:dyDescent="0.25">
      <c r="U9328" s="15"/>
      <c r="V9328" s="15"/>
      <c r="W9328" s="15"/>
    </row>
    <row r="9329" spans="21:23" x14ac:dyDescent="0.25">
      <c r="U9329" s="15"/>
      <c r="V9329" s="15"/>
      <c r="W9329" s="15"/>
    </row>
    <row r="9330" spans="21:23" x14ac:dyDescent="0.25">
      <c r="U9330" s="15"/>
      <c r="V9330" s="15"/>
      <c r="W9330" s="15"/>
    </row>
    <row r="9331" spans="21:23" x14ac:dyDescent="0.25">
      <c r="U9331" s="15"/>
      <c r="V9331" s="15"/>
      <c r="W9331" s="15"/>
    </row>
    <row r="9332" spans="21:23" x14ac:dyDescent="0.25">
      <c r="U9332" s="15"/>
      <c r="V9332" s="15"/>
      <c r="W9332" s="15"/>
    </row>
    <row r="9333" spans="21:23" x14ac:dyDescent="0.25">
      <c r="U9333" s="15"/>
      <c r="V9333" s="15"/>
      <c r="W9333" s="15"/>
    </row>
    <row r="9334" spans="21:23" x14ac:dyDescent="0.25">
      <c r="U9334" s="15"/>
      <c r="V9334" s="15"/>
      <c r="W9334" s="15"/>
    </row>
    <row r="9335" spans="21:23" x14ac:dyDescent="0.25">
      <c r="U9335" s="15"/>
      <c r="V9335" s="15"/>
      <c r="W9335" s="15"/>
    </row>
    <row r="9336" spans="21:23" x14ac:dyDescent="0.25">
      <c r="U9336" s="15"/>
      <c r="V9336" s="15"/>
      <c r="W9336" s="15"/>
    </row>
    <row r="9337" spans="21:23" x14ac:dyDescent="0.25">
      <c r="U9337" s="15"/>
      <c r="V9337" s="15"/>
      <c r="W9337" s="15"/>
    </row>
    <row r="9338" spans="21:23" x14ac:dyDescent="0.25">
      <c r="U9338" s="15"/>
      <c r="V9338" s="15"/>
      <c r="W9338" s="15"/>
    </row>
    <row r="9339" spans="21:23" x14ac:dyDescent="0.25">
      <c r="U9339" s="15"/>
      <c r="V9339" s="15"/>
      <c r="W9339" s="15"/>
    </row>
    <row r="9340" spans="21:23" x14ac:dyDescent="0.25">
      <c r="U9340" s="15"/>
      <c r="V9340" s="15"/>
      <c r="W9340" s="15"/>
    </row>
    <row r="9341" spans="21:23" x14ac:dyDescent="0.25">
      <c r="U9341" s="15"/>
      <c r="V9341" s="15"/>
      <c r="W9341" s="15"/>
    </row>
    <row r="9342" spans="21:23" x14ac:dyDescent="0.25">
      <c r="U9342" s="15"/>
      <c r="V9342" s="15"/>
      <c r="W9342" s="15"/>
    </row>
    <row r="9343" spans="21:23" x14ac:dyDescent="0.25">
      <c r="U9343" s="15"/>
      <c r="V9343" s="15"/>
      <c r="W9343" s="15"/>
    </row>
    <row r="9344" spans="21:23" x14ac:dyDescent="0.25">
      <c r="U9344" s="15"/>
      <c r="V9344" s="15"/>
      <c r="W9344" s="15"/>
    </row>
    <row r="9345" spans="21:23" x14ac:dyDescent="0.25">
      <c r="U9345" s="15"/>
      <c r="V9345" s="15"/>
      <c r="W9345" s="15"/>
    </row>
    <row r="9346" spans="21:23" x14ac:dyDescent="0.25">
      <c r="U9346" s="15"/>
      <c r="V9346" s="15"/>
      <c r="W9346" s="15"/>
    </row>
    <row r="9347" spans="21:23" x14ac:dyDescent="0.25">
      <c r="U9347" s="15"/>
      <c r="V9347" s="15"/>
      <c r="W9347" s="15"/>
    </row>
    <row r="9348" spans="21:23" x14ac:dyDescent="0.25">
      <c r="U9348" s="15"/>
      <c r="V9348" s="15"/>
      <c r="W9348" s="15"/>
    </row>
    <row r="9349" spans="21:23" x14ac:dyDescent="0.25">
      <c r="U9349" s="15"/>
      <c r="V9349" s="15"/>
      <c r="W9349" s="15"/>
    </row>
    <row r="9350" spans="21:23" x14ac:dyDescent="0.25">
      <c r="U9350" s="15"/>
      <c r="V9350" s="15"/>
      <c r="W9350" s="15"/>
    </row>
    <row r="9351" spans="21:23" x14ac:dyDescent="0.25">
      <c r="U9351" s="15"/>
      <c r="V9351" s="15"/>
      <c r="W9351" s="15"/>
    </row>
    <row r="9352" spans="21:23" x14ac:dyDescent="0.25">
      <c r="U9352" s="15"/>
      <c r="V9352" s="15"/>
      <c r="W9352" s="15"/>
    </row>
    <row r="9353" spans="21:23" x14ac:dyDescent="0.25">
      <c r="U9353" s="15"/>
      <c r="V9353" s="15"/>
      <c r="W9353" s="15"/>
    </row>
    <row r="9354" spans="21:23" x14ac:dyDescent="0.25">
      <c r="U9354" s="15"/>
      <c r="V9354" s="15"/>
      <c r="W9354" s="15"/>
    </row>
    <row r="9355" spans="21:23" x14ac:dyDescent="0.25">
      <c r="U9355" s="15"/>
      <c r="V9355" s="15"/>
      <c r="W9355" s="15"/>
    </row>
    <row r="9356" spans="21:23" x14ac:dyDescent="0.25">
      <c r="U9356" s="15"/>
      <c r="V9356" s="15"/>
      <c r="W9356" s="15"/>
    </row>
    <row r="9357" spans="21:23" x14ac:dyDescent="0.25">
      <c r="U9357" s="15"/>
      <c r="V9357" s="15"/>
      <c r="W9357" s="15"/>
    </row>
    <row r="9358" spans="21:23" x14ac:dyDescent="0.25">
      <c r="U9358" s="15"/>
      <c r="V9358" s="15"/>
      <c r="W9358" s="15"/>
    </row>
    <row r="9359" spans="21:23" x14ac:dyDescent="0.25">
      <c r="U9359" s="15"/>
      <c r="V9359" s="15"/>
      <c r="W9359" s="15"/>
    </row>
    <row r="9360" spans="21:23" x14ac:dyDescent="0.25">
      <c r="U9360" s="15"/>
      <c r="V9360" s="15"/>
      <c r="W9360" s="15"/>
    </row>
    <row r="9361" spans="21:23" x14ac:dyDescent="0.25">
      <c r="U9361" s="15"/>
      <c r="V9361" s="15"/>
      <c r="W9361" s="15"/>
    </row>
    <row r="9362" spans="21:23" x14ac:dyDescent="0.25">
      <c r="U9362" s="15"/>
      <c r="V9362" s="15"/>
      <c r="W9362" s="15"/>
    </row>
    <row r="9363" spans="21:23" x14ac:dyDescent="0.25">
      <c r="U9363" s="15"/>
      <c r="V9363" s="15"/>
      <c r="W9363" s="15"/>
    </row>
    <row r="9364" spans="21:23" x14ac:dyDescent="0.25">
      <c r="U9364" s="15"/>
      <c r="V9364" s="15"/>
      <c r="W9364" s="15"/>
    </row>
    <row r="9365" spans="21:23" x14ac:dyDescent="0.25">
      <c r="U9365" s="15"/>
      <c r="V9365" s="15"/>
      <c r="W9365" s="15"/>
    </row>
    <row r="9366" spans="21:23" x14ac:dyDescent="0.25">
      <c r="U9366" s="15"/>
      <c r="V9366" s="15"/>
      <c r="W9366" s="15"/>
    </row>
    <row r="9367" spans="21:23" x14ac:dyDescent="0.25">
      <c r="U9367" s="15"/>
      <c r="V9367" s="15"/>
      <c r="W9367" s="15"/>
    </row>
    <row r="9368" spans="21:23" x14ac:dyDescent="0.25">
      <c r="U9368" s="15"/>
      <c r="V9368" s="15"/>
      <c r="W9368" s="15"/>
    </row>
    <row r="9369" spans="21:23" x14ac:dyDescent="0.25">
      <c r="U9369" s="15"/>
      <c r="V9369" s="15"/>
      <c r="W9369" s="15"/>
    </row>
    <row r="9370" spans="21:23" x14ac:dyDescent="0.25">
      <c r="U9370" s="15"/>
      <c r="V9370" s="15"/>
      <c r="W9370" s="15"/>
    </row>
    <row r="9371" spans="21:23" x14ac:dyDescent="0.25">
      <c r="U9371" s="15"/>
      <c r="V9371" s="15"/>
      <c r="W9371" s="15"/>
    </row>
    <row r="9372" spans="21:23" x14ac:dyDescent="0.25">
      <c r="U9372" s="15"/>
      <c r="V9372" s="15"/>
      <c r="W9372" s="15"/>
    </row>
    <row r="9373" spans="21:23" x14ac:dyDescent="0.25">
      <c r="U9373" s="15"/>
      <c r="V9373" s="15"/>
      <c r="W9373" s="15"/>
    </row>
    <row r="9374" spans="21:23" x14ac:dyDescent="0.25">
      <c r="U9374" s="15"/>
      <c r="V9374" s="15"/>
      <c r="W9374" s="15"/>
    </row>
    <row r="9375" spans="21:23" x14ac:dyDescent="0.25">
      <c r="U9375" s="15"/>
      <c r="V9375" s="15"/>
      <c r="W9375" s="15"/>
    </row>
    <row r="9376" spans="21:23" x14ac:dyDescent="0.25">
      <c r="U9376" s="15"/>
      <c r="V9376" s="15"/>
      <c r="W9376" s="15"/>
    </row>
    <row r="9377" spans="21:23" x14ac:dyDescent="0.25">
      <c r="U9377" s="15"/>
      <c r="V9377" s="15"/>
      <c r="W9377" s="15"/>
    </row>
    <row r="9378" spans="21:23" x14ac:dyDescent="0.25">
      <c r="U9378" s="15"/>
      <c r="V9378" s="15"/>
      <c r="W9378" s="15"/>
    </row>
    <row r="9379" spans="21:23" x14ac:dyDescent="0.25">
      <c r="U9379" s="15"/>
      <c r="V9379" s="15"/>
      <c r="W9379" s="15"/>
    </row>
    <row r="9380" spans="21:23" x14ac:dyDescent="0.25">
      <c r="U9380" s="15"/>
      <c r="V9380" s="15"/>
      <c r="W9380" s="15"/>
    </row>
    <row r="9381" spans="21:23" x14ac:dyDescent="0.25">
      <c r="U9381" s="15"/>
      <c r="V9381" s="15"/>
      <c r="W9381" s="15"/>
    </row>
    <row r="9382" spans="21:23" x14ac:dyDescent="0.25">
      <c r="U9382" s="15"/>
      <c r="V9382" s="15"/>
      <c r="W9382" s="15"/>
    </row>
    <row r="9383" spans="21:23" x14ac:dyDescent="0.25">
      <c r="U9383" s="15"/>
      <c r="V9383" s="15"/>
      <c r="W9383" s="15"/>
    </row>
    <row r="9384" spans="21:23" x14ac:dyDescent="0.25">
      <c r="U9384" s="15"/>
      <c r="V9384" s="15"/>
      <c r="W9384" s="15"/>
    </row>
    <row r="9385" spans="21:23" x14ac:dyDescent="0.25">
      <c r="U9385" s="15"/>
      <c r="V9385" s="15"/>
      <c r="W9385" s="15"/>
    </row>
    <row r="9386" spans="21:23" x14ac:dyDescent="0.25">
      <c r="U9386" s="15"/>
      <c r="V9386" s="15"/>
      <c r="W9386" s="15"/>
    </row>
    <row r="9387" spans="21:23" x14ac:dyDescent="0.25">
      <c r="U9387" s="15"/>
      <c r="V9387" s="15"/>
      <c r="W9387" s="15"/>
    </row>
    <row r="9388" spans="21:23" x14ac:dyDescent="0.25">
      <c r="U9388" s="15"/>
      <c r="V9388" s="15"/>
      <c r="W9388" s="15"/>
    </row>
    <row r="9389" spans="21:23" x14ac:dyDescent="0.25">
      <c r="U9389" s="15"/>
      <c r="V9389" s="15"/>
      <c r="W9389" s="15"/>
    </row>
    <row r="9390" spans="21:23" x14ac:dyDescent="0.25">
      <c r="U9390" s="15"/>
      <c r="V9390" s="15"/>
      <c r="W9390" s="15"/>
    </row>
    <row r="9391" spans="21:23" x14ac:dyDescent="0.25">
      <c r="U9391" s="15"/>
      <c r="V9391" s="15"/>
      <c r="W9391" s="15"/>
    </row>
    <row r="9392" spans="21:23" x14ac:dyDescent="0.25">
      <c r="U9392" s="15"/>
      <c r="V9392" s="15"/>
      <c r="W9392" s="15"/>
    </row>
    <row r="9393" spans="21:23" x14ac:dyDescent="0.25">
      <c r="U9393" s="15"/>
      <c r="V9393" s="15"/>
      <c r="W9393" s="15"/>
    </row>
    <row r="9394" spans="21:23" x14ac:dyDescent="0.25">
      <c r="U9394" s="15"/>
      <c r="V9394" s="15"/>
      <c r="W9394" s="15"/>
    </row>
    <row r="9395" spans="21:23" x14ac:dyDescent="0.25">
      <c r="U9395" s="15"/>
      <c r="V9395" s="15"/>
      <c r="W9395" s="15"/>
    </row>
    <row r="9396" spans="21:23" x14ac:dyDescent="0.25">
      <c r="U9396" s="15"/>
      <c r="V9396" s="15"/>
      <c r="W9396" s="15"/>
    </row>
    <row r="9397" spans="21:23" x14ac:dyDescent="0.25">
      <c r="U9397" s="15"/>
      <c r="V9397" s="15"/>
      <c r="W9397" s="15"/>
    </row>
    <row r="9398" spans="21:23" x14ac:dyDescent="0.25">
      <c r="U9398" s="15"/>
      <c r="V9398" s="15"/>
      <c r="W9398" s="15"/>
    </row>
    <row r="9399" spans="21:23" x14ac:dyDescent="0.25">
      <c r="U9399" s="15"/>
      <c r="V9399" s="15"/>
      <c r="W9399" s="15"/>
    </row>
    <row r="9400" spans="21:23" x14ac:dyDescent="0.25">
      <c r="U9400" s="15"/>
      <c r="V9400" s="15"/>
      <c r="W9400" s="15"/>
    </row>
    <row r="9401" spans="21:23" x14ac:dyDescent="0.25">
      <c r="U9401" s="15"/>
      <c r="V9401" s="15"/>
      <c r="W9401" s="15"/>
    </row>
    <row r="9402" spans="21:23" x14ac:dyDescent="0.25">
      <c r="U9402" s="15"/>
      <c r="V9402" s="15"/>
      <c r="W9402" s="15"/>
    </row>
    <row r="9403" spans="21:23" x14ac:dyDescent="0.25">
      <c r="U9403" s="15"/>
      <c r="V9403" s="15"/>
      <c r="W9403" s="15"/>
    </row>
    <row r="9404" spans="21:23" x14ac:dyDescent="0.25">
      <c r="U9404" s="15"/>
      <c r="V9404" s="15"/>
      <c r="W9404" s="15"/>
    </row>
    <row r="9405" spans="21:23" x14ac:dyDescent="0.25">
      <c r="U9405" s="15"/>
      <c r="V9405" s="15"/>
      <c r="W9405" s="15"/>
    </row>
    <row r="9406" spans="21:23" x14ac:dyDescent="0.25">
      <c r="U9406" s="15"/>
      <c r="V9406" s="15"/>
      <c r="W9406" s="15"/>
    </row>
    <row r="9407" spans="21:23" x14ac:dyDescent="0.25">
      <c r="U9407" s="15"/>
      <c r="V9407" s="15"/>
      <c r="W9407" s="15"/>
    </row>
    <row r="9408" spans="21:23" x14ac:dyDescent="0.25">
      <c r="U9408" s="15"/>
      <c r="V9408" s="15"/>
      <c r="W9408" s="15"/>
    </row>
    <row r="9409" spans="21:23" x14ac:dyDescent="0.25">
      <c r="U9409" s="15"/>
      <c r="V9409" s="15"/>
      <c r="W9409" s="15"/>
    </row>
    <row r="9410" spans="21:23" x14ac:dyDescent="0.25">
      <c r="U9410" s="15"/>
      <c r="V9410" s="15"/>
      <c r="W9410" s="15"/>
    </row>
    <row r="9411" spans="21:23" x14ac:dyDescent="0.25">
      <c r="U9411" s="15"/>
      <c r="V9411" s="15"/>
      <c r="W9411" s="15"/>
    </row>
    <row r="9412" spans="21:23" x14ac:dyDescent="0.25">
      <c r="U9412" s="15"/>
      <c r="V9412" s="15"/>
      <c r="W9412" s="15"/>
    </row>
    <row r="9413" spans="21:23" x14ac:dyDescent="0.25">
      <c r="U9413" s="15"/>
      <c r="V9413" s="15"/>
      <c r="W9413" s="15"/>
    </row>
    <row r="9414" spans="21:23" x14ac:dyDescent="0.25">
      <c r="U9414" s="15"/>
      <c r="V9414" s="15"/>
      <c r="W9414" s="15"/>
    </row>
    <row r="9415" spans="21:23" x14ac:dyDescent="0.25">
      <c r="U9415" s="15"/>
      <c r="V9415" s="15"/>
      <c r="W9415" s="15"/>
    </row>
    <row r="9416" spans="21:23" x14ac:dyDescent="0.25">
      <c r="U9416" s="15"/>
      <c r="V9416" s="15"/>
      <c r="W9416" s="15"/>
    </row>
    <row r="9417" spans="21:23" x14ac:dyDescent="0.25">
      <c r="U9417" s="15"/>
      <c r="V9417" s="15"/>
      <c r="W9417" s="15"/>
    </row>
    <row r="9418" spans="21:23" x14ac:dyDescent="0.25">
      <c r="U9418" s="15"/>
      <c r="V9418" s="15"/>
      <c r="W9418" s="15"/>
    </row>
    <row r="9419" spans="21:23" x14ac:dyDescent="0.25">
      <c r="U9419" s="15"/>
      <c r="V9419" s="15"/>
      <c r="W9419" s="15"/>
    </row>
    <row r="9420" spans="21:23" x14ac:dyDescent="0.25">
      <c r="U9420" s="15"/>
      <c r="V9420" s="15"/>
      <c r="W9420" s="15"/>
    </row>
    <row r="9421" spans="21:23" x14ac:dyDescent="0.25">
      <c r="U9421" s="15"/>
      <c r="V9421" s="15"/>
      <c r="W9421" s="15"/>
    </row>
    <row r="9422" spans="21:23" x14ac:dyDescent="0.25">
      <c r="U9422" s="15"/>
      <c r="V9422" s="15"/>
      <c r="W9422" s="15"/>
    </row>
    <row r="9423" spans="21:23" x14ac:dyDescent="0.25">
      <c r="U9423" s="15"/>
      <c r="V9423" s="15"/>
      <c r="W9423" s="15"/>
    </row>
    <row r="9424" spans="21:23" x14ac:dyDescent="0.25">
      <c r="U9424" s="15"/>
      <c r="V9424" s="15"/>
      <c r="W9424" s="15"/>
    </row>
    <row r="9425" spans="21:23" x14ac:dyDescent="0.25">
      <c r="U9425" s="15"/>
      <c r="V9425" s="15"/>
      <c r="W9425" s="15"/>
    </row>
    <row r="9426" spans="21:23" x14ac:dyDescent="0.25">
      <c r="U9426" s="15"/>
      <c r="V9426" s="15"/>
      <c r="W9426" s="15"/>
    </row>
    <row r="9427" spans="21:23" x14ac:dyDescent="0.25">
      <c r="U9427" s="15"/>
      <c r="V9427" s="15"/>
      <c r="W9427" s="15"/>
    </row>
    <row r="9428" spans="21:23" x14ac:dyDescent="0.25">
      <c r="U9428" s="15"/>
      <c r="V9428" s="15"/>
      <c r="W9428" s="15"/>
    </row>
    <row r="9429" spans="21:23" x14ac:dyDescent="0.25">
      <c r="U9429" s="15"/>
      <c r="V9429" s="15"/>
      <c r="W9429" s="15"/>
    </row>
    <row r="9430" spans="21:23" x14ac:dyDescent="0.25">
      <c r="U9430" s="15"/>
      <c r="V9430" s="15"/>
      <c r="W9430" s="15"/>
    </row>
    <row r="9431" spans="21:23" x14ac:dyDescent="0.25">
      <c r="U9431" s="15"/>
      <c r="V9431" s="15"/>
      <c r="W9431" s="15"/>
    </row>
    <row r="9432" spans="21:23" x14ac:dyDescent="0.25">
      <c r="U9432" s="15"/>
      <c r="V9432" s="15"/>
      <c r="W9432" s="15"/>
    </row>
    <row r="9433" spans="21:23" x14ac:dyDescent="0.25">
      <c r="U9433" s="15"/>
      <c r="V9433" s="15"/>
      <c r="W9433" s="15"/>
    </row>
    <row r="9434" spans="21:23" x14ac:dyDescent="0.25">
      <c r="U9434" s="15"/>
      <c r="V9434" s="15"/>
      <c r="W9434" s="15"/>
    </row>
    <row r="9435" spans="21:23" x14ac:dyDescent="0.25">
      <c r="U9435" s="15"/>
      <c r="V9435" s="15"/>
      <c r="W9435" s="15"/>
    </row>
    <row r="9436" spans="21:23" x14ac:dyDescent="0.25">
      <c r="U9436" s="15"/>
      <c r="V9436" s="15"/>
      <c r="W9436" s="15"/>
    </row>
    <row r="9437" spans="21:23" x14ac:dyDescent="0.25">
      <c r="U9437" s="15"/>
      <c r="V9437" s="15"/>
      <c r="W9437" s="15"/>
    </row>
    <row r="9438" spans="21:23" x14ac:dyDescent="0.25">
      <c r="U9438" s="15"/>
      <c r="V9438" s="15"/>
      <c r="W9438" s="15"/>
    </row>
    <row r="9439" spans="21:23" x14ac:dyDescent="0.25">
      <c r="U9439" s="15"/>
      <c r="V9439" s="15"/>
      <c r="W9439" s="15"/>
    </row>
    <row r="9440" spans="21:23" x14ac:dyDescent="0.25">
      <c r="U9440" s="15"/>
      <c r="V9440" s="15"/>
      <c r="W9440" s="15"/>
    </row>
    <row r="9441" spans="21:23" x14ac:dyDescent="0.25">
      <c r="U9441" s="15"/>
      <c r="V9441" s="15"/>
      <c r="W9441" s="15"/>
    </row>
    <row r="9442" spans="21:23" x14ac:dyDescent="0.25">
      <c r="U9442" s="15"/>
      <c r="V9442" s="15"/>
      <c r="W9442" s="15"/>
    </row>
    <row r="9443" spans="21:23" x14ac:dyDescent="0.25">
      <c r="U9443" s="15"/>
      <c r="V9443" s="15"/>
      <c r="W9443" s="15"/>
    </row>
    <row r="9444" spans="21:23" x14ac:dyDescent="0.25">
      <c r="U9444" s="15"/>
      <c r="V9444" s="15"/>
      <c r="W9444" s="15"/>
    </row>
    <row r="9445" spans="21:23" x14ac:dyDescent="0.25">
      <c r="U9445" s="15"/>
      <c r="V9445" s="15"/>
      <c r="W9445" s="15"/>
    </row>
    <row r="9446" spans="21:23" x14ac:dyDescent="0.25">
      <c r="U9446" s="15"/>
      <c r="V9446" s="15"/>
      <c r="W9446" s="15"/>
    </row>
    <row r="9447" spans="21:23" x14ac:dyDescent="0.25">
      <c r="U9447" s="15"/>
      <c r="V9447" s="15"/>
      <c r="W9447" s="15"/>
    </row>
    <row r="9448" spans="21:23" x14ac:dyDescent="0.25">
      <c r="U9448" s="15"/>
      <c r="V9448" s="15"/>
      <c r="W9448" s="15"/>
    </row>
    <row r="9449" spans="21:23" x14ac:dyDescent="0.25">
      <c r="U9449" s="15"/>
      <c r="V9449" s="15"/>
      <c r="W9449" s="15"/>
    </row>
    <row r="9450" spans="21:23" x14ac:dyDescent="0.25">
      <c r="U9450" s="15"/>
      <c r="V9450" s="15"/>
      <c r="W9450" s="15"/>
    </row>
    <row r="9451" spans="21:23" x14ac:dyDescent="0.25">
      <c r="U9451" s="15"/>
      <c r="V9451" s="15"/>
      <c r="W9451" s="15"/>
    </row>
    <row r="9452" spans="21:23" x14ac:dyDescent="0.25">
      <c r="U9452" s="15"/>
      <c r="V9452" s="15"/>
      <c r="W9452" s="15"/>
    </row>
    <row r="9453" spans="21:23" x14ac:dyDescent="0.25">
      <c r="U9453" s="15"/>
      <c r="V9453" s="15"/>
      <c r="W9453" s="15"/>
    </row>
    <row r="9454" spans="21:23" x14ac:dyDescent="0.25">
      <c r="U9454" s="15"/>
      <c r="V9454" s="15"/>
      <c r="W9454" s="15"/>
    </row>
    <row r="9455" spans="21:23" x14ac:dyDescent="0.25">
      <c r="U9455" s="15"/>
      <c r="V9455" s="15"/>
      <c r="W9455" s="15"/>
    </row>
    <row r="9456" spans="21:23" x14ac:dyDescent="0.25">
      <c r="U9456" s="15"/>
      <c r="V9456" s="15"/>
      <c r="W9456" s="15"/>
    </row>
    <row r="9457" spans="21:23" x14ac:dyDescent="0.25">
      <c r="U9457" s="15"/>
      <c r="V9457" s="15"/>
      <c r="W9457" s="15"/>
    </row>
    <row r="9458" spans="21:23" x14ac:dyDescent="0.25">
      <c r="U9458" s="15"/>
      <c r="V9458" s="15"/>
      <c r="W9458" s="15"/>
    </row>
    <row r="9459" spans="21:23" x14ac:dyDescent="0.25">
      <c r="U9459" s="15"/>
      <c r="V9459" s="15"/>
      <c r="W9459" s="15"/>
    </row>
    <row r="9460" spans="21:23" x14ac:dyDescent="0.25">
      <c r="U9460" s="15"/>
      <c r="V9460" s="15"/>
      <c r="W9460" s="15"/>
    </row>
    <row r="9461" spans="21:23" x14ac:dyDescent="0.25">
      <c r="U9461" s="15"/>
      <c r="V9461" s="15"/>
      <c r="W9461" s="15"/>
    </row>
    <row r="9462" spans="21:23" x14ac:dyDescent="0.25">
      <c r="U9462" s="15"/>
      <c r="V9462" s="15"/>
      <c r="W9462" s="15"/>
    </row>
    <row r="9463" spans="21:23" x14ac:dyDescent="0.25">
      <c r="U9463" s="15"/>
      <c r="V9463" s="15"/>
      <c r="W9463" s="15"/>
    </row>
    <row r="9464" spans="21:23" x14ac:dyDescent="0.25">
      <c r="U9464" s="15"/>
      <c r="V9464" s="15"/>
      <c r="W9464" s="15"/>
    </row>
    <row r="9465" spans="21:23" x14ac:dyDescent="0.25">
      <c r="U9465" s="15"/>
      <c r="V9465" s="15"/>
      <c r="W9465" s="15"/>
    </row>
    <row r="9466" spans="21:23" x14ac:dyDescent="0.25">
      <c r="U9466" s="15"/>
      <c r="V9466" s="15"/>
      <c r="W9466" s="15"/>
    </row>
    <row r="9467" spans="21:23" x14ac:dyDescent="0.25">
      <c r="U9467" s="15"/>
      <c r="V9467" s="15"/>
      <c r="W9467" s="15"/>
    </row>
    <row r="9468" spans="21:23" x14ac:dyDescent="0.25">
      <c r="U9468" s="15"/>
      <c r="V9468" s="15"/>
      <c r="W9468" s="15"/>
    </row>
    <row r="9469" spans="21:23" x14ac:dyDescent="0.25">
      <c r="U9469" s="15"/>
      <c r="V9469" s="15"/>
      <c r="W9469" s="15"/>
    </row>
    <row r="9470" spans="21:23" x14ac:dyDescent="0.25">
      <c r="U9470" s="15"/>
      <c r="V9470" s="15"/>
      <c r="W9470" s="15"/>
    </row>
    <row r="9471" spans="21:23" x14ac:dyDescent="0.25">
      <c r="U9471" s="15"/>
      <c r="V9471" s="15"/>
      <c r="W9471" s="15"/>
    </row>
    <row r="9472" spans="21:23" x14ac:dyDescent="0.25">
      <c r="U9472" s="15"/>
      <c r="V9472" s="15"/>
      <c r="W9472" s="15"/>
    </row>
    <row r="9473" spans="21:23" x14ac:dyDescent="0.25">
      <c r="U9473" s="15"/>
      <c r="V9473" s="15"/>
      <c r="W9473" s="15"/>
    </row>
    <row r="9474" spans="21:23" x14ac:dyDescent="0.25">
      <c r="U9474" s="15"/>
      <c r="V9474" s="15"/>
      <c r="W9474" s="15"/>
    </row>
    <row r="9475" spans="21:23" x14ac:dyDescent="0.25">
      <c r="U9475" s="15"/>
      <c r="V9475" s="15"/>
      <c r="W9475" s="15"/>
    </row>
    <row r="9476" spans="21:23" x14ac:dyDescent="0.25">
      <c r="U9476" s="15"/>
      <c r="V9476" s="15"/>
      <c r="W9476" s="15"/>
    </row>
    <row r="9477" spans="21:23" x14ac:dyDescent="0.25">
      <c r="U9477" s="15"/>
      <c r="V9477" s="15"/>
      <c r="W9477" s="15"/>
    </row>
    <row r="9478" spans="21:23" x14ac:dyDescent="0.25">
      <c r="U9478" s="15"/>
      <c r="V9478" s="15"/>
      <c r="W9478" s="15"/>
    </row>
    <row r="9479" spans="21:23" x14ac:dyDescent="0.25">
      <c r="U9479" s="15"/>
      <c r="V9479" s="15"/>
      <c r="W9479" s="15"/>
    </row>
    <row r="9480" spans="21:23" x14ac:dyDescent="0.25">
      <c r="U9480" s="15"/>
      <c r="V9480" s="15"/>
      <c r="W9480" s="15"/>
    </row>
    <row r="9481" spans="21:23" x14ac:dyDescent="0.25">
      <c r="U9481" s="15"/>
      <c r="V9481" s="15"/>
      <c r="W9481" s="15"/>
    </row>
    <row r="9482" spans="21:23" x14ac:dyDescent="0.25">
      <c r="U9482" s="15"/>
      <c r="V9482" s="15"/>
      <c r="W9482" s="15"/>
    </row>
    <row r="9483" spans="21:23" x14ac:dyDescent="0.25">
      <c r="U9483" s="15"/>
      <c r="V9483" s="15"/>
      <c r="W9483" s="15"/>
    </row>
    <row r="9484" spans="21:23" x14ac:dyDescent="0.25">
      <c r="U9484" s="15"/>
      <c r="V9484" s="15"/>
      <c r="W9484" s="15"/>
    </row>
    <row r="9485" spans="21:23" x14ac:dyDescent="0.25">
      <c r="U9485" s="15"/>
      <c r="V9485" s="15"/>
      <c r="W9485" s="15"/>
    </row>
    <row r="9486" spans="21:23" x14ac:dyDescent="0.25">
      <c r="U9486" s="15"/>
      <c r="V9486" s="15"/>
      <c r="W9486" s="15"/>
    </row>
    <row r="9487" spans="21:23" x14ac:dyDescent="0.25">
      <c r="U9487" s="15"/>
      <c r="V9487" s="15"/>
      <c r="W9487" s="15"/>
    </row>
    <row r="9488" spans="21:23" x14ac:dyDescent="0.25">
      <c r="U9488" s="15"/>
      <c r="V9488" s="15"/>
      <c r="W9488" s="15"/>
    </row>
    <row r="9489" spans="21:23" x14ac:dyDescent="0.25">
      <c r="U9489" s="15"/>
      <c r="V9489" s="15"/>
      <c r="W9489" s="15"/>
    </row>
    <row r="9490" spans="21:23" x14ac:dyDescent="0.25">
      <c r="U9490" s="15"/>
      <c r="V9490" s="15"/>
      <c r="W9490" s="15"/>
    </row>
    <row r="9491" spans="21:23" x14ac:dyDescent="0.25">
      <c r="U9491" s="15"/>
      <c r="V9491" s="15"/>
      <c r="W9491" s="15"/>
    </row>
    <row r="9492" spans="21:23" x14ac:dyDescent="0.25">
      <c r="U9492" s="15"/>
      <c r="V9492" s="15"/>
      <c r="W9492" s="15"/>
    </row>
    <row r="9493" spans="21:23" x14ac:dyDescent="0.25">
      <c r="U9493" s="15"/>
      <c r="V9493" s="15"/>
      <c r="W9493" s="15"/>
    </row>
    <row r="9494" spans="21:23" x14ac:dyDescent="0.25">
      <c r="U9494" s="15"/>
      <c r="V9494" s="15"/>
      <c r="W9494" s="15"/>
    </row>
    <row r="9495" spans="21:23" x14ac:dyDescent="0.25">
      <c r="U9495" s="15"/>
      <c r="V9495" s="15"/>
      <c r="W9495" s="15"/>
    </row>
    <row r="9496" spans="21:23" x14ac:dyDescent="0.25">
      <c r="U9496" s="15"/>
      <c r="V9496" s="15"/>
      <c r="W9496" s="15"/>
    </row>
    <row r="9497" spans="21:23" x14ac:dyDescent="0.25">
      <c r="U9497" s="15"/>
      <c r="V9497" s="15"/>
      <c r="W9497" s="15"/>
    </row>
    <row r="9498" spans="21:23" x14ac:dyDescent="0.25">
      <c r="U9498" s="15"/>
      <c r="V9498" s="15"/>
      <c r="W9498" s="15"/>
    </row>
    <row r="9499" spans="21:23" x14ac:dyDescent="0.25">
      <c r="U9499" s="15"/>
      <c r="V9499" s="15"/>
      <c r="W9499" s="15"/>
    </row>
    <row r="9500" spans="21:23" x14ac:dyDescent="0.25">
      <c r="U9500" s="15"/>
      <c r="V9500" s="15"/>
      <c r="W9500" s="15"/>
    </row>
    <row r="9501" spans="21:23" x14ac:dyDescent="0.25">
      <c r="U9501" s="15"/>
      <c r="V9501" s="15"/>
      <c r="W9501" s="15"/>
    </row>
    <row r="9502" spans="21:23" x14ac:dyDescent="0.25">
      <c r="U9502" s="15"/>
      <c r="V9502" s="15"/>
      <c r="W9502" s="15"/>
    </row>
    <row r="9503" spans="21:23" x14ac:dyDescent="0.25">
      <c r="U9503" s="15"/>
      <c r="V9503" s="15"/>
      <c r="W9503" s="15"/>
    </row>
    <row r="9504" spans="21:23" x14ac:dyDescent="0.25">
      <c r="U9504" s="15"/>
      <c r="V9504" s="15"/>
      <c r="W9504" s="15"/>
    </row>
    <row r="9505" spans="21:23" x14ac:dyDescent="0.25">
      <c r="U9505" s="15"/>
      <c r="V9505" s="15"/>
      <c r="W9505" s="15"/>
    </row>
    <row r="9506" spans="21:23" x14ac:dyDescent="0.25">
      <c r="U9506" s="15"/>
      <c r="V9506" s="15"/>
      <c r="W9506" s="15"/>
    </row>
    <row r="9507" spans="21:23" x14ac:dyDescent="0.25">
      <c r="U9507" s="15"/>
      <c r="V9507" s="15"/>
      <c r="W9507" s="15"/>
    </row>
    <row r="9508" spans="21:23" x14ac:dyDescent="0.25">
      <c r="U9508" s="15"/>
      <c r="V9508" s="15"/>
      <c r="W9508" s="15"/>
    </row>
    <row r="9509" spans="21:23" x14ac:dyDescent="0.25">
      <c r="U9509" s="15"/>
      <c r="V9509" s="15"/>
      <c r="W9509" s="15"/>
    </row>
    <row r="9510" spans="21:23" x14ac:dyDescent="0.25">
      <c r="U9510" s="15"/>
      <c r="V9510" s="15"/>
      <c r="W9510" s="15"/>
    </row>
    <row r="9511" spans="21:23" x14ac:dyDescent="0.25">
      <c r="U9511" s="15"/>
      <c r="V9511" s="15"/>
      <c r="W9511" s="15"/>
    </row>
    <row r="9512" spans="21:23" x14ac:dyDescent="0.25">
      <c r="U9512" s="15"/>
      <c r="V9512" s="15"/>
      <c r="W9512" s="15"/>
    </row>
    <row r="9513" spans="21:23" x14ac:dyDescent="0.25">
      <c r="U9513" s="15"/>
      <c r="V9513" s="15"/>
      <c r="W9513" s="15"/>
    </row>
    <row r="9514" spans="21:23" x14ac:dyDescent="0.25">
      <c r="U9514" s="15"/>
      <c r="V9514" s="15"/>
      <c r="W9514" s="15"/>
    </row>
    <row r="9515" spans="21:23" x14ac:dyDescent="0.25">
      <c r="U9515" s="15"/>
      <c r="V9515" s="15"/>
      <c r="W9515" s="15"/>
    </row>
    <row r="9516" spans="21:23" x14ac:dyDescent="0.25">
      <c r="U9516" s="15"/>
      <c r="V9516" s="15"/>
      <c r="W9516" s="15"/>
    </row>
    <row r="9517" spans="21:23" x14ac:dyDescent="0.25">
      <c r="U9517" s="15"/>
      <c r="V9517" s="15"/>
      <c r="W9517" s="15"/>
    </row>
    <row r="9518" spans="21:23" x14ac:dyDescent="0.25">
      <c r="U9518" s="15"/>
      <c r="V9518" s="15"/>
      <c r="W9518" s="15"/>
    </row>
    <row r="9519" spans="21:23" x14ac:dyDescent="0.25">
      <c r="U9519" s="15"/>
      <c r="V9519" s="15"/>
      <c r="W9519" s="15"/>
    </row>
    <row r="9520" spans="21:23" x14ac:dyDescent="0.25">
      <c r="U9520" s="15"/>
      <c r="V9520" s="15"/>
      <c r="W9520" s="15"/>
    </row>
    <row r="9521" spans="21:23" x14ac:dyDescent="0.25">
      <c r="U9521" s="15"/>
      <c r="V9521" s="15"/>
      <c r="W9521" s="15"/>
    </row>
    <row r="9522" spans="21:23" x14ac:dyDescent="0.25">
      <c r="U9522" s="15"/>
      <c r="V9522" s="15"/>
      <c r="W9522" s="15"/>
    </row>
    <row r="9523" spans="21:23" x14ac:dyDescent="0.25">
      <c r="U9523" s="15"/>
      <c r="V9523" s="15"/>
      <c r="W9523" s="15"/>
    </row>
    <row r="9524" spans="21:23" x14ac:dyDescent="0.25">
      <c r="U9524" s="15"/>
      <c r="V9524" s="15"/>
      <c r="W9524" s="15"/>
    </row>
    <row r="9525" spans="21:23" x14ac:dyDescent="0.25">
      <c r="U9525" s="15"/>
      <c r="V9525" s="15"/>
      <c r="W9525" s="15"/>
    </row>
    <row r="9526" spans="21:23" x14ac:dyDescent="0.25">
      <c r="U9526" s="15"/>
      <c r="V9526" s="15"/>
      <c r="W9526" s="15"/>
    </row>
    <row r="9527" spans="21:23" x14ac:dyDescent="0.25">
      <c r="U9527" s="15"/>
      <c r="V9527" s="15"/>
      <c r="W9527" s="15"/>
    </row>
    <row r="9528" spans="21:23" x14ac:dyDescent="0.25">
      <c r="U9528" s="15"/>
      <c r="V9528" s="15"/>
      <c r="W9528" s="15"/>
    </row>
    <row r="9529" spans="21:23" x14ac:dyDescent="0.25">
      <c r="U9529" s="15"/>
      <c r="V9529" s="15"/>
      <c r="W9529" s="15"/>
    </row>
    <row r="9530" spans="21:23" x14ac:dyDescent="0.25">
      <c r="U9530" s="15"/>
      <c r="V9530" s="15"/>
      <c r="W9530" s="15"/>
    </row>
    <row r="9531" spans="21:23" x14ac:dyDescent="0.25">
      <c r="U9531" s="15"/>
      <c r="V9531" s="15"/>
      <c r="W9531" s="15"/>
    </row>
    <row r="9532" spans="21:23" x14ac:dyDescent="0.25">
      <c r="U9532" s="15"/>
      <c r="V9532" s="15"/>
      <c r="W9532" s="15"/>
    </row>
    <row r="9533" spans="21:23" x14ac:dyDescent="0.25">
      <c r="U9533" s="15"/>
      <c r="V9533" s="15"/>
      <c r="W9533" s="15"/>
    </row>
    <row r="9534" spans="21:23" x14ac:dyDescent="0.25">
      <c r="U9534" s="15"/>
      <c r="V9534" s="15"/>
      <c r="W9534" s="15"/>
    </row>
    <row r="9535" spans="21:23" x14ac:dyDescent="0.25">
      <c r="U9535" s="15"/>
      <c r="V9535" s="15"/>
      <c r="W9535" s="15"/>
    </row>
    <row r="9536" spans="21:23" x14ac:dyDescent="0.25">
      <c r="U9536" s="15"/>
      <c r="V9536" s="15"/>
      <c r="W9536" s="15"/>
    </row>
    <row r="9537" spans="21:23" x14ac:dyDescent="0.25">
      <c r="U9537" s="15"/>
      <c r="V9537" s="15"/>
      <c r="W9537" s="15"/>
    </row>
    <row r="9538" spans="21:23" x14ac:dyDescent="0.25">
      <c r="U9538" s="15"/>
      <c r="V9538" s="15"/>
      <c r="W9538" s="15"/>
    </row>
    <row r="9539" spans="21:23" x14ac:dyDescent="0.25">
      <c r="U9539" s="15"/>
      <c r="V9539" s="15"/>
      <c r="W9539" s="15"/>
    </row>
    <row r="9540" spans="21:23" x14ac:dyDescent="0.25">
      <c r="U9540" s="15"/>
      <c r="V9540" s="15"/>
      <c r="W9540" s="15"/>
    </row>
    <row r="9541" spans="21:23" x14ac:dyDescent="0.25">
      <c r="U9541" s="15"/>
      <c r="V9541" s="15"/>
      <c r="W9541" s="15"/>
    </row>
    <row r="9542" spans="21:23" x14ac:dyDescent="0.25">
      <c r="U9542" s="15"/>
      <c r="V9542" s="15"/>
      <c r="W9542" s="15"/>
    </row>
    <row r="9543" spans="21:23" x14ac:dyDescent="0.25">
      <c r="U9543" s="15"/>
      <c r="V9543" s="15"/>
      <c r="W9543" s="15"/>
    </row>
    <row r="9544" spans="21:23" x14ac:dyDescent="0.25">
      <c r="U9544" s="15"/>
      <c r="V9544" s="15"/>
      <c r="W9544" s="15"/>
    </row>
    <row r="9545" spans="21:23" x14ac:dyDescent="0.25">
      <c r="U9545" s="15"/>
      <c r="V9545" s="15"/>
      <c r="W9545" s="15"/>
    </row>
    <row r="9546" spans="21:23" x14ac:dyDescent="0.25">
      <c r="U9546" s="15"/>
      <c r="V9546" s="15"/>
      <c r="W9546" s="15"/>
    </row>
    <row r="9547" spans="21:23" x14ac:dyDescent="0.25">
      <c r="U9547" s="15"/>
      <c r="V9547" s="15"/>
      <c r="W9547" s="15"/>
    </row>
    <row r="9548" spans="21:23" x14ac:dyDescent="0.25">
      <c r="U9548" s="15"/>
      <c r="V9548" s="15"/>
      <c r="W9548" s="15"/>
    </row>
    <row r="9549" spans="21:23" x14ac:dyDescent="0.25">
      <c r="U9549" s="15"/>
      <c r="V9549" s="15"/>
      <c r="W9549" s="15"/>
    </row>
    <row r="9550" spans="21:23" x14ac:dyDescent="0.25">
      <c r="U9550" s="15"/>
      <c r="V9550" s="15"/>
      <c r="W9550" s="15"/>
    </row>
    <row r="9551" spans="21:23" x14ac:dyDescent="0.25">
      <c r="U9551" s="15"/>
      <c r="V9551" s="15"/>
      <c r="W9551" s="15"/>
    </row>
    <row r="9552" spans="21:23" x14ac:dyDescent="0.25">
      <c r="U9552" s="15"/>
      <c r="V9552" s="15"/>
      <c r="W9552" s="15"/>
    </row>
    <row r="9553" spans="21:23" x14ac:dyDescent="0.25">
      <c r="U9553" s="15"/>
      <c r="V9553" s="15"/>
      <c r="W9553" s="15"/>
    </row>
    <row r="9554" spans="21:23" x14ac:dyDescent="0.25">
      <c r="U9554" s="15"/>
      <c r="V9554" s="15"/>
      <c r="W9554" s="15"/>
    </row>
    <row r="9555" spans="21:23" x14ac:dyDescent="0.25">
      <c r="U9555" s="15"/>
      <c r="V9555" s="15"/>
      <c r="W9555" s="15"/>
    </row>
    <row r="9556" spans="21:23" x14ac:dyDescent="0.25">
      <c r="U9556" s="15"/>
      <c r="V9556" s="15"/>
      <c r="W9556" s="15"/>
    </row>
    <row r="9557" spans="21:23" x14ac:dyDescent="0.25">
      <c r="U9557" s="15"/>
      <c r="V9557" s="15"/>
      <c r="W9557" s="15"/>
    </row>
    <row r="9558" spans="21:23" x14ac:dyDescent="0.25">
      <c r="U9558" s="15"/>
      <c r="V9558" s="15"/>
      <c r="W9558" s="15"/>
    </row>
    <row r="9559" spans="21:23" x14ac:dyDescent="0.25">
      <c r="U9559" s="15"/>
      <c r="V9559" s="15"/>
      <c r="W9559" s="15"/>
    </row>
    <row r="9560" spans="21:23" x14ac:dyDescent="0.25">
      <c r="U9560" s="15"/>
      <c r="V9560" s="15"/>
      <c r="W9560" s="15"/>
    </row>
    <row r="9561" spans="21:23" x14ac:dyDescent="0.25">
      <c r="U9561" s="15"/>
      <c r="V9561" s="15"/>
      <c r="W9561" s="15"/>
    </row>
    <row r="9562" spans="21:23" x14ac:dyDescent="0.25">
      <c r="U9562" s="15"/>
      <c r="V9562" s="15"/>
      <c r="W9562" s="15"/>
    </row>
    <row r="9563" spans="21:23" x14ac:dyDescent="0.25">
      <c r="U9563" s="15"/>
      <c r="V9563" s="15"/>
      <c r="W9563" s="15"/>
    </row>
    <row r="9564" spans="21:23" x14ac:dyDescent="0.25">
      <c r="U9564" s="15"/>
      <c r="V9564" s="15"/>
      <c r="W9564" s="15"/>
    </row>
    <row r="9565" spans="21:23" x14ac:dyDescent="0.25">
      <c r="U9565" s="15"/>
      <c r="V9565" s="15"/>
      <c r="W9565" s="15"/>
    </row>
    <row r="9566" spans="21:23" x14ac:dyDescent="0.25">
      <c r="U9566" s="15"/>
      <c r="V9566" s="15"/>
      <c r="W9566" s="15"/>
    </row>
    <row r="9567" spans="21:23" x14ac:dyDescent="0.25">
      <c r="U9567" s="15"/>
      <c r="V9567" s="15"/>
      <c r="W9567" s="15"/>
    </row>
    <row r="9568" spans="21:23" x14ac:dyDescent="0.25">
      <c r="U9568" s="15"/>
      <c r="V9568" s="15"/>
      <c r="W9568" s="15"/>
    </row>
    <row r="9569" spans="21:23" x14ac:dyDescent="0.25">
      <c r="U9569" s="15"/>
      <c r="V9569" s="15"/>
      <c r="W9569" s="15"/>
    </row>
    <row r="9570" spans="21:23" x14ac:dyDescent="0.25">
      <c r="U9570" s="15"/>
      <c r="V9570" s="15"/>
      <c r="W9570" s="15"/>
    </row>
    <row r="9571" spans="21:23" x14ac:dyDescent="0.25">
      <c r="U9571" s="15"/>
      <c r="V9571" s="15"/>
      <c r="W9571" s="15"/>
    </row>
    <row r="9572" spans="21:23" x14ac:dyDescent="0.25">
      <c r="U9572" s="15"/>
      <c r="V9572" s="15"/>
      <c r="W9572" s="15"/>
    </row>
    <row r="9573" spans="21:23" x14ac:dyDescent="0.25">
      <c r="U9573" s="15"/>
      <c r="V9573" s="15"/>
      <c r="W9573" s="15"/>
    </row>
    <row r="9574" spans="21:23" x14ac:dyDescent="0.25">
      <c r="U9574" s="15"/>
      <c r="V9574" s="15"/>
      <c r="W9574" s="15"/>
    </row>
    <row r="9575" spans="21:23" x14ac:dyDescent="0.25">
      <c r="U9575" s="15"/>
      <c r="V9575" s="15"/>
      <c r="W9575" s="15"/>
    </row>
    <row r="9576" spans="21:23" x14ac:dyDescent="0.25">
      <c r="U9576" s="15"/>
      <c r="V9576" s="15"/>
      <c r="W9576" s="15"/>
    </row>
    <row r="9577" spans="21:23" x14ac:dyDescent="0.25">
      <c r="U9577" s="15"/>
      <c r="V9577" s="15"/>
      <c r="W9577" s="15"/>
    </row>
    <row r="9578" spans="21:23" x14ac:dyDescent="0.25">
      <c r="U9578" s="15"/>
      <c r="V9578" s="15"/>
      <c r="W9578" s="15"/>
    </row>
    <row r="9579" spans="21:23" x14ac:dyDescent="0.25">
      <c r="U9579" s="15"/>
      <c r="V9579" s="15"/>
      <c r="W9579" s="15"/>
    </row>
    <row r="9580" spans="21:23" x14ac:dyDescent="0.25">
      <c r="U9580" s="15"/>
      <c r="V9580" s="15"/>
      <c r="W9580" s="15"/>
    </row>
    <row r="9581" spans="21:23" x14ac:dyDescent="0.25">
      <c r="U9581" s="15"/>
      <c r="V9581" s="15"/>
      <c r="W9581" s="15"/>
    </row>
    <row r="9582" spans="21:23" x14ac:dyDescent="0.25">
      <c r="U9582" s="15"/>
      <c r="V9582" s="15"/>
      <c r="W9582" s="15"/>
    </row>
    <row r="9583" spans="21:23" x14ac:dyDescent="0.25">
      <c r="U9583" s="15"/>
      <c r="V9583" s="15"/>
      <c r="W9583" s="15"/>
    </row>
    <row r="9584" spans="21:23" x14ac:dyDescent="0.25">
      <c r="U9584" s="15"/>
      <c r="V9584" s="15"/>
      <c r="W9584" s="15"/>
    </row>
    <row r="9585" spans="21:23" x14ac:dyDescent="0.25">
      <c r="U9585" s="15"/>
      <c r="V9585" s="15"/>
      <c r="W9585" s="15"/>
    </row>
    <row r="9586" spans="21:23" x14ac:dyDescent="0.25">
      <c r="U9586" s="15"/>
      <c r="V9586" s="15"/>
      <c r="W9586" s="15"/>
    </row>
    <row r="9587" spans="21:23" x14ac:dyDescent="0.25">
      <c r="U9587" s="15"/>
      <c r="V9587" s="15"/>
      <c r="W9587" s="15"/>
    </row>
    <row r="9588" spans="21:23" x14ac:dyDescent="0.25">
      <c r="U9588" s="15"/>
      <c r="V9588" s="15"/>
      <c r="W9588" s="15"/>
    </row>
    <row r="9589" spans="21:23" x14ac:dyDescent="0.25">
      <c r="U9589" s="15"/>
      <c r="V9589" s="15"/>
      <c r="W9589" s="15"/>
    </row>
    <row r="9590" spans="21:23" x14ac:dyDescent="0.25">
      <c r="U9590" s="15"/>
      <c r="V9590" s="15"/>
      <c r="W9590" s="15"/>
    </row>
    <row r="9591" spans="21:23" x14ac:dyDescent="0.25">
      <c r="U9591" s="15"/>
      <c r="V9591" s="15"/>
      <c r="W9591" s="15"/>
    </row>
    <row r="9592" spans="21:23" x14ac:dyDescent="0.25">
      <c r="U9592" s="15"/>
      <c r="V9592" s="15"/>
      <c r="W9592" s="15"/>
    </row>
    <row r="9593" spans="21:23" x14ac:dyDescent="0.25">
      <c r="U9593" s="15"/>
      <c r="V9593" s="15"/>
      <c r="W9593" s="15"/>
    </row>
    <row r="9594" spans="21:23" x14ac:dyDescent="0.25">
      <c r="U9594" s="15"/>
      <c r="V9594" s="15"/>
      <c r="W9594" s="15"/>
    </row>
    <row r="9595" spans="21:23" x14ac:dyDescent="0.25">
      <c r="U9595" s="15"/>
      <c r="V9595" s="15"/>
      <c r="W9595" s="15"/>
    </row>
    <row r="9596" spans="21:23" x14ac:dyDescent="0.25">
      <c r="U9596" s="15"/>
      <c r="V9596" s="15"/>
      <c r="W9596" s="15"/>
    </row>
    <row r="9597" spans="21:23" x14ac:dyDescent="0.25">
      <c r="U9597" s="15"/>
      <c r="V9597" s="15"/>
      <c r="W9597" s="15"/>
    </row>
    <row r="9598" spans="21:23" x14ac:dyDescent="0.25">
      <c r="U9598" s="15"/>
      <c r="V9598" s="15"/>
      <c r="W9598" s="15"/>
    </row>
    <row r="9599" spans="21:23" x14ac:dyDescent="0.25">
      <c r="U9599" s="15"/>
      <c r="V9599" s="15"/>
      <c r="W9599" s="15"/>
    </row>
    <row r="9600" spans="21:23" x14ac:dyDescent="0.25">
      <c r="U9600" s="15"/>
      <c r="V9600" s="15"/>
      <c r="W9600" s="15"/>
    </row>
    <row r="9601" spans="21:23" x14ac:dyDescent="0.25">
      <c r="U9601" s="15"/>
      <c r="V9601" s="15"/>
      <c r="W9601" s="15"/>
    </row>
    <row r="9602" spans="21:23" x14ac:dyDescent="0.25">
      <c r="U9602" s="15"/>
      <c r="V9602" s="15"/>
      <c r="W9602" s="15"/>
    </row>
    <row r="9603" spans="21:23" x14ac:dyDescent="0.25">
      <c r="U9603" s="15"/>
      <c r="V9603" s="15"/>
      <c r="W9603" s="15"/>
    </row>
    <row r="9604" spans="21:23" x14ac:dyDescent="0.25">
      <c r="U9604" s="15"/>
      <c r="V9604" s="15"/>
      <c r="W9604" s="15"/>
    </row>
    <row r="9605" spans="21:23" x14ac:dyDescent="0.25">
      <c r="U9605" s="15"/>
      <c r="V9605" s="15"/>
      <c r="W9605" s="15"/>
    </row>
    <row r="9606" spans="21:23" x14ac:dyDescent="0.25">
      <c r="U9606" s="15"/>
      <c r="V9606" s="15"/>
      <c r="W9606" s="15"/>
    </row>
    <row r="9607" spans="21:23" x14ac:dyDescent="0.25">
      <c r="U9607" s="15"/>
      <c r="V9607" s="15"/>
      <c r="W9607" s="15"/>
    </row>
    <row r="9608" spans="21:23" x14ac:dyDescent="0.25">
      <c r="U9608" s="15"/>
      <c r="V9608" s="15"/>
      <c r="W9608" s="15"/>
    </row>
    <row r="9609" spans="21:23" x14ac:dyDescent="0.25">
      <c r="U9609" s="15"/>
      <c r="V9609" s="15"/>
      <c r="W9609" s="15"/>
    </row>
    <row r="9610" spans="21:23" x14ac:dyDescent="0.25">
      <c r="U9610" s="15"/>
      <c r="V9610" s="15"/>
      <c r="W9610" s="15"/>
    </row>
    <row r="9611" spans="21:23" x14ac:dyDescent="0.25">
      <c r="U9611" s="15"/>
      <c r="V9611" s="15"/>
      <c r="W9611" s="15"/>
    </row>
    <row r="9612" spans="21:23" x14ac:dyDescent="0.25">
      <c r="U9612" s="15"/>
      <c r="V9612" s="15"/>
      <c r="W9612" s="15"/>
    </row>
    <row r="9613" spans="21:23" x14ac:dyDescent="0.25">
      <c r="U9613" s="15"/>
      <c r="V9613" s="15"/>
      <c r="W9613" s="15"/>
    </row>
    <row r="9614" spans="21:23" x14ac:dyDescent="0.25">
      <c r="U9614" s="15"/>
      <c r="V9614" s="15"/>
      <c r="W9614" s="15"/>
    </row>
    <row r="9615" spans="21:23" x14ac:dyDescent="0.25">
      <c r="U9615" s="15"/>
      <c r="V9615" s="15"/>
      <c r="W9615" s="15"/>
    </row>
    <row r="9616" spans="21:23" x14ac:dyDescent="0.25">
      <c r="U9616" s="15"/>
      <c r="V9616" s="15"/>
      <c r="W9616" s="15"/>
    </row>
    <row r="9617" spans="21:23" x14ac:dyDescent="0.25">
      <c r="U9617" s="15"/>
      <c r="V9617" s="15"/>
      <c r="W9617" s="15"/>
    </row>
    <row r="9618" spans="21:23" x14ac:dyDescent="0.25">
      <c r="U9618" s="15"/>
      <c r="V9618" s="15"/>
      <c r="W9618" s="15"/>
    </row>
    <row r="9619" spans="21:23" x14ac:dyDescent="0.25">
      <c r="U9619" s="15"/>
      <c r="V9619" s="15"/>
      <c r="W9619" s="15"/>
    </row>
    <row r="9620" spans="21:23" x14ac:dyDescent="0.25">
      <c r="U9620" s="15"/>
      <c r="V9620" s="15"/>
      <c r="W9620" s="15"/>
    </row>
    <row r="9621" spans="21:23" x14ac:dyDescent="0.25">
      <c r="U9621" s="15"/>
      <c r="V9621" s="15"/>
      <c r="W9621" s="15"/>
    </row>
    <row r="9622" spans="21:23" x14ac:dyDescent="0.25">
      <c r="U9622" s="15"/>
      <c r="V9622" s="15"/>
      <c r="W9622" s="15"/>
    </row>
    <row r="9623" spans="21:23" x14ac:dyDescent="0.25">
      <c r="U9623" s="15"/>
      <c r="V9623" s="15"/>
      <c r="W9623" s="15"/>
    </row>
    <row r="9624" spans="21:23" x14ac:dyDescent="0.25">
      <c r="U9624" s="15"/>
      <c r="V9624" s="15"/>
      <c r="W9624" s="15"/>
    </row>
    <row r="9625" spans="21:23" x14ac:dyDescent="0.25">
      <c r="U9625" s="15"/>
      <c r="V9625" s="15"/>
      <c r="W9625" s="15"/>
    </row>
    <row r="9626" spans="21:23" x14ac:dyDescent="0.25">
      <c r="U9626" s="15"/>
      <c r="V9626" s="15"/>
      <c r="W9626" s="15"/>
    </row>
    <row r="9627" spans="21:23" x14ac:dyDescent="0.25">
      <c r="U9627" s="15"/>
      <c r="V9627" s="15"/>
      <c r="W9627" s="15"/>
    </row>
    <row r="9628" spans="21:23" x14ac:dyDescent="0.25">
      <c r="U9628" s="15"/>
      <c r="V9628" s="15"/>
      <c r="W9628" s="15"/>
    </row>
    <row r="9629" spans="21:23" x14ac:dyDescent="0.25">
      <c r="U9629" s="15"/>
      <c r="V9629" s="15"/>
      <c r="W9629" s="15"/>
    </row>
    <row r="9630" spans="21:23" x14ac:dyDescent="0.25">
      <c r="U9630" s="15"/>
      <c r="V9630" s="15"/>
      <c r="W9630" s="15"/>
    </row>
    <row r="9631" spans="21:23" x14ac:dyDescent="0.25">
      <c r="U9631" s="15"/>
      <c r="V9631" s="15"/>
      <c r="W9631" s="15"/>
    </row>
    <row r="9632" spans="21:23" x14ac:dyDescent="0.25">
      <c r="U9632" s="15"/>
      <c r="V9632" s="15"/>
      <c r="W9632" s="15"/>
    </row>
    <row r="9633" spans="21:23" x14ac:dyDescent="0.25">
      <c r="U9633" s="15"/>
      <c r="V9633" s="15"/>
      <c r="W9633" s="15"/>
    </row>
    <row r="9634" spans="21:23" x14ac:dyDescent="0.25">
      <c r="U9634" s="15"/>
      <c r="V9634" s="15"/>
      <c r="W9634" s="15"/>
    </row>
    <row r="9635" spans="21:23" x14ac:dyDescent="0.25">
      <c r="U9635" s="15"/>
      <c r="V9635" s="15"/>
      <c r="W9635" s="15"/>
    </row>
    <row r="9636" spans="21:23" x14ac:dyDescent="0.25">
      <c r="U9636" s="15"/>
      <c r="V9636" s="15"/>
      <c r="W9636" s="15"/>
    </row>
    <row r="9637" spans="21:23" x14ac:dyDescent="0.25">
      <c r="U9637" s="15"/>
      <c r="V9637" s="15"/>
      <c r="W9637" s="15"/>
    </row>
    <row r="9638" spans="21:23" x14ac:dyDescent="0.25">
      <c r="U9638" s="15"/>
      <c r="V9638" s="15"/>
      <c r="W9638" s="15"/>
    </row>
    <row r="9639" spans="21:23" x14ac:dyDescent="0.25">
      <c r="U9639" s="15"/>
      <c r="V9639" s="15"/>
      <c r="W9639" s="15"/>
    </row>
    <row r="9640" spans="21:23" x14ac:dyDescent="0.25">
      <c r="U9640" s="15"/>
      <c r="V9640" s="15"/>
      <c r="W9640" s="15"/>
    </row>
    <row r="9641" spans="21:23" x14ac:dyDescent="0.25">
      <c r="U9641" s="15"/>
      <c r="V9641" s="15"/>
      <c r="W9641" s="15"/>
    </row>
    <row r="9642" spans="21:23" x14ac:dyDescent="0.25">
      <c r="U9642" s="15"/>
      <c r="V9642" s="15"/>
      <c r="W9642" s="15"/>
    </row>
    <row r="9643" spans="21:23" x14ac:dyDescent="0.25">
      <c r="U9643" s="15"/>
      <c r="V9643" s="15"/>
      <c r="W9643" s="15"/>
    </row>
    <row r="9644" spans="21:23" x14ac:dyDescent="0.25">
      <c r="U9644" s="15"/>
      <c r="V9644" s="15"/>
      <c r="W9644" s="15"/>
    </row>
    <row r="9645" spans="21:23" x14ac:dyDescent="0.25">
      <c r="U9645" s="15"/>
      <c r="V9645" s="15"/>
      <c r="W9645" s="15"/>
    </row>
    <row r="9646" spans="21:23" x14ac:dyDescent="0.25">
      <c r="U9646" s="15"/>
      <c r="V9646" s="15"/>
      <c r="W9646" s="15"/>
    </row>
    <row r="9647" spans="21:23" x14ac:dyDescent="0.25">
      <c r="U9647" s="15"/>
      <c r="V9647" s="15"/>
      <c r="W9647" s="15"/>
    </row>
    <row r="9648" spans="21:23" x14ac:dyDescent="0.25">
      <c r="U9648" s="15"/>
      <c r="V9648" s="15"/>
      <c r="W9648" s="15"/>
    </row>
    <row r="9649" spans="21:23" x14ac:dyDescent="0.25">
      <c r="U9649" s="15"/>
      <c r="V9649" s="15"/>
      <c r="W9649" s="15"/>
    </row>
    <row r="9650" spans="21:23" x14ac:dyDescent="0.25">
      <c r="U9650" s="15"/>
      <c r="V9650" s="15"/>
      <c r="W9650" s="15"/>
    </row>
    <row r="9651" spans="21:23" x14ac:dyDescent="0.25">
      <c r="U9651" s="15"/>
      <c r="V9651" s="15"/>
      <c r="W9651" s="15"/>
    </row>
    <row r="9652" spans="21:23" x14ac:dyDescent="0.25">
      <c r="U9652" s="15"/>
      <c r="V9652" s="15"/>
      <c r="W9652" s="15"/>
    </row>
    <row r="9653" spans="21:23" x14ac:dyDescent="0.25">
      <c r="U9653" s="15"/>
      <c r="V9653" s="15"/>
      <c r="W9653" s="15"/>
    </row>
    <row r="9654" spans="21:23" x14ac:dyDescent="0.25">
      <c r="U9654" s="15"/>
      <c r="V9654" s="15"/>
      <c r="W9654" s="15"/>
    </row>
    <row r="9655" spans="21:23" x14ac:dyDescent="0.25">
      <c r="U9655" s="15"/>
      <c r="V9655" s="15"/>
      <c r="W9655" s="15"/>
    </row>
    <row r="9656" spans="21:23" x14ac:dyDescent="0.25">
      <c r="U9656" s="15"/>
      <c r="V9656" s="15"/>
      <c r="W9656" s="15"/>
    </row>
    <row r="9657" spans="21:23" x14ac:dyDescent="0.25">
      <c r="U9657" s="15"/>
      <c r="V9657" s="15"/>
      <c r="W9657" s="15"/>
    </row>
    <row r="9658" spans="21:23" x14ac:dyDescent="0.25">
      <c r="U9658" s="15"/>
      <c r="V9658" s="15"/>
      <c r="W9658" s="15"/>
    </row>
    <row r="9659" spans="21:23" x14ac:dyDescent="0.25">
      <c r="U9659" s="15"/>
      <c r="V9659" s="15"/>
      <c r="W9659" s="15"/>
    </row>
    <row r="9660" spans="21:23" x14ac:dyDescent="0.25">
      <c r="U9660" s="15"/>
      <c r="V9660" s="15"/>
      <c r="W9660" s="15"/>
    </row>
    <row r="9661" spans="21:23" x14ac:dyDescent="0.25">
      <c r="U9661" s="15"/>
      <c r="V9661" s="15"/>
      <c r="W9661" s="15"/>
    </row>
    <row r="9662" spans="21:23" x14ac:dyDescent="0.25">
      <c r="U9662" s="15"/>
      <c r="V9662" s="15"/>
      <c r="W9662" s="15"/>
    </row>
    <row r="9663" spans="21:23" x14ac:dyDescent="0.25">
      <c r="U9663" s="15"/>
      <c r="V9663" s="15"/>
      <c r="W9663" s="15"/>
    </row>
    <row r="9664" spans="21:23" x14ac:dyDescent="0.25">
      <c r="U9664" s="15"/>
      <c r="V9664" s="15"/>
      <c r="W9664" s="15"/>
    </row>
    <row r="9665" spans="21:23" x14ac:dyDescent="0.25">
      <c r="U9665" s="15"/>
      <c r="V9665" s="15"/>
      <c r="W9665" s="15"/>
    </row>
    <row r="9666" spans="21:23" x14ac:dyDescent="0.25">
      <c r="U9666" s="15"/>
      <c r="V9666" s="15"/>
      <c r="W9666" s="15"/>
    </row>
    <row r="9667" spans="21:23" x14ac:dyDescent="0.25">
      <c r="U9667" s="15"/>
      <c r="V9667" s="15"/>
      <c r="W9667" s="15"/>
    </row>
    <row r="9668" spans="21:23" x14ac:dyDescent="0.25">
      <c r="U9668" s="15"/>
      <c r="V9668" s="15"/>
      <c r="W9668" s="15"/>
    </row>
    <row r="9669" spans="21:23" x14ac:dyDescent="0.25">
      <c r="U9669" s="15"/>
      <c r="V9669" s="15"/>
      <c r="W9669" s="15"/>
    </row>
    <row r="9670" spans="21:23" x14ac:dyDescent="0.25">
      <c r="U9670" s="15"/>
      <c r="V9670" s="15"/>
      <c r="W9670" s="15"/>
    </row>
    <row r="9671" spans="21:23" x14ac:dyDescent="0.25">
      <c r="U9671" s="15"/>
      <c r="V9671" s="15"/>
      <c r="W9671" s="15"/>
    </row>
    <row r="9672" spans="21:23" x14ac:dyDescent="0.25">
      <c r="U9672" s="15"/>
      <c r="V9672" s="15"/>
      <c r="W9672" s="15"/>
    </row>
    <row r="9673" spans="21:23" x14ac:dyDescent="0.25">
      <c r="U9673" s="15"/>
      <c r="V9673" s="15"/>
      <c r="W9673" s="15"/>
    </row>
    <row r="9674" spans="21:23" x14ac:dyDescent="0.25">
      <c r="U9674" s="15"/>
      <c r="V9674" s="15"/>
      <c r="W9674" s="15"/>
    </row>
    <row r="9675" spans="21:23" x14ac:dyDescent="0.25">
      <c r="U9675" s="15"/>
      <c r="V9675" s="15"/>
      <c r="W9675" s="15"/>
    </row>
    <row r="9676" spans="21:23" x14ac:dyDescent="0.25">
      <c r="U9676" s="15"/>
      <c r="V9676" s="15"/>
      <c r="W9676" s="15"/>
    </row>
    <row r="9677" spans="21:23" x14ac:dyDescent="0.25">
      <c r="U9677" s="15"/>
      <c r="V9677" s="15"/>
      <c r="W9677" s="15"/>
    </row>
    <row r="9678" spans="21:23" x14ac:dyDescent="0.25">
      <c r="U9678" s="15"/>
      <c r="V9678" s="15"/>
      <c r="W9678" s="15"/>
    </row>
    <row r="9679" spans="21:23" x14ac:dyDescent="0.25">
      <c r="U9679" s="15"/>
      <c r="V9679" s="15"/>
      <c r="W9679" s="15"/>
    </row>
    <row r="9680" spans="21:23" x14ac:dyDescent="0.25">
      <c r="U9680" s="15"/>
      <c r="V9680" s="15"/>
      <c r="W9680" s="15"/>
    </row>
    <row r="9681" spans="21:23" x14ac:dyDescent="0.25">
      <c r="U9681" s="15"/>
      <c r="V9681" s="15"/>
      <c r="W9681" s="15"/>
    </row>
    <row r="9682" spans="21:23" x14ac:dyDescent="0.25">
      <c r="U9682" s="15"/>
      <c r="V9682" s="15"/>
      <c r="W9682" s="15"/>
    </row>
    <row r="9683" spans="21:23" x14ac:dyDescent="0.25">
      <c r="U9683" s="15"/>
      <c r="V9683" s="15"/>
      <c r="W9683" s="15"/>
    </row>
    <row r="9684" spans="21:23" x14ac:dyDescent="0.25">
      <c r="U9684" s="15"/>
      <c r="V9684" s="15"/>
      <c r="W9684" s="15"/>
    </row>
    <row r="9685" spans="21:23" x14ac:dyDescent="0.25">
      <c r="U9685" s="15"/>
      <c r="V9685" s="15"/>
      <c r="W9685" s="15"/>
    </row>
    <row r="9686" spans="21:23" x14ac:dyDescent="0.25">
      <c r="U9686" s="15"/>
      <c r="V9686" s="15"/>
      <c r="W9686" s="15"/>
    </row>
    <row r="9687" spans="21:23" x14ac:dyDescent="0.25">
      <c r="U9687" s="15"/>
      <c r="V9687" s="15"/>
      <c r="W9687" s="15"/>
    </row>
    <row r="9688" spans="21:23" x14ac:dyDescent="0.25">
      <c r="U9688" s="15"/>
      <c r="V9688" s="15"/>
      <c r="W9688" s="15"/>
    </row>
    <row r="9689" spans="21:23" x14ac:dyDescent="0.25">
      <c r="U9689" s="15"/>
      <c r="V9689" s="15"/>
      <c r="W9689" s="15"/>
    </row>
    <row r="9690" spans="21:23" x14ac:dyDescent="0.25">
      <c r="U9690" s="15"/>
      <c r="V9690" s="15"/>
      <c r="W9690" s="15"/>
    </row>
    <row r="9691" spans="21:23" x14ac:dyDescent="0.25">
      <c r="U9691" s="15"/>
      <c r="V9691" s="15"/>
      <c r="W9691" s="15"/>
    </row>
    <row r="9692" spans="21:23" x14ac:dyDescent="0.25">
      <c r="U9692" s="15"/>
      <c r="V9692" s="15"/>
      <c r="W9692" s="15"/>
    </row>
    <row r="9693" spans="21:23" x14ac:dyDescent="0.25">
      <c r="U9693" s="15"/>
      <c r="V9693" s="15"/>
      <c r="W9693" s="15"/>
    </row>
    <row r="9694" spans="21:23" x14ac:dyDescent="0.25">
      <c r="U9694" s="15"/>
      <c r="V9694" s="15"/>
      <c r="W9694" s="15"/>
    </row>
    <row r="9695" spans="21:23" x14ac:dyDescent="0.25">
      <c r="U9695" s="15"/>
      <c r="V9695" s="15"/>
      <c r="W9695" s="15"/>
    </row>
    <row r="9696" spans="21:23" x14ac:dyDescent="0.25">
      <c r="U9696" s="15"/>
      <c r="V9696" s="15"/>
      <c r="W9696" s="15"/>
    </row>
    <row r="9697" spans="21:23" x14ac:dyDescent="0.25">
      <c r="U9697" s="15"/>
      <c r="V9697" s="15"/>
      <c r="W9697" s="15"/>
    </row>
    <row r="9698" spans="21:23" x14ac:dyDescent="0.25">
      <c r="U9698" s="15"/>
      <c r="V9698" s="15"/>
      <c r="W9698" s="15"/>
    </row>
    <row r="9699" spans="21:23" x14ac:dyDescent="0.25">
      <c r="U9699" s="15"/>
      <c r="V9699" s="15"/>
      <c r="W9699" s="15"/>
    </row>
    <row r="9700" spans="21:23" x14ac:dyDescent="0.25">
      <c r="U9700" s="15"/>
      <c r="V9700" s="15"/>
      <c r="W9700" s="15"/>
    </row>
    <row r="9701" spans="21:23" x14ac:dyDescent="0.25">
      <c r="U9701" s="15"/>
      <c r="V9701" s="15"/>
      <c r="W9701" s="15"/>
    </row>
    <row r="9702" spans="21:23" x14ac:dyDescent="0.25">
      <c r="U9702" s="15"/>
      <c r="V9702" s="15"/>
      <c r="W9702" s="15"/>
    </row>
    <row r="9703" spans="21:23" x14ac:dyDescent="0.25">
      <c r="U9703" s="15"/>
      <c r="V9703" s="15"/>
      <c r="W9703" s="15"/>
    </row>
    <row r="9704" spans="21:23" x14ac:dyDescent="0.25">
      <c r="U9704" s="15"/>
      <c r="V9704" s="15"/>
      <c r="W9704" s="15"/>
    </row>
    <row r="9705" spans="21:23" x14ac:dyDescent="0.25">
      <c r="U9705" s="15"/>
      <c r="V9705" s="15"/>
      <c r="W9705" s="15"/>
    </row>
    <row r="9706" spans="21:23" x14ac:dyDescent="0.25">
      <c r="U9706" s="15"/>
      <c r="V9706" s="15"/>
      <c r="W9706" s="15"/>
    </row>
    <row r="9707" spans="21:23" x14ac:dyDescent="0.25">
      <c r="U9707" s="15"/>
      <c r="V9707" s="15"/>
      <c r="W9707" s="15"/>
    </row>
    <row r="9708" spans="21:23" x14ac:dyDescent="0.25">
      <c r="U9708" s="15"/>
      <c r="V9708" s="15"/>
      <c r="W9708" s="15"/>
    </row>
    <row r="9709" spans="21:23" x14ac:dyDescent="0.25">
      <c r="U9709" s="15"/>
      <c r="V9709" s="15"/>
      <c r="W9709" s="15"/>
    </row>
    <row r="9710" spans="21:23" x14ac:dyDescent="0.25">
      <c r="U9710" s="15"/>
      <c r="V9710" s="15"/>
      <c r="W9710" s="15"/>
    </row>
    <row r="9711" spans="21:23" x14ac:dyDescent="0.25">
      <c r="U9711" s="15"/>
      <c r="V9711" s="15"/>
      <c r="W9711" s="15"/>
    </row>
    <row r="9712" spans="21:23" x14ac:dyDescent="0.25">
      <c r="U9712" s="15"/>
      <c r="V9712" s="15"/>
      <c r="W9712" s="15"/>
    </row>
    <row r="9713" spans="21:23" x14ac:dyDescent="0.25">
      <c r="U9713" s="15"/>
      <c r="V9713" s="15"/>
      <c r="W9713" s="15"/>
    </row>
    <row r="9714" spans="21:23" x14ac:dyDescent="0.25">
      <c r="U9714" s="15"/>
      <c r="V9714" s="15"/>
      <c r="W9714" s="15"/>
    </row>
    <row r="9715" spans="21:23" x14ac:dyDescent="0.25">
      <c r="U9715" s="15"/>
      <c r="V9715" s="15"/>
      <c r="W9715" s="15"/>
    </row>
    <row r="9716" spans="21:23" x14ac:dyDescent="0.25">
      <c r="U9716" s="15"/>
      <c r="V9716" s="15"/>
      <c r="W9716" s="15"/>
    </row>
    <row r="9717" spans="21:23" x14ac:dyDescent="0.25">
      <c r="U9717" s="15"/>
      <c r="V9717" s="15"/>
      <c r="W9717" s="15"/>
    </row>
    <row r="9718" spans="21:23" x14ac:dyDescent="0.25">
      <c r="U9718" s="15"/>
      <c r="V9718" s="15"/>
      <c r="W9718" s="15"/>
    </row>
    <row r="9719" spans="21:23" x14ac:dyDescent="0.25">
      <c r="U9719" s="15"/>
      <c r="V9719" s="15"/>
      <c r="W9719" s="15"/>
    </row>
    <row r="9720" spans="21:23" x14ac:dyDescent="0.25">
      <c r="U9720" s="15"/>
      <c r="V9720" s="15"/>
      <c r="W9720" s="15"/>
    </row>
    <row r="9721" spans="21:23" x14ac:dyDescent="0.25">
      <c r="U9721" s="15"/>
      <c r="V9721" s="15"/>
      <c r="W9721" s="15"/>
    </row>
    <row r="9722" spans="21:23" x14ac:dyDescent="0.25">
      <c r="U9722" s="15"/>
      <c r="V9722" s="15"/>
      <c r="W9722" s="15"/>
    </row>
    <row r="9723" spans="21:23" x14ac:dyDescent="0.25">
      <c r="U9723" s="15"/>
      <c r="V9723" s="15"/>
      <c r="W9723" s="15"/>
    </row>
    <row r="9724" spans="21:23" x14ac:dyDescent="0.25">
      <c r="U9724" s="15"/>
      <c r="V9724" s="15"/>
      <c r="W9724" s="15"/>
    </row>
    <row r="9725" spans="21:23" x14ac:dyDescent="0.25">
      <c r="U9725" s="15"/>
      <c r="V9725" s="15"/>
      <c r="W9725" s="15"/>
    </row>
    <row r="9726" spans="21:23" x14ac:dyDescent="0.25">
      <c r="U9726" s="15"/>
      <c r="V9726" s="15"/>
      <c r="W9726" s="15"/>
    </row>
    <row r="9727" spans="21:23" x14ac:dyDescent="0.25">
      <c r="U9727" s="15"/>
      <c r="V9727" s="15"/>
      <c r="W9727" s="15"/>
    </row>
    <row r="9728" spans="21:23" x14ac:dyDescent="0.25">
      <c r="U9728" s="15"/>
      <c r="V9728" s="15"/>
      <c r="W9728" s="15"/>
    </row>
    <row r="9729" spans="21:23" x14ac:dyDescent="0.25">
      <c r="U9729" s="15"/>
      <c r="V9729" s="15"/>
      <c r="W9729" s="15"/>
    </row>
    <row r="9730" spans="21:23" x14ac:dyDescent="0.25">
      <c r="U9730" s="15"/>
      <c r="V9730" s="15"/>
      <c r="W9730" s="15"/>
    </row>
    <row r="9731" spans="21:23" x14ac:dyDescent="0.25">
      <c r="U9731" s="15"/>
      <c r="V9731" s="15"/>
      <c r="W9731" s="15"/>
    </row>
    <row r="9732" spans="21:23" x14ac:dyDescent="0.25">
      <c r="U9732" s="15"/>
      <c r="V9732" s="15"/>
      <c r="W9732" s="15"/>
    </row>
    <row r="9733" spans="21:23" x14ac:dyDescent="0.25">
      <c r="U9733" s="15"/>
      <c r="V9733" s="15"/>
      <c r="W9733" s="15"/>
    </row>
    <row r="9734" spans="21:23" x14ac:dyDescent="0.25">
      <c r="U9734" s="15"/>
      <c r="V9734" s="15"/>
      <c r="W9734" s="15"/>
    </row>
    <row r="9735" spans="21:23" x14ac:dyDescent="0.25">
      <c r="U9735" s="15"/>
      <c r="V9735" s="15"/>
      <c r="W9735" s="15"/>
    </row>
    <row r="9736" spans="21:23" x14ac:dyDescent="0.25">
      <c r="U9736" s="15"/>
      <c r="V9736" s="15"/>
      <c r="W9736" s="15"/>
    </row>
    <row r="9737" spans="21:23" x14ac:dyDescent="0.25">
      <c r="U9737" s="15"/>
      <c r="V9737" s="15"/>
      <c r="W9737" s="15"/>
    </row>
    <row r="9738" spans="21:23" x14ac:dyDescent="0.25">
      <c r="U9738" s="15"/>
      <c r="V9738" s="15"/>
      <c r="W9738" s="15"/>
    </row>
    <row r="9739" spans="21:23" x14ac:dyDescent="0.25">
      <c r="U9739" s="15"/>
      <c r="V9739" s="15"/>
      <c r="W9739" s="15"/>
    </row>
    <row r="9740" spans="21:23" x14ac:dyDescent="0.25">
      <c r="U9740" s="15"/>
      <c r="V9740" s="15"/>
      <c r="W9740" s="15"/>
    </row>
    <row r="9741" spans="21:23" x14ac:dyDescent="0.25">
      <c r="U9741" s="15"/>
      <c r="V9741" s="15"/>
      <c r="W9741" s="15"/>
    </row>
    <row r="9742" spans="21:23" x14ac:dyDescent="0.25">
      <c r="U9742" s="15"/>
      <c r="V9742" s="15"/>
      <c r="W9742" s="15"/>
    </row>
    <row r="9743" spans="21:23" x14ac:dyDescent="0.25">
      <c r="U9743" s="15"/>
      <c r="V9743" s="15"/>
      <c r="W9743" s="15"/>
    </row>
    <row r="9744" spans="21:23" x14ac:dyDescent="0.25">
      <c r="U9744" s="15"/>
      <c r="V9744" s="15"/>
      <c r="W9744" s="15"/>
    </row>
    <row r="9745" spans="21:23" x14ac:dyDescent="0.25">
      <c r="U9745" s="15"/>
      <c r="V9745" s="15"/>
      <c r="W9745" s="15"/>
    </row>
    <row r="9746" spans="21:23" x14ac:dyDescent="0.25">
      <c r="U9746" s="15"/>
      <c r="V9746" s="15"/>
      <c r="W9746" s="15"/>
    </row>
    <row r="9747" spans="21:23" x14ac:dyDescent="0.25">
      <c r="U9747" s="15"/>
      <c r="V9747" s="15"/>
      <c r="W9747" s="15"/>
    </row>
    <row r="9748" spans="21:23" x14ac:dyDescent="0.25">
      <c r="U9748" s="15"/>
      <c r="V9748" s="15"/>
      <c r="W9748" s="15"/>
    </row>
    <row r="9749" spans="21:23" x14ac:dyDescent="0.25">
      <c r="U9749" s="15"/>
      <c r="V9749" s="15"/>
      <c r="W9749" s="15"/>
    </row>
    <row r="9750" spans="21:23" x14ac:dyDescent="0.25">
      <c r="U9750" s="15"/>
      <c r="V9750" s="15"/>
      <c r="W9750" s="15"/>
    </row>
    <row r="9751" spans="21:23" x14ac:dyDescent="0.25">
      <c r="U9751" s="15"/>
      <c r="V9751" s="15"/>
      <c r="W9751" s="15"/>
    </row>
    <row r="9752" spans="21:23" x14ac:dyDescent="0.25">
      <c r="U9752" s="15"/>
      <c r="V9752" s="15"/>
      <c r="W9752" s="15"/>
    </row>
    <row r="9753" spans="21:23" x14ac:dyDescent="0.25">
      <c r="U9753" s="15"/>
      <c r="V9753" s="15"/>
      <c r="W9753" s="15"/>
    </row>
    <row r="9754" spans="21:23" x14ac:dyDescent="0.25">
      <c r="U9754" s="15"/>
      <c r="V9754" s="15"/>
      <c r="W9754" s="15"/>
    </row>
    <row r="9755" spans="21:23" x14ac:dyDescent="0.25">
      <c r="U9755" s="15"/>
      <c r="V9755" s="15"/>
      <c r="W9755" s="15"/>
    </row>
    <row r="9756" spans="21:23" x14ac:dyDescent="0.25">
      <c r="U9756" s="15"/>
      <c r="V9756" s="15"/>
      <c r="W9756" s="15"/>
    </row>
    <row r="9757" spans="21:23" x14ac:dyDescent="0.25">
      <c r="U9757" s="15"/>
      <c r="V9757" s="15"/>
      <c r="W9757" s="15"/>
    </row>
    <row r="9758" spans="21:23" x14ac:dyDescent="0.25">
      <c r="U9758" s="15"/>
      <c r="V9758" s="15"/>
      <c r="W9758" s="15"/>
    </row>
    <row r="9759" spans="21:23" x14ac:dyDescent="0.25">
      <c r="U9759" s="15"/>
      <c r="V9759" s="15"/>
      <c r="W9759" s="15"/>
    </row>
    <row r="9760" spans="21:23" x14ac:dyDescent="0.25">
      <c r="U9760" s="15"/>
      <c r="V9760" s="15"/>
      <c r="W9760" s="15"/>
    </row>
    <row r="9761" spans="21:23" x14ac:dyDescent="0.25">
      <c r="U9761" s="15"/>
      <c r="V9761" s="15"/>
      <c r="W9761" s="15"/>
    </row>
    <row r="9762" spans="21:23" x14ac:dyDescent="0.25">
      <c r="U9762" s="15"/>
      <c r="V9762" s="15"/>
      <c r="W9762" s="15"/>
    </row>
    <row r="9763" spans="21:23" x14ac:dyDescent="0.25">
      <c r="U9763" s="15"/>
      <c r="V9763" s="15"/>
      <c r="W9763" s="15"/>
    </row>
    <row r="9764" spans="21:23" x14ac:dyDescent="0.25">
      <c r="U9764" s="15"/>
      <c r="V9764" s="15"/>
      <c r="W9764" s="15"/>
    </row>
    <row r="9765" spans="21:23" x14ac:dyDescent="0.25">
      <c r="U9765" s="15"/>
      <c r="V9765" s="15"/>
      <c r="W9765" s="15"/>
    </row>
    <row r="9766" spans="21:23" x14ac:dyDescent="0.25">
      <c r="U9766" s="15"/>
      <c r="V9766" s="15"/>
      <c r="W9766" s="15"/>
    </row>
    <row r="9767" spans="21:23" x14ac:dyDescent="0.25">
      <c r="U9767" s="15"/>
      <c r="V9767" s="15"/>
      <c r="W9767" s="15"/>
    </row>
    <row r="9768" spans="21:23" x14ac:dyDescent="0.25">
      <c r="U9768" s="15"/>
      <c r="V9768" s="15"/>
      <c r="W9768" s="15"/>
    </row>
    <row r="9769" spans="21:23" x14ac:dyDescent="0.25">
      <c r="U9769" s="15"/>
      <c r="V9769" s="15"/>
      <c r="W9769" s="15"/>
    </row>
    <row r="9770" spans="21:23" x14ac:dyDescent="0.25">
      <c r="U9770" s="15"/>
      <c r="V9770" s="15"/>
      <c r="W9770" s="15"/>
    </row>
    <row r="9771" spans="21:23" x14ac:dyDescent="0.25">
      <c r="U9771" s="15"/>
      <c r="V9771" s="15"/>
      <c r="W9771" s="15"/>
    </row>
    <row r="9772" spans="21:23" x14ac:dyDescent="0.25">
      <c r="U9772" s="15"/>
      <c r="V9772" s="15"/>
      <c r="W9772" s="15"/>
    </row>
    <row r="9773" spans="21:23" x14ac:dyDescent="0.25">
      <c r="U9773" s="15"/>
      <c r="V9773" s="15"/>
      <c r="W9773" s="15"/>
    </row>
    <row r="9774" spans="21:23" x14ac:dyDescent="0.25">
      <c r="U9774" s="15"/>
      <c r="V9774" s="15"/>
      <c r="W9774" s="15"/>
    </row>
    <row r="9775" spans="21:23" x14ac:dyDescent="0.25">
      <c r="U9775" s="15"/>
      <c r="V9775" s="15"/>
      <c r="W9775" s="15"/>
    </row>
    <row r="9776" spans="21:23" x14ac:dyDescent="0.25">
      <c r="U9776" s="15"/>
      <c r="V9776" s="15"/>
      <c r="W9776" s="15"/>
    </row>
    <row r="9777" spans="21:23" x14ac:dyDescent="0.25">
      <c r="U9777" s="15"/>
      <c r="V9777" s="15"/>
      <c r="W9777" s="15"/>
    </row>
    <row r="9778" spans="21:23" x14ac:dyDescent="0.25">
      <c r="U9778" s="15"/>
      <c r="V9778" s="15"/>
      <c r="W9778" s="15"/>
    </row>
    <row r="9779" spans="21:23" x14ac:dyDescent="0.25">
      <c r="U9779" s="15"/>
      <c r="V9779" s="15"/>
      <c r="W9779" s="15"/>
    </row>
    <row r="9780" spans="21:23" x14ac:dyDescent="0.25">
      <c r="U9780" s="15"/>
      <c r="V9780" s="15"/>
      <c r="W9780" s="15"/>
    </row>
    <row r="9781" spans="21:23" x14ac:dyDescent="0.25">
      <c r="U9781" s="15"/>
      <c r="V9781" s="15"/>
      <c r="W9781" s="15"/>
    </row>
    <row r="9782" spans="21:23" x14ac:dyDescent="0.25">
      <c r="U9782" s="15"/>
      <c r="V9782" s="15"/>
      <c r="W9782" s="15"/>
    </row>
    <row r="9783" spans="21:23" x14ac:dyDescent="0.25">
      <c r="U9783" s="15"/>
      <c r="V9783" s="15"/>
      <c r="W9783" s="15"/>
    </row>
    <row r="9784" spans="21:23" x14ac:dyDescent="0.25">
      <c r="U9784" s="15"/>
      <c r="V9784" s="15"/>
      <c r="W9784" s="15"/>
    </row>
    <row r="9785" spans="21:23" x14ac:dyDescent="0.25">
      <c r="U9785" s="15"/>
      <c r="V9785" s="15"/>
      <c r="W9785" s="15"/>
    </row>
    <row r="9786" spans="21:23" x14ac:dyDescent="0.25">
      <c r="U9786" s="15"/>
      <c r="V9786" s="15"/>
      <c r="W9786" s="15"/>
    </row>
    <row r="9787" spans="21:23" x14ac:dyDescent="0.25">
      <c r="U9787" s="15"/>
      <c r="V9787" s="15"/>
      <c r="W9787" s="15"/>
    </row>
    <row r="9788" spans="21:23" x14ac:dyDescent="0.25">
      <c r="U9788" s="15"/>
      <c r="V9788" s="15"/>
      <c r="W9788" s="15"/>
    </row>
    <row r="9789" spans="21:23" x14ac:dyDescent="0.25">
      <c r="U9789" s="15"/>
      <c r="V9789" s="15"/>
      <c r="W9789" s="15"/>
    </row>
    <row r="9790" spans="21:23" x14ac:dyDescent="0.25">
      <c r="U9790" s="15"/>
      <c r="V9790" s="15"/>
      <c r="W9790" s="15"/>
    </row>
    <row r="9791" spans="21:23" x14ac:dyDescent="0.25">
      <c r="U9791" s="15"/>
      <c r="V9791" s="15"/>
      <c r="W9791" s="15"/>
    </row>
    <row r="9792" spans="21:23" x14ac:dyDescent="0.25">
      <c r="U9792" s="15"/>
      <c r="V9792" s="15"/>
      <c r="W9792" s="15"/>
    </row>
    <row r="9793" spans="21:23" x14ac:dyDescent="0.25">
      <c r="U9793" s="15"/>
      <c r="V9793" s="15"/>
      <c r="W9793" s="15"/>
    </row>
    <row r="9794" spans="21:23" x14ac:dyDescent="0.25">
      <c r="U9794" s="15"/>
      <c r="V9794" s="15"/>
      <c r="W9794" s="15"/>
    </row>
    <row r="9795" spans="21:23" x14ac:dyDescent="0.25">
      <c r="U9795" s="15"/>
      <c r="V9795" s="15"/>
      <c r="W9795" s="15"/>
    </row>
    <row r="9796" spans="21:23" x14ac:dyDescent="0.25">
      <c r="U9796" s="15"/>
      <c r="V9796" s="15"/>
      <c r="W9796" s="15"/>
    </row>
    <row r="9797" spans="21:23" x14ac:dyDescent="0.25">
      <c r="U9797" s="15"/>
      <c r="V9797" s="15"/>
      <c r="W9797" s="15"/>
    </row>
    <row r="9798" spans="21:23" x14ac:dyDescent="0.25">
      <c r="U9798" s="15"/>
      <c r="V9798" s="15"/>
      <c r="W9798" s="15"/>
    </row>
    <row r="9799" spans="21:23" x14ac:dyDescent="0.25">
      <c r="U9799" s="15"/>
      <c r="V9799" s="15"/>
      <c r="W9799" s="15"/>
    </row>
    <row r="9800" spans="21:23" x14ac:dyDescent="0.25">
      <c r="U9800" s="15"/>
      <c r="V9800" s="15"/>
      <c r="W9800" s="15"/>
    </row>
    <row r="9801" spans="21:23" x14ac:dyDescent="0.25">
      <c r="U9801" s="15"/>
      <c r="V9801" s="15"/>
      <c r="W9801" s="15"/>
    </row>
    <row r="9802" spans="21:23" x14ac:dyDescent="0.25">
      <c r="U9802" s="15"/>
      <c r="V9802" s="15"/>
      <c r="W9802" s="15"/>
    </row>
    <row r="9803" spans="21:23" x14ac:dyDescent="0.25">
      <c r="U9803" s="15"/>
      <c r="V9803" s="15"/>
      <c r="W9803" s="15"/>
    </row>
    <row r="9804" spans="21:23" x14ac:dyDescent="0.25">
      <c r="U9804" s="15"/>
      <c r="V9804" s="15"/>
      <c r="W9804" s="15"/>
    </row>
    <row r="9805" spans="21:23" x14ac:dyDescent="0.25">
      <c r="U9805" s="15"/>
      <c r="V9805" s="15"/>
      <c r="W9805" s="15"/>
    </row>
    <row r="9806" spans="21:23" x14ac:dyDescent="0.25">
      <c r="U9806" s="15"/>
      <c r="V9806" s="15"/>
      <c r="W9806" s="15"/>
    </row>
    <row r="9807" spans="21:23" x14ac:dyDescent="0.25">
      <c r="U9807" s="15"/>
      <c r="V9807" s="15"/>
      <c r="W9807" s="15"/>
    </row>
    <row r="9808" spans="21:23" x14ac:dyDescent="0.25">
      <c r="U9808" s="15"/>
      <c r="V9808" s="15"/>
      <c r="W9808" s="15"/>
    </row>
    <row r="9809" spans="21:23" x14ac:dyDescent="0.25">
      <c r="U9809" s="15"/>
      <c r="V9809" s="15"/>
      <c r="W9809" s="15"/>
    </row>
    <row r="9810" spans="21:23" x14ac:dyDescent="0.25">
      <c r="U9810" s="15"/>
      <c r="V9810" s="15"/>
      <c r="W9810" s="15"/>
    </row>
    <row r="9811" spans="21:23" x14ac:dyDescent="0.25">
      <c r="U9811" s="15"/>
      <c r="V9811" s="15"/>
      <c r="W9811" s="15"/>
    </row>
    <row r="9812" spans="21:23" x14ac:dyDescent="0.25">
      <c r="U9812" s="15"/>
      <c r="V9812" s="15"/>
      <c r="W9812" s="15"/>
    </row>
    <row r="9813" spans="21:23" x14ac:dyDescent="0.25">
      <c r="U9813" s="15"/>
      <c r="V9813" s="15"/>
      <c r="W9813" s="15"/>
    </row>
    <row r="9814" spans="21:23" x14ac:dyDescent="0.25">
      <c r="U9814" s="15"/>
      <c r="V9814" s="15"/>
      <c r="W9814" s="15"/>
    </row>
    <row r="9815" spans="21:23" x14ac:dyDescent="0.25">
      <c r="U9815" s="15"/>
      <c r="V9815" s="15"/>
      <c r="W9815" s="15"/>
    </row>
    <row r="9816" spans="21:23" x14ac:dyDescent="0.25">
      <c r="U9816" s="15"/>
      <c r="V9816" s="15"/>
      <c r="W9816" s="15"/>
    </row>
    <row r="9817" spans="21:23" x14ac:dyDescent="0.25">
      <c r="U9817" s="15"/>
      <c r="V9817" s="15"/>
      <c r="W9817" s="15"/>
    </row>
    <row r="9818" spans="21:23" x14ac:dyDescent="0.25">
      <c r="U9818" s="15"/>
      <c r="V9818" s="15"/>
      <c r="W9818" s="15"/>
    </row>
    <row r="9819" spans="21:23" x14ac:dyDescent="0.25">
      <c r="U9819" s="15"/>
      <c r="V9819" s="15"/>
      <c r="W9819" s="15"/>
    </row>
    <row r="9820" spans="21:23" x14ac:dyDescent="0.25">
      <c r="U9820" s="15"/>
      <c r="V9820" s="15"/>
      <c r="W9820" s="15"/>
    </row>
    <row r="9821" spans="21:23" x14ac:dyDescent="0.25">
      <c r="U9821" s="15"/>
      <c r="V9821" s="15"/>
      <c r="W9821" s="15"/>
    </row>
    <row r="9822" spans="21:23" x14ac:dyDescent="0.25">
      <c r="U9822" s="15"/>
      <c r="V9822" s="15"/>
      <c r="W9822" s="15"/>
    </row>
    <row r="9823" spans="21:23" x14ac:dyDescent="0.25">
      <c r="U9823" s="15"/>
      <c r="V9823" s="15"/>
      <c r="W9823" s="15"/>
    </row>
    <row r="9824" spans="21:23" x14ac:dyDescent="0.25">
      <c r="U9824" s="15"/>
      <c r="V9824" s="15"/>
      <c r="W9824" s="15"/>
    </row>
    <row r="9825" spans="21:23" x14ac:dyDescent="0.25">
      <c r="U9825" s="15"/>
      <c r="V9825" s="15"/>
      <c r="W9825" s="15"/>
    </row>
    <row r="9826" spans="21:23" x14ac:dyDescent="0.25">
      <c r="U9826" s="15"/>
      <c r="V9826" s="15"/>
      <c r="W9826" s="15"/>
    </row>
    <row r="9827" spans="21:23" x14ac:dyDescent="0.25">
      <c r="U9827" s="15"/>
      <c r="V9827" s="15"/>
      <c r="W9827" s="15"/>
    </row>
    <row r="9828" spans="21:23" x14ac:dyDescent="0.25">
      <c r="U9828" s="15"/>
      <c r="V9828" s="15"/>
      <c r="W9828" s="15"/>
    </row>
    <row r="9829" spans="21:23" x14ac:dyDescent="0.25">
      <c r="U9829" s="15"/>
      <c r="V9829" s="15"/>
      <c r="W9829" s="15"/>
    </row>
    <row r="9830" spans="21:23" x14ac:dyDescent="0.25">
      <c r="U9830" s="15"/>
      <c r="V9830" s="15"/>
      <c r="W9830" s="15"/>
    </row>
    <row r="9831" spans="21:23" x14ac:dyDescent="0.25">
      <c r="U9831" s="15"/>
      <c r="V9831" s="15"/>
      <c r="W9831" s="15"/>
    </row>
    <row r="9832" spans="21:23" x14ac:dyDescent="0.25">
      <c r="U9832" s="15"/>
      <c r="V9832" s="15"/>
      <c r="W9832" s="15"/>
    </row>
    <row r="9833" spans="21:23" x14ac:dyDescent="0.25">
      <c r="U9833" s="15"/>
      <c r="V9833" s="15"/>
      <c r="W9833" s="15"/>
    </row>
    <row r="9834" spans="21:23" x14ac:dyDescent="0.25">
      <c r="U9834" s="15"/>
      <c r="V9834" s="15"/>
      <c r="W9834" s="15"/>
    </row>
    <row r="9835" spans="21:23" x14ac:dyDescent="0.25">
      <c r="U9835" s="15"/>
      <c r="V9835" s="15"/>
      <c r="W9835" s="15"/>
    </row>
    <row r="9836" spans="21:23" x14ac:dyDescent="0.25">
      <c r="U9836" s="15"/>
      <c r="V9836" s="15"/>
      <c r="W9836" s="15"/>
    </row>
    <row r="9837" spans="21:23" x14ac:dyDescent="0.25">
      <c r="U9837" s="15"/>
      <c r="V9837" s="15"/>
      <c r="W9837" s="15"/>
    </row>
    <row r="9838" spans="21:23" x14ac:dyDescent="0.25">
      <c r="U9838" s="15"/>
      <c r="V9838" s="15"/>
      <c r="W9838" s="15"/>
    </row>
    <row r="9839" spans="21:23" x14ac:dyDescent="0.25">
      <c r="U9839" s="15"/>
      <c r="V9839" s="15"/>
      <c r="W9839" s="15"/>
    </row>
    <row r="9840" spans="21:23" x14ac:dyDescent="0.25">
      <c r="U9840" s="15"/>
      <c r="V9840" s="15"/>
      <c r="W9840" s="15"/>
    </row>
    <row r="9841" spans="21:23" x14ac:dyDescent="0.25">
      <c r="U9841" s="15"/>
      <c r="V9841" s="15"/>
      <c r="W9841" s="15"/>
    </row>
    <row r="9842" spans="21:23" x14ac:dyDescent="0.25">
      <c r="U9842" s="15"/>
      <c r="V9842" s="15"/>
      <c r="W9842" s="15"/>
    </row>
    <row r="9843" spans="21:23" x14ac:dyDescent="0.25">
      <c r="U9843" s="15"/>
      <c r="V9843" s="15"/>
      <c r="W9843" s="15"/>
    </row>
    <row r="9844" spans="21:23" x14ac:dyDescent="0.25">
      <c r="U9844" s="15"/>
      <c r="V9844" s="15"/>
      <c r="W9844" s="15"/>
    </row>
    <row r="9845" spans="21:23" x14ac:dyDescent="0.25">
      <c r="U9845" s="15"/>
      <c r="V9845" s="15"/>
      <c r="W9845" s="15"/>
    </row>
    <row r="9846" spans="21:23" x14ac:dyDescent="0.25">
      <c r="U9846" s="15"/>
      <c r="V9846" s="15"/>
      <c r="W9846" s="15"/>
    </row>
    <row r="9847" spans="21:23" x14ac:dyDescent="0.25">
      <c r="U9847" s="15"/>
      <c r="V9847" s="15"/>
      <c r="W9847" s="15"/>
    </row>
    <row r="9848" spans="21:23" x14ac:dyDescent="0.25">
      <c r="U9848" s="15"/>
      <c r="V9848" s="15"/>
      <c r="W9848" s="15"/>
    </row>
    <row r="9849" spans="21:23" x14ac:dyDescent="0.25">
      <c r="U9849" s="15"/>
      <c r="V9849" s="15"/>
      <c r="W9849" s="15"/>
    </row>
    <row r="9850" spans="21:23" x14ac:dyDescent="0.25">
      <c r="U9850" s="15"/>
      <c r="V9850" s="15"/>
      <c r="W9850" s="15"/>
    </row>
    <row r="9851" spans="21:23" x14ac:dyDescent="0.25">
      <c r="U9851" s="15"/>
      <c r="V9851" s="15"/>
      <c r="W9851" s="15"/>
    </row>
    <row r="9852" spans="21:23" x14ac:dyDescent="0.25">
      <c r="U9852" s="15"/>
      <c r="V9852" s="15"/>
      <c r="W9852" s="15"/>
    </row>
    <row r="9853" spans="21:23" x14ac:dyDescent="0.25">
      <c r="U9853" s="15"/>
      <c r="V9853" s="15"/>
      <c r="W9853" s="15"/>
    </row>
    <row r="9854" spans="21:23" x14ac:dyDescent="0.25">
      <c r="U9854" s="15"/>
      <c r="V9854" s="15"/>
      <c r="W9854" s="15"/>
    </row>
    <row r="9855" spans="21:23" x14ac:dyDescent="0.25">
      <c r="U9855" s="15"/>
      <c r="V9855" s="15"/>
      <c r="W9855" s="15"/>
    </row>
    <row r="9856" spans="21:23" x14ac:dyDescent="0.25">
      <c r="U9856" s="15"/>
      <c r="V9856" s="15"/>
      <c r="W9856" s="15"/>
    </row>
    <row r="9857" spans="21:23" x14ac:dyDescent="0.25">
      <c r="U9857" s="15"/>
      <c r="V9857" s="15"/>
      <c r="W9857" s="15"/>
    </row>
    <row r="9858" spans="21:23" x14ac:dyDescent="0.25">
      <c r="U9858" s="15"/>
      <c r="V9858" s="15"/>
      <c r="W9858" s="15"/>
    </row>
    <row r="9859" spans="21:23" x14ac:dyDescent="0.25">
      <c r="U9859" s="15"/>
      <c r="V9859" s="15"/>
      <c r="W9859" s="15"/>
    </row>
    <row r="9860" spans="21:23" x14ac:dyDescent="0.25">
      <c r="U9860" s="15"/>
      <c r="V9860" s="15"/>
      <c r="W9860" s="15"/>
    </row>
    <row r="9861" spans="21:23" x14ac:dyDescent="0.25">
      <c r="U9861" s="15"/>
      <c r="V9861" s="15"/>
      <c r="W9861" s="15"/>
    </row>
    <row r="9862" spans="21:23" x14ac:dyDescent="0.25">
      <c r="U9862" s="15"/>
      <c r="V9862" s="15"/>
      <c r="W9862" s="15"/>
    </row>
    <row r="9863" spans="21:23" x14ac:dyDescent="0.25">
      <c r="U9863" s="15"/>
      <c r="V9863" s="15"/>
      <c r="W9863" s="15"/>
    </row>
    <row r="9864" spans="21:23" x14ac:dyDescent="0.25">
      <c r="U9864" s="15"/>
      <c r="V9864" s="15"/>
      <c r="W9864" s="15"/>
    </row>
    <row r="9865" spans="21:23" x14ac:dyDescent="0.25">
      <c r="U9865" s="15"/>
      <c r="V9865" s="15"/>
      <c r="W9865" s="15"/>
    </row>
    <row r="9866" spans="21:23" x14ac:dyDescent="0.25">
      <c r="U9866" s="15"/>
      <c r="V9866" s="15"/>
      <c r="W9866" s="15"/>
    </row>
    <row r="9867" spans="21:23" x14ac:dyDescent="0.25">
      <c r="U9867" s="15"/>
      <c r="V9867" s="15"/>
      <c r="W9867" s="15"/>
    </row>
    <row r="9868" spans="21:23" x14ac:dyDescent="0.25">
      <c r="U9868" s="15"/>
      <c r="V9868" s="15"/>
      <c r="W9868" s="15"/>
    </row>
    <row r="9869" spans="21:23" x14ac:dyDescent="0.25">
      <c r="U9869" s="15"/>
      <c r="V9869" s="15"/>
      <c r="W9869" s="15"/>
    </row>
    <row r="9870" spans="21:23" x14ac:dyDescent="0.25">
      <c r="U9870" s="15"/>
      <c r="V9870" s="15"/>
      <c r="W9870" s="15"/>
    </row>
    <row r="9871" spans="21:23" x14ac:dyDescent="0.25">
      <c r="U9871" s="15"/>
      <c r="V9871" s="15"/>
      <c r="W9871" s="15"/>
    </row>
    <row r="9872" spans="21:23" x14ac:dyDescent="0.25">
      <c r="U9872" s="15"/>
      <c r="V9872" s="15"/>
      <c r="W9872" s="15"/>
    </row>
    <row r="9873" spans="21:23" x14ac:dyDescent="0.25">
      <c r="U9873" s="15"/>
      <c r="V9873" s="15"/>
      <c r="W9873" s="15"/>
    </row>
    <row r="9874" spans="21:23" x14ac:dyDescent="0.25">
      <c r="U9874" s="15"/>
      <c r="V9874" s="15"/>
      <c r="W9874" s="15"/>
    </row>
    <row r="9875" spans="21:23" x14ac:dyDescent="0.25">
      <c r="U9875" s="15"/>
      <c r="V9875" s="15"/>
      <c r="W9875" s="15"/>
    </row>
    <row r="9876" spans="21:23" x14ac:dyDescent="0.25">
      <c r="U9876" s="15"/>
      <c r="V9876" s="15"/>
      <c r="W9876" s="15"/>
    </row>
    <row r="9877" spans="21:23" x14ac:dyDescent="0.25">
      <c r="U9877" s="15"/>
      <c r="V9877" s="15"/>
      <c r="W9877" s="15"/>
    </row>
    <row r="9878" spans="21:23" x14ac:dyDescent="0.25">
      <c r="U9878" s="15"/>
      <c r="V9878" s="15"/>
      <c r="W9878" s="15"/>
    </row>
    <row r="9879" spans="21:23" x14ac:dyDescent="0.25">
      <c r="U9879" s="15"/>
      <c r="V9879" s="15"/>
      <c r="W9879" s="15"/>
    </row>
    <row r="9880" spans="21:23" x14ac:dyDescent="0.25">
      <c r="U9880" s="15"/>
      <c r="V9880" s="15"/>
      <c r="W9880" s="15"/>
    </row>
    <row r="9881" spans="21:23" x14ac:dyDescent="0.25">
      <c r="U9881" s="15"/>
      <c r="V9881" s="15"/>
      <c r="W9881" s="15"/>
    </row>
    <row r="9882" spans="21:23" x14ac:dyDescent="0.25">
      <c r="U9882" s="15"/>
      <c r="V9882" s="15"/>
      <c r="W9882" s="15"/>
    </row>
    <row r="9883" spans="21:23" x14ac:dyDescent="0.25">
      <c r="U9883" s="15"/>
      <c r="V9883" s="15"/>
      <c r="W9883" s="15"/>
    </row>
    <row r="9884" spans="21:23" x14ac:dyDescent="0.25">
      <c r="U9884" s="15"/>
      <c r="V9884" s="15"/>
      <c r="W9884" s="15"/>
    </row>
    <row r="9885" spans="21:23" x14ac:dyDescent="0.25">
      <c r="U9885" s="15"/>
      <c r="V9885" s="15"/>
      <c r="W9885" s="15"/>
    </row>
    <row r="9886" spans="21:23" x14ac:dyDescent="0.25">
      <c r="U9886" s="15"/>
      <c r="V9886" s="15"/>
      <c r="W9886" s="15"/>
    </row>
    <row r="9887" spans="21:23" x14ac:dyDescent="0.25">
      <c r="U9887" s="15"/>
      <c r="V9887" s="15"/>
      <c r="W9887" s="15"/>
    </row>
    <row r="9888" spans="21:23" x14ac:dyDescent="0.25">
      <c r="U9888" s="15"/>
      <c r="V9888" s="15"/>
      <c r="W9888" s="15"/>
    </row>
    <row r="9889" spans="21:23" x14ac:dyDescent="0.25">
      <c r="U9889" s="15"/>
      <c r="V9889" s="15"/>
      <c r="W9889" s="15"/>
    </row>
    <row r="9890" spans="21:23" x14ac:dyDescent="0.25">
      <c r="U9890" s="15"/>
      <c r="V9890" s="15"/>
      <c r="W9890" s="15"/>
    </row>
    <row r="9891" spans="21:23" x14ac:dyDescent="0.25">
      <c r="U9891" s="15"/>
      <c r="V9891" s="15"/>
      <c r="W9891" s="15"/>
    </row>
    <row r="9892" spans="21:23" x14ac:dyDescent="0.25">
      <c r="U9892" s="15"/>
      <c r="V9892" s="15"/>
      <c r="W9892" s="15"/>
    </row>
    <row r="9893" spans="21:23" x14ac:dyDescent="0.25">
      <c r="U9893" s="15"/>
      <c r="V9893" s="15"/>
      <c r="W9893" s="15"/>
    </row>
    <row r="9894" spans="21:23" x14ac:dyDescent="0.25">
      <c r="U9894" s="15"/>
      <c r="V9894" s="15"/>
      <c r="W9894" s="15"/>
    </row>
    <row r="9895" spans="21:23" x14ac:dyDescent="0.25">
      <c r="U9895" s="15"/>
      <c r="V9895" s="15"/>
      <c r="W9895" s="15"/>
    </row>
    <row r="9896" spans="21:23" x14ac:dyDescent="0.25">
      <c r="U9896" s="15"/>
      <c r="V9896" s="15"/>
      <c r="W9896" s="15"/>
    </row>
    <row r="9897" spans="21:23" x14ac:dyDescent="0.25">
      <c r="U9897" s="15"/>
      <c r="V9897" s="15"/>
      <c r="W9897" s="15"/>
    </row>
    <row r="9898" spans="21:23" x14ac:dyDescent="0.25">
      <c r="U9898" s="15"/>
      <c r="V9898" s="15"/>
      <c r="W9898" s="15"/>
    </row>
    <row r="9899" spans="21:23" x14ac:dyDescent="0.25">
      <c r="U9899" s="15"/>
      <c r="V9899" s="15"/>
      <c r="W9899" s="15"/>
    </row>
    <row r="9900" spans="21:23" x14ac:dyDescent="0.25">
      <c r="U9900" s="15"/>
      <c r="V9900" s="15"/>
      <c r="W9900" s="15"/>
    </row>
    <row r="9901" spans="21:23" x14ac:dyDescent="0.25">
      <c r="U9901" s="15"/>
      <c r="V9901" s="15"/>
      <c r="W9901" s="15"/>
    </row>
    <row r="9902" spans="21:23" x14ac:dyDescent="0.25">
      <c r="U9902" s="15"/>
      <c r="V9902" s="15"/>
      <c r="W9902" s="15"/>
    </row>
    <row r="9903" spans="21:23" x14ac:dyDescent="0.25">
      <c r="U9903" s="15"/>
      <c r="V9903" s="15"/>
      <c r="W9903" s="15"/>
    </row>
    <row r="9904" spans="21:23" x14ac:dyDescent="0.25">
      <c r="U9904" s="15"/>
      <c r="V9904" s="15"/>
      <c r="W9904" s="15"/>
    </row>
    <row r="9905" spans="21:23" x14ac:dyDescent="0.25">
      <c r="U9905" s="15"/>
      <c r="V9905" s="15"/>
      <c r="W9905" s="15"/>
    </row>
    <row r="9906" spans="21:23" x14ac:dyDescent="0.25">
      <c r="U9906" s="15"/>
      <c r="V9906" s="15"/>
      <c r="W9906" s="15"/>
    </row>
    <row r="9907" spans="21:23" x14ac:dyDescent="0.25">
      <c r="U9907" s="15"/>
      <c r="V9907" s="15"/>
      <c r="W9907" s="15"/>
    </row>
    <row r="9908" spans="21:23" x14ac:dyDescent="0.25">
      <c r="U9908" s="15"/>
      <c r="V9908" s="15"/>
      <c r="W9908" s="15"/>
    </row>
    <row r="9909" spans="21:23" x14ac:dyDescent="0.25">
      <c r="U9909" s="15"/>
      <c r="V9909" s="15"/>
      <c r="W9909" s="15"/>
    </row>
    <row r="9910" spans="21:23" x14ac:dyDescent="0.25">
      <c r="U9910" s="15"/>
      <c r="V9910" s="15"/>
      <c r="W9910" s="15"/>
    </row>
    <row r="9911" spans="21:23" x14ac:dyDescent="0.25">
      <c r="U9911" s="15"/>
      <c r="V9911" s="15"/>
      <c r="W9911" s="15"/>
    </row>
    <row r="9912" spans="21:23" x14ac:dyDescent="0.25">
      <c r="U9912" s="15"/>
      <c r="V9912" s="15"/>
      <c r="W9912" s="15"/>
    </row>
    <row r="9913" spans="21:23" x14ac:dyDescent="0.25">
      <c r="U9913" s="15"/>
      <c r="V9913" s="15"/>
      <c r="W9913" s="15"/>
    </row>
    <row r="9914" spans="21:23" x14ac:dyDescent="0.25">
      <c r="U9914" s="15"/>
      <c r="V9914" s="15"/>
      <c r="W9914" s="15"/>
    </row>
    <row r="9915" spans="21:23" x14ac:dyDescent="0.25">
      <c r="U9915" s="15"/>
      <c r="V9915" s="15"/>
      <c r="W9915" s="15"/>
    </row>
    <row r="9916" spans="21:23" x14ac:dyDescent="0.25">
      <c r="U9916" s="15"/>
      <c r="V9916" s="15"/>
      <c r="W9916" s="15"/>
    </row>
    <row r="9917" spans="21:23" x14ac:dyDescent="0.25">
      <c r="U9917" s="15"/>
      <c r="V9917" s="15"/>
      <c r="W9917" s="15"/>
    </row>
    <row r="9918" spans="21:23" x14ac:dyDescent="0.25">
      <c r="U9918" s="15"/>
      <c r="V9918" s="15"/>
      <c r="W9918" s="15"/>
    </row>
    <row r="9919" spans="21:23" x14ac:dyDescent="0.25">
      <c r="U9919" s="15"/>
      <c r="V9919" s="15"/>
      <c r="W9919" s="15"/>
    </row>
    <row r="9920" spans="21:23" x14ac:dyDescent="0.25">
      <c r="U9920" s="15"/>
      <c r="V9920" s="15"/>
      <c r="W9920" s="15"/>
    </row>
    <row r="9921" spans="21:23" x14ac:dyDescent="0.25">
      <c r="U9921" s="15"/>
      <c r="V9921" s="15"/>
      <c r="W9921" s="15"/>
    </row>
    <row r="9922" spans="21:23" x14ac:dyDescent="0.25">
      <c r="U9922" s="15"/>
      <c r="V9922" s="15"/>
      <c r="W9922" s="15"/>
    </row>
    <row r="9923" spans="21:23" x14ac:dyDescent="0.25">
      <c r="U9923" s="15"/>
      <c r="V9923" s="15"/>
      <c r="W9923" s="15"/>
    </row>
    <row r="9924" spans="21:23" x14ac:dyDescent="0.25">
      <c r="U9924" s="15"/>
      <c r="V9924" s="15"/>
      <c r="W9924" s="15"/>
    </row>
    <row r="9925" spans="21:23" x14ac:dyDescent="0.25">
      <c r="U9925" s="15"/>
      <c r="V9925" s="15"/>
      <c r="W9925" s="15"/>
    </row>
    <row r="9926" spans="21:23" x14ac:dyDescent="0.25">
      <c r="U9926" s="15"/>
      <c r="V9926" s="15"/>
      <c r="W9926" s="15"/>
    </row>
    <row r="9927" spans="21:23" x14ac:dyDescent="0.25">
      <c r="U9927" s="15"/>
      <c r="V9927" s="15"/>
      <c r="W9927" s="15"/>
    </row>
    <row r="9928" spans="21:23" x14ac:dyDescent="0.25">
      <c r="U9928" s="15"/>
      <c r="V9928" s="15"/>
      <c r="W9928" s="15"/>
    </row>
    <row r="9929" spans="21:23" x14ac:dyDescent="0.25">
      <c r="U9929" s="15"/>
      <c r="V9929" s="15"/>
      <c r="W9929" s="15"/>
    </row>
    <row r="9930" spans="21:23" x14ac:dyDescent="0.25">
      <c r="U9930" s="15"/>
      <c r="V9930" s="15"/>
      <c r="W9930" s="15"/>
    </row>
    <row r="9931" spans="21:23" x14ac:dyDescent="0.25">
      <c r="U9931" s="15"/>
      <c r="V9931" s="15"/>
      <c r="W9931" s="15"/>
    </row>
    <row r="9932" spans="21:23" x14ac:dyDescent="0.25">
      <c r="U9932" s="15"/>
      <c r="V9932" s="15"/>
      <c r="W9932" s="15"/>
    </row>
    <row r="9933" spans="21:23" x14ac:dyDescent="0.25">
      <c r="U9933" s="15"/>
      <c r="V9933" s="15"/>
      <c r="W9933" s="15"/>
    </row>
    <row r="9934" spans="21:23" x14ac:dyDescent="0.25">
      <c r="U9934" s="15"/>
      <c r="V9934" s="15"/>
      <c r="W9934" s="15"/>
    </row>
    <row r="9935" spans="21:23" x14ac:dyDescent="0.25">
      <c r="U9935" s="15"/>
      <c r="V9935" s="15"/>
      <c r="W9935" s="15"/>
    </row>
    <row r="9936" spans="21:23" x14ac:dyDescent="0.25">
      <c r="U9936" s="15"/>
      <c r="V9936" s="15"/>
      <c r="W9936" s="15"/>
    </row>
    <row r="9937" spans="21:23" x14ac:dyDescent="0.25">
      <c r="U9937" s="15"/>
      <c r="V9937" s="15"/>
      <c r="W9937" s="15"/>
    </row>
    <row r="9938" spans="21:23" x14ac:dyDescent="0.25">
      <c r="U9938" s="15"/>
      <c r="V9938" s="15"/>
      <c r="W9938" s="15"/>
    </row>
    <row r="9939" spans="21:23" x14ac:dyDescent="0.25">
      <c r="U9939" s="15"/>
      <c r="V9939" s="15"/>
      <c r="W9939" s="15"/>
    </row>
    <row r="9940" spans="21:23" x14ac:dyDescent="0.25">
      <c r="U9940" s="15"/>
      <c r="V9940" s="15"/>
      <c r="W9940" s="15"/>
    </row>
    <row r="9941" spans="21:23" x14ac:dyDescent="0.25">
      <c r="U9941" s="15"/>
      <c r="V9941" s="15"/>
      <c r="W9941" s="15"/>
    </row>
    <row r="9942" spans="21:23" x14ac:dyDescent="0.25">
      <c r="U9942" s="15"/>
      <c r="V9942" s="15"/>
      <c r="W9942" s="15"/>
    </row>
    <row r="9943" spans="21:23" x14ac:dyDescent="0.25">
      <c r="U9943" s="15"/>
      <c r="V9943" s="15"/>
      <c r="W9943" s="15"/>
    </row>
    <row r="9944" spans="21:23" x14ac:dyDescent="0.25">
      <c r="U9944" s="15"/>
      <c r="V9944" s="15"/>
      <c r="W9944" s="15"/>
    </row>
    <row r="9945" spans="21:23" x14ac:dyDescent="0.25">
      <c r="U9945" s="15"/>
      <c r="V9945" s="15"/>
      <c r="W9945" s="15"/>
    </row>
    <row r="9946" spans="21:23" x14ac:dyDescent="0.25">
      <c r="U9946" s="15"/>
      <c r="V9946" s="15"/>
      <c r="W9946" s="15"/>
    </row>
    <row r="9947" spans="21:23" x14ac:dyDescent="0.25">
      <c r="U9947" s="15"/>
      <c r="V9947" s="15"/>
      <c r="W9947" s="15"/>
    </row>
    <row r="9948" spans="21:23" x14ac:dyDescent="0.25">
      <c r="U9948" s="15"/>
      <c r="V9948" s="15"/>
      <c r="W9948" s="15"/>
    </row>
    <row r="9949" spans="21:23" x14ac:dyDescent="0.25">
      <c r="U9949" s="15"/>
      <c r="V9949" s="15"/>
      <c r="W9949" s="15"/>
    </row>
    <row r="9950" spans="21:23" x14ac:dyDescent="0.25">
      <c r="U9950" s="15"/>
      <c r="V9950" s="15"/>
      <c r="W9950" s="15"/>
    </row>
    <row r="9951" spans="21:23" x14ac:dyDescent="0.25">
      <c r="U9951" s="15"/>
      <c r="V9951" s="15"/>
      <c r="W9951" s="15"/>
    </row>
    <row r="9952" spans="21:23" x14ac:dyDescent="0.25">
      <c r="U9952" s="15"/>
      <c r="V9952" s="15"/>
      <c r="W9952" s="15"/>
    </row>
    <row r="9953" spans="21:23" x14ac:dyDescent="0.25">
      <c r="U9953" s="15"/>
      <c r="V9953" s="15"/>
      <c r="W9953" s="15"/>
    </row>
    <row r="9954" spans="21:23" x14ac:dyDescent="0.25">
      <c r="U9954" s="15"/>
      <c r="V9954" s="15"/>
      <c r="W9954" s="15"/>
    </row>
    <row r="9955" spans="21:23" x14ac:dyDescent="0.25">
      <c r="U9955" s="15"/>
      <c r="V9955" s="15"/>
      <c r="W9955" s="15"/>
    </row>
    <row r="9956" spans="21:23" x14ac:dyDescent="0.25">
      <c r="U9956" s="15"/>
      <c r="V9956" s="15"/>
      <c r="W9956" s="15"/>
    </row>
    <row r="9957" spans="21:23" x14ac:dyDescent="0.25">
      <c r="U9957" s="15"/>
      <c r="V9957" s="15"/>
      <c r="W9957" s="15"/>
    </row>
    <row r="9958" spans="21:23" x14ac:dyDescent="0.25">
      <c r="U9958" s="15"/>
      <c r="V9958" s="15"/>
      <c r="W9958" s="15"/>
    </row>
    <row r="9959" spans="21:23" x14ac:dyDescent="0.25">
      <c r="U9959" s="15"/>
      <c r="V9959" s="15"/>
      <c r="W9959" s="15"/>
    </row>
    <row r="9960" spans="21:23" x14ac:dyDescent="0.25">
      <c r="U9960" s="15"/>
      <c r="V9960" s="15"/>
      <c r="W9960" s="15"/>
    </row>
    <row r="9961" spans="21:23" x14ac:dyDescent="0.25">
      <c r="U9961" s="15"/>
      <c r="V9961" s="15"/>
      <c r="W9961" s="15"/>
    </row>
    <row r="9962" spans="21:23" x14ac:dyDescent="0.25">
      <c r="U9962" s="15"/>
      <c r="V9962" s="15"/>
      <c r="W9962" s="15"/>
    </row>
    <row r="9963" spans="21:23" x14ac:dyDescent="0.25">
      <c r="U9963" s="15"/>
      <c r="V9963" s="15"/>
      <c r="W9963" s="15"/>
    </row>
    <row r="9964" spans="21:23" x14ac:dyDescent="0.25">
      <c r="U9964" s="15"/>
      <c r="V9964" s="15"/>
      <c r="W9964" s="15"/>
    </row>
    <row r="9965" spans="21:23" x14ac:dyDescent="0.25">
      <c r="U9965" s="15"/>
      <c r="V9965" s="15"/>
      <c r="W9965" s="15"/>
    </row>
    <row r="9966" spans="21:23" x14ac:dyDescent="0.25">
      <c r="U9966" s="15"/>
      <c r="V9966" s="15"/>
      <c r="W9966" s="15"/>
    </row>
    <row r="9967" spans="21:23" x14ac:dyDescent="0.25">
      <c r="U9967" s="15"/>
      <c r="V9967" s="15"/>
      <c r="W9967" s="15"/>
    </row>
    <row r="9968" spans="21:23" x14ac:dyDescent="0.25">
      <c r="U9968" s="15"/>
      <c r="V9968" s="15"/>
      <c r="W9968" s="15"/>
    </row>
    <row r="9969" spans="21:23" x14ac:dyDescent="0.25">
      <c r="U9969" s="15"/>
      <c r="V9969" s="15"/>
      <c r="W9969" s="15"/>
    </row>
    <row r="9970" spans="21:23" x14ac:dyDescent="0.25">
      <c r="U9970" s="15"/>
      <c r="V9970" s="15"/>
      <c r="W9970" s="15"/>
    </row>
    <row r="9971" spans="21:23" x14ac:dyDescent="0.25">
      <c r="U9971" s="15"/>
      <c r="V9971" s="15"/>
      <c r="W9971" s="15"/>
    </row>
    <row r="9972" spans="21:23" x14ac:dyDescent="0.25">
      <c r="U9972" s="15"/>
      <c r="V9972" s="15"/>
      <c r="W9972" s="15"/>
    </row>
    <row r="9973" spans="21:23" x14ac:dyDescent="0.25">
      <c r="U9973" s="15"/>
      <c r="V9973" s="15"/>
      <c r="W9973" s="15"/>
    </row>
    <row r="9974" spans="21:23" x14ac:dyDescent="0.25">
      <c r="U9974" s="15"/>
      <c r="V9974" s="15"/>
      <c r="W9974" s="15"/>
    </row>
    <row r="9975" spans="21:23" x14ac:dyDescent="0.25">
      <c r="U9975" s="15"/>
      <c r="V9975" s="15"/>
      <c r="W9975" s="15"/>
    </row>
    <row r="9976" spans="21:23" x14ac:dyDescent="0.25">
      <c r="U9976" s="15"/>
      <c r="V9976" s="15"/>
      <c r="W9976" s="15"/>
    </row>
    <row r="9977" spans="21:23" x14ac:dyDescent="0.25">
      <c r="U9977" s="15"/>
      <c r="V9977" s="15"/>
      <c r="W9977" s="15"/>
    </row>
    <row r="9978" spans="21:23" x14ac:dyDescent="0.25">
      <c r="U9978" s="15"/>
      <c r="V9978" s="15"/>
      <c r="W9978" s="15"/>
    </row>
    <row r="9979" spans="21:23" x14ac:dyDescent="0.25">
      <c r="U9979" s="15"/>
      <c r="V9979" s="15"/>
      <c r="W9979" s="15"/>
    </row>
    <row r="9980" spans="21:23" x14ac:dyDescent="0.25">
      <c r="U9980" s="15"/>
      <c r="V9980" s="15"/>
      <c r="W9980" s="15"/>
    </row>
    <row r="9981" spans="21:23" x14ac:dyDescent="0.25">
      <c r="U9981" s="15"/>
      <c r="V9981" s="15"/>
      <c r="W9981" s="15"/>
    </row>
    <row r="9982" spans="21:23" x14ac:dyDescent="0.25">
      <c r="U9982" s="15"/>
      <c r="V9982" s="15"/>
      <c r="W9982" s="15"/>
    </row>
    <row r="9983" spans="21:23" x14ac:dyDescent="0.25">
      <c r="U9983" s="15"/>
      <c r="V9983" s="15"/>
      <c r="W9983" s="15"/>
    </row>
    <row r="9984" spans="21:23" x14ac:dyDescent="0.25">
      <c r="U9984" s="15"/>
      <c r="V9984" s="15"/>
      <c r="W9984" s="15"/>
    </row>
    <row r="9985" spans="21:23" x14ac:dyDescent="0.25">
      <c r="U9985" s="15"/>
      <c r="V9985" s="15"/>
      <c r="W9985" s="15"/>
    </row>
    <row r="9986" spans="21:23" x14ac:dyDescent="0.25">
      <c r="U9986" s="15"/>
      <c r="V9986" s="15"/>
      <c r="W9986" s="15"/>
    </row>
    <row r="9987" spans="21:23" x14ac:dyDescent="0.25">
      <c r="U9987" s="15"/>
      <c r="V9987" s="15"/>
      <c r="W9987" s="15"/>
    </row>
    <row r="9988" spans="21:23" x14ac:dyDescent="0.25">
      <c r="U9988" s="15"/>
      <c r="V9988" s="15"/>
      <c r="W9988" s="15"/>
    </row>
    <row r="9989" spans="21:23" x14ac:dyDescent="0.25">
      <c r="U9989" s="15"/>
      <c r="V9989" s="15"/>
      <c r="W9989" s="15"/>
    </row>
    <row r="9990" spans="21:23" x14ac:dyDescent="0.25">
      <c r="U9990" s="15"/>
      <c r="V9990" s="15"/>
      <c r="W9990" s="15"/>
    </row>
    <row r="9991" spans="21:23" x14ac:dyDescent="0.25">
      <c r="U9991" s="15"/>
      <c r="V9991" s="15"/>
      <c r="W9991" s="15"/>
    </row>
    <row r="9992" spans="21:23" x14ac:dyDescent="0.25">
      <c r="U9992" s="15"/>
      <c r="V9992" s="15"/>
      <c r="W9992" s="15"/>
    </row>
    <row r="9993" spans="21:23" x14ac:dyDescent="0.25">
      <c r="U9993" s="15"/>
      <c r="V9993" s="15"/>
      <c r="W9993" s="15"/>
    </row>
    <row r="9994" spans="21:23" x14ac:dyDescent="0.25">
      <c r="U9994" s="15"/>
      <c r="V9994" s="15"/>
      <c r="W9994" s="15"/>
    </row>
    <row r="9995" spans="21:23" x14ac:dyDescent="0.25">
      <c r="U9995" s="15"/>
      <c r="V9995" s="15"/>
      <c r="W9995" s="15"/>
    </row>
    <row r="9996" spans="21:23" x14ac:dyDescent="0.25">
      <c r="U9996" s="15"/>
      <c r="V9996" s="15"/>
      <c r="W9996" s="15"/>
    </row>
    <row r="9997" spans="21:23" x14ac:dyDescent="0.25">
      <c r="U9997" s="15"/>
      <c r="V9997" s="15"/>
      <c r="W9997" s="15"/>
    </row>
    <row r="9998" spans="21:23" x14ac:dyDescent="0.25">
      <c r="U9998" s="15"/>
      <c r="V9998" s="15"/>
      <c r="W9998" s="15"/>
    </row>
    <row r="9999" spans="21:23" x14ac:dyDescent="0.25">
      <c r="U9999" s="15"/>
      <c r="V9999" s="15"/>
      <c r="W9999" s="15"/>
    </row>
    <row r="10000" spans="21:23" x14ac:dyDescent="0.25">
      <c r="U10000" s="15"/>
      <c r="V10000" s="15"/>
      <c r="W10000" s="15"/>
    </row>
    <row r="10001" spans="21:23" x14ac:dyDescent="0.25">
      <c r="U10001" s="15"/>
      <c r="V10001" s="15"/>
      <c r="W10001" s="15"/>
    </row>
    <row r="10002" spans="21:23" x14ac:dyDescent="0.25">
      <c r="U10002" s="15"/>
      <c r="V10002" s="15"/>
      <c r="W10002" s="15"/>
    </row>
    <row r="10003" spans="21:23" x14ac:dyDescent="0.25">
      <c r="U10003" s="15"/>
      <c r="V10003" s="15"/>
      <c r="W10003" s="15"/>
    </row>
    <row r="10004" spans="21:23" x14ac:dyDescent="0.25">
      <c r="U10004" s="15"/>
      <c r="V10004" s="15"/>
      <c r="W10004" s="15"/>
    </row>
    <row r="10005" spans="21:23" x14ac:dyDescent="0.25">
      <c r="U10005" s="15"/>
      <c r="V10005" s="15"/>
      <c r="W10005" s="15"/>
    </row>
    <row r="10006" spans="21:23" x14ac:dyDescent="0.25">
      <c r="U10006" s="15"/>
      <c r="V10006" s="15"/>
      <c r="W10006" s="15"/>
    </row>
    <row r="10007" spans="21:23" x14ac:dyDescent="0.25">
      <c r="U10007" s="15"/>
      <c r="V10007" s="15"/>
      <c r="W10007" s="15"/>
    </row>
    <row r="10008" spans="21:23" x14ac:dyDescent="0.25">
      <c r="U10008" s="15"/>
      <c r="V10008" s="15"/>
      <c r="W10008" s="15"/>
    </row>
    <row r="10009" spans="21:23" x14ac:dyDescent="0.25">
      <c r="U10009" s="15"/>
      <c r="V10009" s="15"/>
      <c r="W10009" s="15"/>
    </row>
    <row r="10010" spans="21:23" x14ac:dyDescent="0.25">
      <c r="U10010" s="15"/>
      <c r="V10010" s="15"/>
      <c r="W10010" s="15"/>
    </row>
    <row r="10011" spans="21:23" x14ac:dyDescent="0.25">
      <c r="U10011" s="15"/>
      <c r="V10011" s="15"/>
      <c r="W10011" s="15"/>
    </row>
    <row r="10012" spans="21:23" x14ac:dyDescent="0.25">
      <c r="U10012" s="15"/>
      <c r="V10012" s="15"/>
      <c r="W10012" s="15"/>
    </row>
    <row r="10013" spans="21:23" x14ac:dyDescent="0.25">
      <c r="U10013" s="15"/>
      <c r="V10013" s="15"/>
      <c r="W10013" s="15"/>
    </row>
    <row r="10014" spans="21:23" x14ac:dyDescent="0.25">
      <c r="U10014" s="15"/>
      <c r="V10014" s="15"/>
      <c r="W10014" s="15"/>
    </row>
    <row r="10015" spans="21:23" x14ac:dyDescent="0.25">
      <c r="U10015" s="15"/>
      <c r="V10015" s="15"/>
      <c r="W10015" s="15"/>
    </row>
    <row r="10016" spans="21:23" x14ac:dyDescent="0.25">
      <c r="U10016" s="15"/>
      <c r="V10016" s="15"/>
      <c r="W10016" s="15"/>
    </row>
    <row r="10017" spans="21:23" x14ac:dyDescent="0.25">
      <c r="U10017" s="15"/>
      <c r="V10017" s="15"/>
      <c r="W10017" s="15"/>
    </row>
    <row r="10018" spans="21:23" x14ac:dyDescent="0.25">
      <c r="U10018" s="15"/>
      <c r="V10018" s="15"/>
      <c r="W10018" s="15"/>
    </row>
    <row r="10019" spans="21:23" x14ac:dyDescent="0.25">
      <c r="U10019" s="15"/>
      <c r="V10019" s="15"/>
      <c r="W10019" s="15"/>
    </row>
    <row r="10020" spans="21:23" x14ac:dyDescent="0.25">
      <c r="U10020" s="15"/>
      <c r="V10020" s="15"/>
      <c r="W10020" s="15"/>
    </row>
    <row r="10021" spans="21:23" x14ac:dyDescent="0.25">
      <c r="U10021" s="15"/>
      <c r="V10021" s="15"/>
      <c r="W10021" s="15"/>
    </row>
    <row r="10022" spans="21:23" x14ac:dyDescent="0.25">
      <c r="U10022" s="15"/>
      <c r="V10022" s="15"/>
      <c r="W10022" s="15"/>
    </row>
    <row r="10023" spans="21:23" x14ac:dyDescent="0.25">
      <c r="U10023" s="15"/>
      <c r="V10023" s="15"/>
      <c r="W10023" s="15"/>
    </row>
    <row r="10024" spans="21:23" x14ac:dyDescent="0.25">
      <c r="U10024" s="15"/>
      <c r="V10024" s="15"/>
      <c r="W10024" s="15"/>
    </row>
    <row r="10025" spans="21:23" x14ac:dyDescent="0.25">
      <c r="U10025" s="15"/>
      <c r="V10025" s="15"/>
      <c r="W10025" s="15"/>
    </row>
    <row r="10026" spans="21:23" x14ac:dyDescent="0.25">
      <c r="U10026" s="15"/>
      <c r="V10026" s="15"/>
      <c r="W10026" s="15"/>
    </row>
    <row r="10027" spans="21:23" x14ac:dyDescent="0.25">
      <c r="U10027" s="15"/>
      <c r="V10027" s="15"/>
      <c r="W10027" s="15"/>
    </row>
    <row r="10028" spans="21:23" x14ac:dyDescent="0.25">
      <c r="U10028" s="15"/>
      <c r="V10028" s="15"/>
      <c r="W10028" s="15"/>
    </row>
    <row r="10029" spans="21:23" x14ac:dyDescent="0.25">
      <c r="U10029" s="15"/>
      <c r="V10029" s="15"/>
      <c r="W10029" s="15"/>
    </row>
    <row r="10030" spans="21:23" x14ac:dyDescent="0.25">
      <c r="U10030" s="15"/>
      <c r="V10030" s="15"/>
      <c r="W10030" s="15"/>
    </row>
    <row r="10031" spans="21:23" x14ac:dyDescent="0.25">
      <c r="U10031" s="15"/>
      <c r="V10031" s="15"/>
      <c r="W10031" s="15"/>
    </row>
    <row r="10032" spans="21:23" x14ac:dyDescent="0.25">
      <c r="U10032" s="15"/>
      <c r="V10032" s="15"/>
      <c r="W10032" s="15"/>
    </row>
    <row r="10033" spans="21:23" x14ac:dyDescent="0.25">
      <c r="U10033" s="15"/>
      <c r="V10033" s="15"/>
      <c r="W10033" s="15"/>
    </row>
    <row r="10034" spans="21:23" x14ac:dyDescent="0.25">
      <c r="U10034" s="15"/>
      <c r="V10034" s="15"/>
      <c r="W10034" s="15"/>
    </row>
    <row r="10035" spans="21:23" x14ac:dyDescent="0.25">
      <c r="U10035" s="15"/>
      <c r="V10035" s="15"/>
      <c r="W10035" s="15"/>
    </row>
    <row r="10036" spans="21:23" x14ac:dyDescent="0.25">
      <c r="U10036" s="15"/>
      <c r="V10036" s="15"/>
      <c r="W10036" s="15"/>
    </row>
    <row r="10037" spans="21:23" x14ac:dyDescent="0.25">
      <c r="U10037" s="15"/>
      <c r="V10037" s="15"/>
      <c r="W10037" s="15"/>
    </row>
    <row r="10038" spans="21:23" x14ac:dyDescent="0.25">
      <c r="U10038" s="15"/>
      <c r="V10038" s="15"/>
      <c r="W10038" s="15"/>
    </row>
    <row r="10039" spans="21:23" x14ac:dyDescent="0.25">
      <c r="U10039" s="15"/>
      <c r="V10039" s="15"/>
      <c r="W10039" s="15"/>
    </row>
    <row r="10040" spans="21:23" x14ac:dyDescent="0.25">
      <c r="U10040" s="15"/>
      <c r="V10040" s="15"/>
      <c r="W10040" s="15"/>
    </row>
    <row r="10041" spans="21:23" x14ac:dyDescent="0.25">
      <c r="U10041" s="15"/>
      <c r="V10041" s="15"/>
      <c r="W10041" s="15"/>
    </row>
    <row r="10042" spans="21:23" x14ac:dyDescent="0.25">
      <c r="U10042" s="15"/>
      <c r="V10042" s="15"/>
      <c r="W10042" s="15"/>
    </row>
    <row r="10043" spans="21:23" x14ac:dyDescent="0.25">
      <c r="U10043" s="15"/>
      <c r="V10043" s="15"/>
      <c r="W10043" s="15"/>
    </row>
    <row r="10044" spans="21:23" x14ac:dyDescent="0.25">
      <c r="U10044" s="15"/>
      <c r="V10044" s="15"/>
      <c r="W10044" s="15"/>
    </row>
    <row r="10045" spans="21:23" x14ac:dyDescent="0.25">
      <c r="U10045" s="15"/>
      <c r="V10045" s="15"/>
      <c r="W10045" s="15"/>
    </row>
    <row r="10046" spans="21:23" x14ac:dyDescent="0.25">
      <c r="U10046" s="15"/>
      <c r="V10046" s="15"/>
      <c r="W10046" s="15"/>
    </row>
    <row r="10047" spans="21:23" x14ac:dyDescent="0.25">
      <c r="U10047" s="15"/>
      <c r="V10047" s="15"/>
      <c r="W10047" s="15"/>
    </row>
    <row r="10048" spans="21:23" x14ac:dyDescent="0.25">
      <c r="U10048" s="15"/>
      <c r="V10048" s="15"/>
      <c r="W10048" s="15"/>
    </row>
    <row r="10049" spans="21:23" x14ac:dyDescent="0.25">
      <c r="U10049" s="15"/>
      <c r="V10049" s="15"/>
      <c r="W10049" s="15"/>
    </row>
    <row r="10050" spans="21:23" x14ac:dyDescent="0.25">
      <c r="U10050" s="15"/>
      <c r="V10050" s="15"/>
      <c r="W10050" s="15"/>
    </row>
    <row r="10051" spans="21:23" x14ac:dyDescent="0.25">
      <c r="U10051" s="15"/>
      <c r="V10051" s="15"/>
      <c r="W10051" s="15"/>
    </row>
    <row r="10052" spans="21:23" x14ac:dyDescent="0.25">
      <c r="U10052" s="15"/>
      <c r="V10052" s="15"/>
      <c r="W10052" s="15"/>
    </row>
    <row r="10053" spans="21:23" x14ac:dyDescent="0.25">
      <c r="U10053" s="15"/>
      <c r="V10053" s="15"/>
      <c r="W10053" s="15"/>
    </row>
    <row r="10054" spans="21:23" x14ac:dyDescent="0.25">
      <c r="U10054" s="15"/>
      <c r="V10054" s="15"/>
      <c r="W10054" s="15"/>
    </row>
    <row r="10055" spans="21:23" x14ac:dyDescent="0.25">
      <c r="U10055" s="15"/>
      <c r="V10055" s="15"/>
      <c r="W10055" s="15"/>
    </row>
    <row r="10056" spans="21:23" x14ac:dyDescent="0.25">
      <c r="U10056" s="15"/>
      <c r="V10056" s="15"/>
      <c r="W10056" s="15"/>
    </row>
    <row r="10057" spans="21:23" x14ac:dyDescent="0.25">
      <c r="U10057" s="15"/>
      <c r="V10057" s="15"/>
      <c r="W10057" s="15"/>
    </row>
    <row r="10058" spans="21:23" x14ac:dyDescent="0.25">
      <c r="U10058" s="15"/>
      <c r="V10058" s="15"/>
      <c r="W10058" s="15"/>
    </row>
    <row r="10059" spans="21:23" x14ac:dyDescent="0.25">
      <c r="U10059" s="15"/>
      <c r="V10059" s="15"/>
      <c r="W10059" s="15"/>
    </row>
    <row r="10060" spans="21:23" x14ac:dyDescent="0.25">
      <c r="U10060" s="15"/>
      <c r="V10060" s="15"/>
      <c r="W10060" s="15"/>
    </row>
    <row r="10061" spans="21:23" x14ac:dyDescent="0.25">
      <c r="U10061" s="15"/>
      <c r="V10061" s="15"/>
      <c r="W10061" s="15"/>
    </row>
    <row r="10062" spans="21:23" x14ac:dyDescent="0.25">
      <c r="U10062" s="15"/>
      <c r="V10062" s="15"/>
      <c r="W10062" s="15"/>
    </row>
    <row r="10063" spans="21:23" x14ac:dyDescent="0.25">
      <c r="U10063" s="15"/>
      <c r="V10063" s="15"/>
      <c r="W10063" s="15"/>
    </row>
    <row r="10064" spans="21:23" x14ac:dyDescent="0.25">
      <c r="U10064" s="15"/>
      <c r="V10064" s="15"/>
      <c r="W10064" s="15"/>
    </row>
    <row r="10065" spans="21:23" x14ac:dyDescent="0.25">
      <c r="U10065" s="15"/>
      <c r="V10065" s="15"/>
      <c r="W10065" s="15"/>
    </row>
    <row r="10066" spans="21:23" x14ac:dyDescent="0.25">
      <c r="U10066" s="15"/>
      <c r="V10066" s="15"/>
      <c r="W10066" s="15"/>
    </row>
    <row r="10067" spans="21:23" x14ac:dyDescent="0.25">
      <c r="U10067" s="15"/>
      <c r="V10067" s="15"/>
      <c r="W10067" s="15"/>
    </row>
    <row r="10068" spans="21:23" x14ac:dyDescent="0.25">
      <c r="U10068" s="15"/>
      <c r="V10068" s="15"/>
      <c r="W10068" s="15"/>
    </row>
    <row r="10069" spans="21:23" x14ac:dyDescent="0.25">
      <c r="U10069" s="15"/>
      <c r="V10069" s="15"/>
      <c r="W10069" s="15"/>
    </row>
    <row r="10070" spans="21:23" x14ac:dyDescent="0.25">
      <c r="U10070" s="15"/>
      <c r="V10070" s="15"/>
      <c r="W10070" s="15"/>
    </row>
    <row r="10071" spans="21:23" x14ac:dyDescent="0.25">
      <c r="U10071" s="15"/>
      <c r="V10071" s="15"/>
      <c r="W10071" s="15"/>
    </row>
    <row r="10072" spans="21:23" x14ac:dyDescent="0.25">
      <c r="U10072" s="15"/>
      <c r="V10072" s="15"/>
      <c r="W10072" s="15"/>
    </row>
    <row r="10073" spans="21:23" x14ac:dyDescent="0.25">
      <c r="U10073" s="15"/>
      <c r="V10073" s="15"/>
      <c r="W10073" s="15"/>
    </row>
    <row r="10074" spans="21:23" x14ac:dyDescent="0.25">
      <c r="U10074" s="15"/>
      <c r="V10074" s="15"/>
      <c r="W10074" s="15"/>
    </row>
    <row r="10075" spans="21:23" x14ac:dyDescent="0.25">
      <c r="U10075" s="15"/>
      <c r="V10075" s="15"/>
      <c r="W10075" s="15"/>
    </row>
    <row r="10076" spans="21:23" x14ac:dyDescent="0.25">
      <c r="U10076" s="15"/>
      <c r="V10076" s="15"/>
      <c r="W10076" s="15"/>
    </row>
    <row r="10077" spans="21:23" x14ac:dyDescent="0.25">
      <c r="U10077" s="15"/>
      <c r="V10077" s="15"/>
      <c r="W10077" s="15"/>
    </row>
    <row r="10078" spans="21:23" x14ac:dyDescent="0.25">
      <c r="U10078" s="15"/>
      <c r="V10078" s="15"/>
      <c r="W10078" s="15"/>
    </row>
    <row r="10079" spans="21:23" x14ac:dyDescent="0.25">
      <c r="U10079" s="15"/>
      <c r="V10079" s="15"/>
      <c r="W10079" s="15"/>
    </row>
    <row r="10080" spans="21:23" x14ac:dyDescent="0.25">
      <c r="U10080" s="15"/>
      <c r="V10080" s="15"/>
      <c r="W10080" s="15"/>
    </row>
    <row r="10081" spans="21:23" x14ac:dyDescent="0.25">
      <c r="U10081" s="15"/>
      <c r="V10081" s="15"/>
      <c r="W10081" s="15"/>
    </row>
    <row r="10082" spans="21:23" x14ac:dyDescent="0.25">
      <c r="U10082" s="15"/>
      <c r="V10082" s="15"/>
      <c r="W10082" s="15"/>
    </row>
    <row r="10083" spans="21:23" x14ac:dyDescent="0.25">
      <c r="U10083" s="15"/>
      <c r="V10083" s="15"/>
      <c r="W10083" s="15"/>
    </row>
    <row r="10084" spans="21:23" x14ac:dyDescent="0.25">
      <c r="U10084" s="15"/>
      <c r="V10084" s="15"/>
      <c r="W10084" s="15"/>
    </row>
    <row r="10085" spans="21:23" x14ac:dyDescent="0.25">
      <c r="U10085" s="15"/>
      <c r="V10085" s="15"/>
      <c r="W10085" s="15"/>
    </row>
    <row r="10086" spans="21:23" x14ac:dyDescent="0.25">
      <c r="U10086" s="15"/>
      <c r="V10086" s="15"/>
      <c r="W10086" s="15"/>
    </row>
    <row r="10087" spans="21:23" x14ac:dyDescent="0.25">
      <c r="U10087" s="15"/>
      <c r="V10087" s="15"/>
      <c r="W10087" s="15"/>
    </row>
    <row r="10088" spans="21:23" x14ac:dyDescent="0.25">
      <c r="U10088" s="15"/>
      <c r="V10088" s="15"/>
      <c r="W10088" s="15"/>
    </row>
    <row r="10089" spans="21:23" x14ac:dyDescent="0.25">
      <c r="U10089" s="15"/>
      <c r="V10089" s="15"/>
      <c r="W10089" s="15"/>
    </row>
    <row r="10090" spans="21:23" x14ac:dyDescent="0.25">
      <c r="U10090" s="15"/>
      <c r="V10090" s="15"/>
      <c r="W10090" s="15"/>
    </row>
    <row r="10091" spans="21:23" x14ac:dyDescent="0.25">
      <c r="U10091" s="15"/>
      <c r="V10091" s="15"/>
      <c r="W10091" s="15"/>
    </row>
    <row r="10092" spans="21:23" x14ac:dyDescent="0.25">
      <c r="U10092" s="15"/>
      <c r="V10092" s="15"/>
      <c r="W10092" s="15"/>
    </row>
    <row r="10093" spans="21:23" x14ac:dyDescent="0.25">
      <c r="U10093" s="15"/>
      <c r="V10093" s="15"/>
      <c r="W10093" s="15"/>
    </row>
    <row r="10094" spans="21:23" x14ac:dyDescent="0.25">
      <c r="U10094" s="15"/>
      <c r="V10094" s="15"/>
      <c r="W10094" s="15"/>
    </row>
    <row r="10095" spans="21:23" x14ac:dyDescent="0.25">
      <c r="U10095" s="15"/>
      <c r="V10095" s="15"/>
      <c r="W10095" s="15"/>
    </row>
    <row r="10096" spans="21:23" x14ac:dyDescent="0.25">
      <c r="U10096" s="15"/>
      <c r="V10096" s="15"/>
      <c r="W10096" s="15"/>
    </row>
    <row r="10097" spans="21:23" x14ac:dyDescent="0.25">
      <c r="U10097" s="15"/>
      <c r="V10097" s="15"/>
      <c r="W10097" s="15"/>
    </row>
    <row r="10098" spans="21:23" x14ac:dyDescent="0.25">
      <c r="U10098" s="15"/>
      <c r="V10098" s="15"/>
      <c r="W10098" s="15"/>
    </row>
    <row r="10099" spans="21:23" x14ac:dyDescent="0.25">
      <c r="U10099" s="15"/>
      <c r="V10099" s="15"/>
      <c r="W10099" s="15"/>
    </row>
    <row r="10100" spans="21:23" x14ac:dyDescent="0.25">
      <c r="U10100" s="15"/>
      <c r="V10100" s="15"/>
      <c r="W10100" s="15"/>
    </row>
    <row r="10101" spans="21:23" x14ac:dyDescent="0.25">
      <c r="U10101" s="15"/>
      <c r="V10101" s="15"/>
      <c r="W10101" s="15"/>
    </row>
    <row r="10102" spans="21:23" x14ac:dyDescent="0.25">
      <c r="U10102" s="15"/>
      <c r="V10102" s="15"/>
      <c r="W10102" s="15"/>
    </row>
    <row r="10103" spans="21:23" x14ac:dyDescent="0.25">
      <c r="U10103" s="15"/>
      <c r="V10103" s="15"/>
      <c r="W10103" s="15"/>
    </row>
    <row r="10104" spans="21:23" x14ac:dyDescent="0.25">
      <c r="U10104" s="15"/>
      <c r="V10104" s="15"/>
      <c r="W10104" s="15"/>
    </row>
    <row r="10105" spans="21:23" x14ac:dyDescent="0.25">
      <c r="U10105" s="15"/>
      <c r="V10105" s="15"/>
      <c r="W10105" s="15"/>
    </row>
    <row r="10106" spans="21:23" x14ac:dyDescent="0.25">
      <c r="U10106" s="15"/>
      <c r="V10106" s="15"/>
      <c r="W10106" s="15"/>
    </row>
    <row r="10107" spans="21:23" x14ac:dyDescent="0.25">
      <c r="U10107" s="15"/>
      <c r="V10107" s="15"/>
      <c r="W10107" s="15"/>
    </row>
    <row r="10108" spans="21:23" x14ac:dyDescent="0.25">
      <c r="U10108" s="15"/>
      <c r="V10108" s="15"/>
      <c r="W10108" s="15"/>
    </row>
    <row r="10109" spans="21:23" x14ac:dyDescent="0.25">
      <c r="U10109" s="15"/>
      <c r="V10109" s="15"/>
      <c r="W10109" s="15"/>
    </row>
    <row r="10110" spans="21:23" x14ac:dyDescent="0.25">
      <c r="U10110" s="15"/>
      <c r="V10110" s="15"/>
      <c r="W10110" s="15"/>
    </row>
    <row r="10111" spans="21:23" x14ac:dyDescent="0.25">
      <c r="U10111" s="15"/>
      <c r="V10111" s="15"/>
      <c r="W10111" s="15"/>
    </row>
    <row r="10112" spans="21:23" x14ac:dyDescent="0.25">
      <c r="U10112" s="15"/>
      <c r="V10112" s="15"/>
      <c r="W10112" s="15"/>
    </row>
    <row r="10113" spans="21:23" x14ac:dyDescent="0.25">
      <c r="U10113" s="15"/>
      <c r="V10113" s="15"/>
      <c r="W10113" s="15"/>
    </row>
    <row r="10114" spans="21:23" x14ac:dyDescent="0.25">
      <c r="U10114" s="15"/>
      <c r="V10114" s="15"/>
      <c r="W10114" s="15"/>
    </row>
    <row r="10115" spans="21:23" x14ac:dyDescent="0.25">
      <c r="U10115" s="15"/>
      <c r="V10115" s="15"/>
      <c r="W10115" s="15"/>
    </row>
    <row r="10116" spans="21:23" x14ac:dyDescent="0.25">
      <c r="U10116" s="15"/>
      <c r="V10116" s="15"/>
      <c r="W10116" s="15"/>
    </row>
    <row r="10117" spans="21:23" x14ac:dyDescent="0.25">
      <c r="U10117" s="15"/>
      <c r="V10117" s="15"/>
      <c r="W10117" s="15"/>
    </row>
    <row r="10118" spans="21:23" x14ac:dyDescent="0.25">
      <c r="U10118" s="15"/>
      <c r="V10118" s="15"/>
      <c r="W10118" s="15"/>
    </row>
    <row r="10119" spans="21:23" x14ac:dyDescent="0.25">
      <c r="U10119" s="15"/>
      <c r="V10119" s="15"/>
      <c r="W10119" s="15"/>
    </row>
    <row r="10120" spans="21:23" x14ac:dyDescent="0.25">
      <c r="U10120" s="15"/>
      <c r="V10120" s="15"/>
      <c r="W10120" s="15"/>
    </row>
    <row r="10121" spans="21:23" x14ac:dyDescent="0.25">
      <c r="U10121" s="15"/>
      <c r="V10121" s="15"/>
      <c r="W10121" s="15"/>
    </row>
    <row r="10122" spans="21:23" x14ac:dyDescent="0.25">
      <c r="U10122" s="15"/>
      <c r="V10122" s="15"/>
      <c r="W10122" s="15"/>
    </row>
    <row r="10123" spans="21:23" x14ac:dyDescent="0.25">
      <c r="U10123" s="15"/>
      <c r="V10123" s="15"/>
      <c r="W10123" s="15"/>
    </row>
    <row r="10124" spans="21:23" x14ac:dyDescent="0.25">
      <c r="U10124" s="15"/>
      <c r="V10124" s="15"/>
      <c r="W10124" s="15"/>
    </row>
    <row r="10125" spans="21:23" x14ac:dyDescent="0.25">
      <c r="U10125" s="15"/>
      <c r="V10125" s="15"/>
      <c r="W10125" s="15"/>
    </row>
    <row r="10126" spans="21:23" x14ac:dyDescent="0.25">
      <c r="U10126" s="15"/>
      <c r="V10126" s="15"/>
      <c r="W10126" s="15"/>
    </row>
    <row r="10127" spans="21:23" x14ac:dyDescent="0.25">
      <c r="U10127" s="15"/>
      <c r="V10127" s="15"/>
      <c r="W10127" s="15"/>
    </row>
    <row r="10128" spans="21:23" x14ac:dyDescent="0.25">
      <c r="U10128" s="15"/>
      <c r="V10128" s="15"/>
      <c r="W10128" s="15"/>
    </row>
    <row r="10129" spans="21:23" x14ac:dyDescent="0.25">
      <c r="U10129" s="15"/>
      <c r="V10129" s="15"/>
      <c r="W10129" s="15"/>
    </row>
    <row r="10130" spans="21:23" x14ac:dyDescent="0.25">
      <c r="U10130" s="15"/>
      <c r="V10130" s="15"/>
      <c r="W10130" s="15"/>
    </row>
    <row r="10131" spans="21:23" x14ac:dyDescent="0.25">
      <c r="U10131" s="15"/>
      <c r="V10131" s="15"/>
      <c r="W10131" s="15"/>
    </row>
    <row r="10132" spans="21:23" x14ac:dyDescent="0.25">
      <c r="U10132" s="15"/>
      <c r="V10132" s="15"/>
      <c r="W10132" s="15"/>
    </row>
    <row r="10133" spans="21:23" x14ac:dyDescent="0.25">
      <c r="U10133" s="15"/>
      <c r="V10133" s="15"/>
      <c r="W10133" s="15"/>
    </row>
    <row r="10134" spans="21:23" x14ac:dyDescent="0.25">
      <c r="U10134" s="15"/>
      <c r="V10134" s="15"/>
      <c r="W10134" s="15"/>
    </row>
    <row r="10135" spans="21:23" x14ac:dyDescent="0.25">
      <c r="U10135" s="15"/>
      <c r="V10135" s="15"/>
      <c r="W10135" s="15"/>
    </row>
    <row r="10136" spans="21:23" x14ac:dyDescent="0.25">
      <c r="U10136" s="15"/>
      <c r="V10136" s="15"/>
      <c r="W10136" s="15"/>
    </row>
    <row r="10137" spans="21:23" x14ac:dyDescent="0.25">
      <c r="U10137" s="15"/>
      <c r="V10137" s="15"/>
      <c r="W10137" s="15"/>
    </row>
    <row r="10138" spans="21:23" x14ac:dyDescent="0.25">
      <c r="U10138" s="15"/>
      <c r="V10138" s="15"/>
      <c r="W10138" s="15"/>
    </row>
    <row r="10139" spans="21:23" x14ac:dyDescent="0.25">
      <c r="U10139" s="15"/>
      <c r="V10139" s="15"/>
      <c r="W10139" s="15"/>
    </row>
    <row r="10140" spans="21:23" x14ac:dyDescent="0.25">
      <c r="U10140" s="15"/>
      <c r="V10140" s="15"/>
      <c r="W10140" s="15"/>
    </row>
    <row r="10141" spans="21:23" x14ac:dyDescent="0.25">
      <c r="U10141" s="15"/>
      <c r="V10141" s="15"/>
      <c r="W10141" s="15"/>
    </row>
    <row r="10142" spans="21:23" x14ac:dyDescent="0.25">
      <c r="U10142" s="15"/>
      <c r="V10142" s="15"/>
      <c r="W10142" s="15"/>
    </row>
    <row r="10143" spans="21:23" x14ac:dyDescent="0.25">
      <c r="U10143" s="15"/>
      <c r="V10143" s="15"/>
      <c r="W10143" s="15"/>
    </row>
    <row r="10144" spans="21:23" x14ac:dyDescent="0.25">
      <c r="U10144" s="15"/>
      <c r="V10144" s="15"/>
      <c r="W10144" s="15"/>
    </row>
    <row r="10145" spans="21:23" x14ac:dyDescent="0.25">
      <c r="U10145" s="15"/>
      <c r="V10145" s="15"/>
      <c r="W10145" s="15"/>
    </row>
    <row r="10146" spans="21:23" x14ac:dyDescent="0.25">
      <c r="U10146" s="15"/>
      <c r="V10146" s="15"/>
      <c r="W10146" s="15"/>
    </row>
    <row r="10147" spans="21:23" x14ac:dyDescent="0.25">
      <c r="U10147" s="15"/>
      <c r="V10147" s="15"/>
      <c r="W10147" s="15"/>
    </row>
    <row r="10148" spans="21:23" x14ac:dyDescent="0.25">
      <c r="U10148" s="15"/>
      <c r="V10148" s="15"/>
      <c r="W10148" s="15"/>
    </row>
    <row r="10149" spans="21:23" x14ac:dyDescent="0.25">
      <c r="U10149" s="15"/>
      <c r="V10149" s="15"/>
      <c r="W10149" s="15"/>
    </row>
    <row r="10150" spans="21:23" x14ac:dyDescent="0.25">
      <c r="U10150" s="15"/>
      <c r="V10150" s="15"/>
      <c r="W10150" s="15"/>
    </row>
    <row r="10151" spans="21:23" x14ac:dyDescent="0.25">
      <c r="U10151" s="15"/>
      <c r="V10151" s="15"/>
      <c r="W10151" s="15"/>
    </row>
    <row r="10152" spans="21:23" x14ac:dyDescent="0.25">
      <c r="U10152" s="15"/>
      <c r="V10152" s="15"/>
      <c r="W10152" s="15"/>
    </row>
    <row r="10153" spans="21:23" x14ac:dyDescent="0.25">
      <c r="U10153" s="15"/>
      <c r="V10153" s="15"/>
      <c r="W10153" s="15"/>
    </row>
    <row r="10154" spans="21:23" x14ac:dyDescent="0.25">
      <c r="U10154" s="15"/>
      <c r="V10154" s="15"/>
      <c r="W10154" s="15"/>
    </row>
    <row r="10155" spans="21:23" x14ac:dyDescent="0.25">
      <c r="U10155" s="15"/>
      <c r="V10155" s="15"/>
      <c r="W10155" s="15"/>
    </row>
    <row r="10156" spans="21:23" x14ac:dyDescent="0.25">
      <c r="U10156" s="15"/>
      <c r="V10156" s="15"/>
      <c r="W10156" s="15"/>
    </row>
    <row r="10157" spans="21:23" x14ac:dyDescent="0.25">
      <c r="U10157" s="15"/>
      <c r="V10157" s="15"/>
      <c r="W10157" s="15"/>
    </row>
    <row r="10158" spans="21:23" x14ac:dyDescent="0.25">
      <c r="U10158" s="15"/>
      <c r="V10158" s="15"/>
      <c r="W10158" s="15"/>
    </row>
    <row r="10159" spans="21:23" x14ac:dyDescent="0.25">
      <c r="U10159" s="15"/>
      <c r="V10159" s="15"/>
      <c r="W10159" s="15"/>
    </row>
    <row r="10160" spans="21:23" x14ac:dyDescent="0.25">
      <c r="U10160" s="15"/>
      <c r="V10160" s="15"/>
      <c r="W10160" s="15"/>
    </row>
    <row r="10161" spans="21:23" x14ac:dyDescent="0.25">
      <c r="U10161" s="15"/>
      <c r="V10161" s="15"/>
      <c r="W10161" s="15"/>
    </row>
    <row r="10162" spans="21:23" x14ac:dyDescent="0.25">
      <c r="U10162" s="15"/>
      <c r="V10162" s="15"/>
      <c r="W10162" s="15"/>
    </row>
    <row r="10163" spans="21:23" x14ac:dyDescent="0.25">
      <c r="U10163" s="15"/>
      <c r="V10163" s="15"/>
      <c r="W10163" s="15"/>
    </row>
    <row r="10164" spans="21:23" x14ac:dyDescent="0.25">
      <c r="U10164" s="15"/>
      <c r="V10164" s="15"/>
      <c r="W10164" s="15"/>
    </row>
    <row r="10165" spans="21:23" x14ac:dyDescent="0.25">
      <c r="U10165" s="15"/>
      <c r="V10165" s="15"/>
      <c r="W10165" s="15"/>
    </row>
    <row r="10166" spans="21:23" x14ac:dyDescent="0.25">
      <c r="U10166" s="15"/>
      <c r="V10166" s="15"/>
      <c r="W10166" s="15"/>
    </row>
    <row r="10167" spans="21:23" x14ac:dyDescent="0.25">
      <c r="U10167" s="15"/>
      <c r="V10167" s="15"/>
      <c r="W10167" s="15"/>
    </row>
    <row r="10168" spans="21:23" x14ac:dyDescent="0.25">
      <c r="U10168" s="15"/>
      <c r="V10168" s="15"/>
      <c r="W10168" s="15"/>
    </row>
    <row r="10169" spans="21:23" x14ac:dyDescent="0.25">
      <c r="U10169" s="15"/>
      <c r="V10169" s="15"/>
      <c r="W10169" s="15"/>
    </row>
    <row r="10170" spans="21:23" x14ac:dyDescent="0.25">
      <c r="U10170" s="15"/>
      <c r="V10170" s="15"/>
      <c r="W10170" s="15"/>
    </row>
    <row r="10171" spans="21:23" x14ac:dyDescent="0.25">
      <c r="U10171" s="15"/>
      <c r="V10171" s="15"/>
      <c r="W10171" s="15"/>
    </row>
    <row r="10172" spans="21:23" x14ac:dyDescent="0.25">
      <c r="U10172" s="15"/>
      <c r="V10172" s="15"/>
      <c r="W10172" s="15"/>
    </row>
    <row r="10173" spans="21:23" x14ac:dyDescent="0.25">
      <c r="U10173" s="15"/>
      <c r="V10173" s="15"/>
      <c r="W10173" s="15"/>
    </row>
    <row r="10174" spans="21:23" x14ac:dyDescent="0.25">
      <c r="U10174" s="15"/>
      <c r="V10174" s="15"/>
      <c r="W10174" s="15"/>
    </row>
    <row r="10175" spans="21:23" x14ac:dyDescent="0.25">
      <c r="U10175" s="15"/>
      <c r="V10175" s="15"/>
      <c r="W10175" s="15"/>
    </row>
    <row r="10176" spans="21:23" x14ac:dyDescent="0.25">
      <c r="U10176" s="15"/>
      <c r="V10176" s="15"/>
      <c r="W10176" s="15"/>
    </row>
    <row r="10177" spans="21:23" x14ac:dyDescent="0.25">
      <c r="U10177" s="15"/>
      <c r="V10177" s="15"/>
      <c r="W10177" s="15"/>
    </row>
    <row r="10178" spans="21:23" x14ac:dyDescent="0.25">
      <c r="U10178" s="15"/>
      <c r="V10178" s="15"/>
      <c r="W10178" s="15"/>
    </row>
    <row r="10179" spans="21:23" x14ac:dyDescent="0.25">
      <c r="U10179" s="15"/>
      <c r="V10179" s="15"/>
      <c r="W10179" s="15"/>
    </row>
    <row r="10180" spans="21:23" x14ac:dyDescent="0.25">
      <c r="U10180" s="15"/>
      <c r="V10180" s="15"/>
      <c r="W10180" s="15"/>
    </row>
    <row r="10181" spans="21:23" x14ac:dyDescent="0.25">
      <c r="U10181" s="15"/>
      <c r="V10181" s="15"/>
      <c r="W10181" s="15"/>
    </row>
    <row r="10182" spans="21:23" x14ac:dyDescent="0.25">
      <c r="U10182" s="15"/>
      <c r="V10182" s="15"/>
      <c r="W10182" s="15"/>
    </row>
    <row r="10183" spans="21:23" x14ac:dyDescent="0.25">
      <c r="U10183" s="15"/>
      <c r="V10183" s="15"/>
      <c r="W10183" s="15"/>
    </row>
    <row r="10184" spans="21:23" x14ac:dyDescent="0.25">
      <c r="U10184" s="15"/>
      <c r="V10184" s="15"/>
      <c r="W10184" s="15"/>
    </row>
    <row r="10185" spans="21:23" x14ac:dyDescent="0.25">
      <c r="U10185" s="15"/>
      <c r="V10185" s="15"/>
      <c r="W10185" s="15"/>
    </row>
    <row r="10186" spans="21:23" x14ac:dyDescent="0.25">
      <c r="U10186" s="15"/>
      <c r="V10186" s="15"/>
      <c r="W10186" s="15"/>
    </row>
    <row r="10187" spans="21:23" x14ac:dyDescent="0.25">
      <c r="U10187" s="15"/>
      <c r="V10187" s="15"/>
      <c r="W10187" s="15"/>
    </row>
    <row r="10188" spans="21:23" x14ac:dyDescent="0.25">
      <c r="U10188" s="15"/>
      <c r="V10188" s="15"/>
      <c r="W10188" s="15"/>
    </row>
    <row r="10189" spans="21:23" x14ac:dyDescent="0.25">
      <c r="U10189" s="15"/>
      <c r="V10189" s="15"/>
      <c r="W10189" s="15"/>
    </row>
    <row r="10190" spans="21:23" x14ac:dyDescent="0.25">
      <c r="U10190" s="15"/>
      <c r="V10190" s="15"/>
      <c r="W10190" s="15"/>
    </row>
    <row r="10191" spans="21:23" x14ac:dyDescent="0.25">
      <c r="U10191" s="15"/>
      <c r="V10191" s="15"/>
      <c r="W10191" s="15"/>
    </row>
    <row r="10192" spans="21:23" x14ac:dyDescent="0.25">
      <c r="U10192" s="15"/>
      <c r="V10192" s="15"/>
      <c r="W10192" s="15"/>
    </row>
    <row r="10193" spans="21:23" x14ac:dyDescent="0.25">
      <c r="U10193" s="15"/>
      <c r="V10193" s="15"/>
      <c r="W10193" s="15"/>
    </row>
    <row r="10194" spans="21:23" x14ac:dyDescent="0.25">
      <c r="U10194" s="15"/>
      <c r="V10194" s="15"/>
      <c r="W10194" s="15"/>
    </row>
    <row r="10195" spans="21:23" x14ac:dyDescent="0.25">
      <c r="U10195" s="15"/>
      <c r="V10195" s="15"/>
      <c r="W10195" s="15"/>
    </row>
    <row r="10196" spans="21:23" x14ac:dyDescent="0.25">
      <c r="U10196" s="15"/>
      <c r="V10196" s="15"/>
      <c r="W10196" s="15"/>
    </row>
    <row r="10197" spans="21:23" x14ac:dyDescent="0.25">
      <c r="U10197" s="15"/>
      <c r="V10197" s="15"/>
      <c r="W10197" s="15"/>
    </row>
    <row r="10198" spans="21:23" x14ac:dyDescent="0.25">
      <c r="U10198" s="15"/>
      <c r="V10198" s="15"/>
      <c r="W10198" s="15"/>
    </row>
    <row r="10199" spans="21:23" x14ac:dyDescent="0.25">
      <c r="U10199" s="15"/>
      <c r="V10199" s="15"/>
      <c r="W10199" s="15"/>
    </row>
    <row r="10200" spans="21:23" x14ac:dyDescent="0.25">
      <c r="U10200" s="15"/>
      <c r="V10200" s="15"/>
      <c r="W10200" s="15"/>
    </row>
    <row r="10201" spans="21:23" x14ac:dyDescent="0.25">
      <c r="U10201" s="15"/>
      <c r="V10201" s="15"/>
      <c r="W10201" s="15"/>
    </row>
    <row r="10202" spans="21:23" x14ac:dyDescent="0.25">
      <c r="U10202" s="15"/>
      <c r="V10202" s="15"/>
      <c r="W10202" s="15"/>
    </row>
    <row r="10203" spans="21:23" x14ac:dyDescent="0.25">
      <c r="U10203" s="15"/>
      <c r="V10203" s="15"/>
      <c r="W10203" s="15"/>
    </row>
    <row r="10204" spans="21:23" x14ac:dyDescent="0.25">
      <c r="U10204" s="15"/>
      <c r="V10204" s="15"/>
      <c r="W10204" s="15"/>
    </row>
    <row r="10205" spans="21:23" x14ac:dyDescent="0.25">
      <c r="U10205" s="15"/>
      <c r="V10205" s="15"/>
      <c r="W10205" s="15"/>
    </row>
    <row r="10206" spans="21:23" x14ac:dyDescent="0.25">
      <c r="U10206" s="15"/>
      <c r="V10206" s="15"/>
      <c r="W10206" s="15"/>
    </row>
    <row r="10207" spans="21:23" x14ac:dyDescent="0.25">
      <c r="U10207" s="15"/>
      <c r="V10207" s="15"/>
      <c r="W10207" s="15"/>
    </row>
    <row r="10208" spans="21:23" x14ac:dyDescent="0.25">
      <c r="U10208" s="15"/>
      <c r="V10208" s="15"/>
      <c r="W10208" s="15"/>
    </row>
    <row r="10209" spans="21:23" x14ac:dyDescent="0.25">
      <c r="U10209" s="15"/>
      <c r="V10209" s="15"/>
      <c r="W10209" s="15"/>
    </row>
    <row r="10210" spans="21:23" x14ac:dyDescent="0.25">
      <c r="U10210" s="15"/>
      <c r="V10210" s="15"/>
      <c r="W10210" s="15"/>
    </row>
    <row r="10211" spans="21:23" x14ac:dyDescent="0.25">
      <c r="U10211" s="15"/>
      <c r="V10211" s="15"/>
      <c r="W10211" s="15"/>
    </row>
    <row r="10212" spans="21:23" x14ac:dyDescent="0.25">
      <c r="U10212" s="15"/>
      <c r="V10212" s="15"/>
      <c r="W10212" s="15"/>
    </row>
    <row r="10213" spans="21:23" x14ac:dyDescent="0.25">
      <c r="U10213" s="15"/>
      <c r="V10213" s="15"/>
      <c r="W10213" s="15"/>
    </row>
    <row r="10214" spans="21:23" x14ac:dyDescent="0.25">
      <c r="U10214" s="15"/>
      <c r="V10214" s="15"/>
      <c r="W10214" s="15"/>
    </row>
    <row r="10215" spans="21:23" x14ac:dyDescent="0.25">
      <c r="U10215" s="15"/>
      <c r="V10215" s="15"/>
      <c r="W10215" s="15"/>
    </row>
    <row r="10216" spans="21:23" x14ac:dyDescent="0.25">
      <c r="U10216" s="15"/>
      <c r="V10216" s="15"/>
      <c r="W10216" s="15"/>
    </row>
    <row r="10217" spans="21:23" x14ac:dyDescent="0.25">
      <c r="U10217" s="15"/>
      <c r="V10217" s="15"/>
      <c r="W10217" s="15"/>
    </row>
    <row r="10218" spans="21:23" x14ac:dyDescent="0.25">
      <c r="U10218" s="15"/>
      <c r="V10218" s="15"/>
      <c r="W10218" s="15"/>
    </row>
    <row r="10219" spans="21:23" x14ac:dyDescent="0.25">
      <c r="U10219" s="15"/>
      <c r="V10219" s="15"/>
      <c r="W10219" s="15"/>
    </row>
    <row r="10220" spans="21:23" x14ac:dyDescent="0.25">
      <c r="U10220" s="15"/>
      <c r="V10220" s="15"/>
      <c r="W10220" s="15"/>
    </row>
    <row r="10221" spans="21:23" x14ac:dyDescent="0.25">
      <c r="U10221" s="15"/>
      <c r="V10221" s="15"/>
      <c r="W10221" s="15"/>
    </row>
    <row r="10222" spans="21:23" x14ac:dyDescent="0.25">
      <c r="U10222" s="15"/>
      <c r="V10222" s="15"/>
      <c r="W10222" s="15"/>
    </row>
    <row r="10223" spans="21:23" x14ac:dyDescent="0.25">
      <c r="U10223" s="15"/>
      <c r="V10223" s="15"/>
      <c r="W10223" s="15"/>
    </row>
    <row r="10224" spans="21:23" x14ac:dyDescent="0.25">
      <c r="U10224" s="15"/>
      <c r="V10224" s="15"/>
      <c r="W10224" s="15"/>
    </row>
    <row r="10225" spans="21:23" x14ac:dyDescent="0.25">
      <c r="U10225" s="15"/>
      <c r="V10225" s="15"/>
      <c r="W10225" s="15"/>
    </row>
    <row r="10226" spans="21:23" x14ac:dyDescent="0.25">
      <c r="U10226" s="15"/>
      <c r="V10226" s="15"/>
      <c r="W10226" s="15"/>
    </row>
    <row r="10227" spans="21:23" x14ac:dyDescent="0.25">
      <c r="U10227" s="15"/>
      <c r="V10227" s="15"/>
      <c r="W10227" s="15"/>
    </row>
    <row r="10228" spans="21:23" x14ac:dyDescent="0.25">
      <c r="U10228" s="15"/>
      <c r="V10228" s="15"/>
      <c r="W10228" s="15"/>
    </row>
    <row r="10229" spans="21:23" x14ac:dyDescent="0.25">
      <c r="U10229" s="15"/>
      <c r="V10229" s="15"/>
      <c r="W10229" s="15"/>
    </row>
    <row r="10230" spans="21:23" x14ac:dyDescent="0.25">
      <c r="U10230" s="15"/>
      <c r="V10230" s="15"/>
      <c r="W10230" s="15"/>
    </row>
    <row r="10231" spans="21:23" x14ac:dyDescent="0.25">
      <c r="U10231" s="15"/>
      <c r="V10231" s="15"/>
      <c r="W10231" s="15"/>
    </row>
    <row r="10232" spans="21:23" x14ac:dyDescent="0.25">
      <c r="U10232" s="15"/>
      <c r="V10232" s="15"/>
      <c r="W10232" s="15"/>
    </row>
    <row r="10233" spans="21:23" x14ac:dyDescent="0.25">
      <c r="U10233" s="15"/>
      <c r="V10233" s="15"/>
      <c r="W10233" s="15"/>
    </row>
    <row r="10234" spans="21:23" x14ac:dyDescent="0.25">
      <c r="U10234" s="15"/>
      <c r="V10234" s="15"/>
      <c r="W10234" s="15"/>
    </row>
    <row r="10235" spans="21:23" x14ac:dyDescent="0.25">
      <c r="U10235" s="15"/>
      <c r="V10235" s="15"/>
      <c r="W10235" s="15"/>
    </row>
    <row r="10236" spans="21:23" x14ac:dyDescent="0.25">
      <c r="U10236" s="15"/>
      <c r="V10236" s="15"/>
      <c r="W10236" s="15"/>
    </row>
    <row r="10237" spans="21:23" x14ac:dyDescent="0.25">
      <c r="U10237" s="15"/>
      <c r="V10237" s="15"/>
      <c r="W10237" s="15"/>
    </row>
    <row r="10238" spans="21:23" x14ac:dyDescent="0.25">
      <c r="U10238" s="15"/>
      <c r="V10238" s="15"/>
      <c r="W10238" s="15"/>
    </row>
    <row r="10239" spans="21:23" x14ac:dyDescent="0.25">
      <c r="U10239" s="15"/>
      <c r="V10239" s="15"/>
      <c r="W10239" s="15"/>
    </row>
    <row r="10240" spans="21:23" x14ac:dyDescent="0.25">
      <c r="U10240" s="15"/>
      <c r="V10240" s="15"/>
      <c r="W10240" s="15"/>
    </row>
    <row r="10241" spans="21:23" x14ac:dyDescent="0.25">
      <c r="U10241" s="15"/>
      <c r="V10241" s="15"/>
      <c r="W10241" s="15"/>
    </row>
    <row r="10242" spans="21:23" x14ac:dyDescent="0.25">
      <c r="U10242" s="15"/>
      <c r="V10242" s="15"/>
      <c r="W10242" s="15"/>
    </row>
    <row r="10243" spans="21:23" x14ac:dyDescent="0.25">
      <c r="U10243" s="15"/>
      <c r="V10243" s="15"/>
      <c r="W10243" s="15"/>
    </row>
    <row r="10244" spans="21:23" x14ac:dyDescent="0.25">
      <c r="U10244" s="15"/>
      <c r="V10244" s="15"/>
      <c r="W10244" s="15"/>
    </row>
    <row r="10245" spans="21:23" x14ac:dyDescent="0.25">
      <c r="U10245" s="15"/>
      <c r="V10245" s="15"/>
      <c r="W10245" s="15"/>
    </row>
    <row r="10246" spans="21:23" x14ac:dyDescent="0.25">
      <c r="U10246" s="15"/>
      <c r="V10246" s="15"/>
      <c r="W10246" s="15"/>
    </row>
    <row r="10247" spans="21:23" x14ac:dyDescent="0.25">
      <c r="U10247" s="15"/>
      <c r="V10247" s="15"/>
      <c r="W10247" s="15"/>
    </row>
    <row r="10248" spans="21:23" x14ac:dyDescent="0.25">
      <c r="U10248" s="15"/>
      <c r="V10248" s="15"/>
      <c r="W10248" s="15"/>
    </row>
    <row r="10249" spans="21:23" x14ac:dyDescent="0.25">
      <c r="U10249" s="15"/>
      <c r="V10249" s="15"/>
      <c r="W10249" s="15"/>
    </row>
    <row r="10250" spans="21:23" x14ac:dyDescent="0.25">
      <c r="U10250" s="15"/>
      <c r="V10250" s="15"/>
      <c r="W10250" s="15"/>
    </row>
    <row r="10251" spans="21:23" x14ac:dyDescent="0.25">
      <c r="U10251" s="15"/>
      <c r="V10251" s="15"/>
      <c r="W10251" s="15"/>
    </row>
    <row r="10252" spans="21:23" x14ac:dyDescent="0.25">
      <c r="U10252" s="15"/>
      <c r="V10252" s="15"/>
      <c r="W10252" s="15"/>
    </row>
    <row r="10253" spans="21:23" x14ac:dyDescent="0.25">
      <c r="U10253" s="15"/>
      <c r="V10253" s="15"/>
      <c r="W10253" s="15"/>
    </row>
    <row r="10254" spans="21:23" x14ac:dyDescent="0.25">
      <c r="U10254" s="15"/>
      <c r="V10254" s="15"/>
      <c r="W10254" s="15"/>
    </row>
    <row r="10255" spans="21:23" x14ac:dyDescent="0.25">
      <c r="U10255" s="15"/>
      <c r="V10255" s="15"/>
      <c r="W10255" s="15"/>
    </row>
    <row r="10256" spans="21:23" x14ac:dyDescent="0.25">
      <c r="U10256" s="15"/>
      <c r="V10256" s="15"/>
      <c r="W10256" s="15"/>
    </row>
    <row r="10257" spans="21:23" x14ac:dyDescent="0.25">
      <c r="U10257" s="15"/>
      <c r="V10257" s="15"/>
      <c r="W10257" s="15"/>
    </row>
    <row r="10258" spans="21:23" x14ac:dyDescent="0.25">
      <c r="U10258" s="15"/>
      <c r="V10258" s="15"/>
      <c r="W10258" s="15"/>
    </row>
    <row r="10259" spans="21:23" x14ac:dyDescent="0.25">
      <c r="U10259" s="15"/>
      <c r="V10259" s="15"/>
      <c r="W10259" s="15"/>
    </row>
    <row r="10260" spans="21:23" x14ac:dyDescent="0.25">
      <c r="U10260" s="15"/>
      <c r="V10260" s="15"/>
      <c r="W10260" s="15"/>
    </row>
    <row r="10261" spans="21:23" x14ac:dyDescent="0.25">
      <c r="U10261" s="15"/>
      <c r="V10261" s="15"/>
      <c r="W10261" s="15"/>
    </row>
    <row r="10262" spans="21:23" x14ac:dyDescent="0.25">
      <c r="U10262" s="15"/>
      <c r="V10262" s="15"/>
      <c r="W10262" s="15"/>
    </row>
    <row r="10263" spans="21:23" x14ac:dyDescent="0.25">
      <c r="U10263" s="15"/>
      <c r="V10263" s="15"/>
      <c r="W10263" s="15"/>
    </row>
    <row r="10264" spans="21:23" x14ac:dyDescent="0.25">
      <c r="U10264" s="15"/>
      <c r="V10264" s="15"/>
      <c r="W10264" s="15"/>
    </row>
    <row r="10265" spans="21:23" x14ac:dyDescent="0.25">
      <c r="U10265" s="15"/>
      <c r="V10265" s="15"/>
      <c r="W10265" s="15"/>
    </row>
    <row r="10266" spans="21:23" x14ac:dyDescent="0.25">
      <c r="U10266" s="15"/>
      <c r="V10266" s="15"/>
      <c r="W10266" s="15"/>
    </row>
    <row r="10267" spans="21:23" x14ac:dyDescent="0.25">
      <c r="U10267" s="15"/>
      <c r="V10267" s="15"/>
      <c r="W10267" s="15"/>
    </row>
    <row r="10268" spans="21:23" x14ac:dyDescent="0.25">
      <c r="U10268" s="15"/>
      <c r="V10268" s="15"/>
      <c r="W10268" s="15"/>
    </row>
    <row r="10269" spans="21:23" x14ac:dyDescent="0.25">
      <c r="U10269" s="15"/>
      <c r="V10269" s="15"/>
      <c r="W10269" s="15"/>
    </row>
    <row r="10270" spans="21:23" x14ac:dyDescent="0.25">
      <c r="U10270" s="15"/>
      <c r="V10270" s="15"/>
      <c r="W10270" s="15"/>
    </row>
    <row r="10271" spans="21:23" x14ac:dyDescent="0.25">
      <c r="U10271" s="15"/>
      <c r="V10271" s="15"/>
      <c r="W10271" s="15"/>
    </row>
    <row r="10272" spans="21:23" x14ac:dyDescent="0.25">
      <c r="U10272" s="15"/>
      <c r="V10272" s="15"/>
      <c r="W10272" s="15"/>
    </row>
    <row r="10273" spans="21:23" x14ac:dyDescent="0.25">
      <c r="U10273" s="15"/>
      <c r="V10273" s="15"/>
      <c r="W10273" s="15"/>
    </row>
    <row r="10274" spans="21:23" x14ac:dyDescent="0.25">
      <c r="U10274" s="15"/>
      <c r="V10274" s="15"/>
      <c r="W10274" s="15"/>
    </row>
    <row r="10275" spans="21:23" x14ac:dyDescent="0.25">
      <c r="U10275" s="15"/>
      <c r="V10275" s="15"/>
      <c r="W10275" s="15"/>
    </row>
    <row r="10276" spans="21:23" x14ac:dyDescent="0.25">
      <c r="U10276" s="15"/>
      <c r="V10276" s="15"/>
      <c r="W10276" s="15"/>
    </row>
    <row r="10277" spans="21:23" x14ac:dyDescent="0.25">
      <c r="U10277" s="15"/>
      <c r="V10277" s="15"/>
      <c r="W10277" s="15"/>
    </row>
    <row r="10278" spans="21:23" x14ac:dyDescent="0.25">
      <c r="U10278" s="15"/>
      <c r="V10278" s="15"/>
      <c r="W10278" s="15"/>
    </row>
    <row r="10279" spans="21:23" x14ac:dyDescent="0.25">
      <c r="U10279" s="15"/>
      <c r="V10279" s="15"/>
      <c r="W10279" s="15"/>
    </row>
    <row r="10280" spans="21:23" x14ac:dyDescent="0.25">
      <c r="U10280" s="15"/>
      <c r="V10280" s="15"/>
      <c r="W10280" s="15"/>
    </row>
    <row r="10281" spans="21:23" x14ac:dyDescent="0.25">
      <c r="U10281" s="15"/>
      <c r="V10281" s="15"/>
      <c r="W10281" s="15"/>
    </row>
    <row r="10282" spans="21:23" x14ac:dyDescent="0.25">
      <c r="U10282" s="15"/>
      <c r="V10282" s="15"/>
      <c r="W10282" s="15"/>
    </row>
    <row r="10283" spans="21:23" x14ac:dyDescent="0.25">
      <c r="U10283" s="15"/>
      <c r="V10283" s="15"/>
      <c r="W10283" s="15"/>
    </row>
    <row r="10284" spans="21:23" x14ac:dyDescent="0.25">
      <c r="U10284" s="15"/>
      <c r="V10284" s="15"/>
      <c r="W10284" s="15"/>
    </row>
    <row r="10285" spans="21:23" x14ac:dyDescent="0.25">
      <c r="U10285" s="15"/>
      <c r="V10285" s="15"/>
      <c r="W10285" s="15"/>
    </row>
    <row r="10286" spans="21:23" x14ac:dyDescent="0.25">
      <c r="U10286" s="15"/>
      <c r="V10286" s="15"/>
      <c r="W10286" s="15"/>
    </row>
    <row r="10287" spans="21:23" x14ac:dyDescent="0.25">
      <c r="U10287" s="15"/>
      <c r="V10287" s="15"/>
      <c r="W10287" s="15"/>
    </row>
    <row r="10288" spans="21:23" x14ac:dyDescent="0.25">
      <c r="U10288" s="15"/>
      <c r="V10288" s="15"/>
      <c r="W10288" s="15"/>
    </row>
    <row r="10289" spans="21:23" x14ac:dyDescent="0.25">
      <c r="U10289" s="15"/>
      <c r="V10289" s="15"/>
      <c r="W10289" s="15"/>
    </row>
    <row r="10290" spans="21:23" x14ac:dyDescent="0.25">
      <c r="U10290" s="15"/>
      <c r="V10290" s="15"/>
      <c r="W10290" s="15"/>
    </row>
    <row r="10291" spans="21:23" x14ac:dyDescent="0.25">
      <c r="U10291" s="15"/>
      <c r="V10291" s="15"/>
      <c r="W10291" s="15"/>
    </row>
    <row r="10292" spans="21:23" x14ac:dyDescent="0.25">
      <c r="U10292" s="15"/>
      <c r="V10292" s="15"/>
      <c r="W10292" s="15"/>
    </row>
    <row r="10293" spans="21:23" x14ac:dyDescent="0.25">
      <c r="U10293" s="15"/>
      <c r="V10293" s="15"/>
      <c r="W10293" s="15"/>
    </row>
    <row r="10294" spans="21:23" x14ac:dyDescent="0.25">
      <c r="U10294" s="15"/>
      <c r="V10294" s="15"/>
      <c r="W10294" s="15"/>
    </row>
    <row r="10295" spans="21:23" x14ac:dyDescent="0.25">
      <c r="U10295" s="15"/>
      <c r="V10295" s="15"/>
      <c r="W10295" s="15"/>
    </row>
    <row r="10296" spans="21:23" x14ac:dyDescent="0.25">
      <c r="U10296" s="15"/>
      <c r="V10296" s="15"/>
      <c r="W10296" s="15"/>
    </row>
    <row r="10297" spans="21:23" x14ac:dyDescent="0.25">
      <c r="U10297" s="15"/>
      <c r="V10297" s="15"/>
      <c r="W10297" s="15"/>
    </row>
    <row r="10298" spans="21:23" x14ac:dyDescent="0.25">
      <c r="U10298" s="15"/>
      <c r="V10298" s="15"/>
      <c r="W10298" s="15"/>
    </row>
    <row r="10299" spans="21:23" x14ac:dyDescent="0.25">
      <c r="U10299" s="15"/>
      <c r="V10299" s="15"/>
      <c r="W10299" s="15"/>
    </row>
    <row r="10300" spans="21:23" x14ac:dyDescent="0.25">
      <c r="U10300" s="15"/>
      <c r="V10300" s="15"/>
      <c r="W10300" s="15"/>
    </row>
    <row r="10301" spans="21:23" x14ac:dyDescent="0.25">
      <c r="U10301" s="15"/>
      <c r="V10301" s="15"/>
      <c r="W10301" s="15"/>
    </row>
    <row r="10302" spans="21:23" x14ac:dyDescent="0.25">
      <c r="U10302" s="15"/>
      <c r="V10302" s="15"/>
      <c r="W10302" s="15"/>
    </row>
    <row r="10303" spans="21:23" x14ac:dyDescent="0.25">
      <c r="U10303" s="15"/>
      <c r="V10303" s="15"/>
      <c r="W10303" s="15"/>
    </row>
    <row r="10304" spans="21:23" x14ac:dyDescent="0.25">
      <c r="U10304" s="15"/>
      <c r="V10304" s="15"/>
      <c r="W10304" s="15"/>
    </row>
    <row r="10305" spans="21:23" x14ac:dyDescent="0.25">
      <c r="U10305" s="15"/>
      <c r="V10305" s="15"/>
      <c r="W10305" s="15"/>
    </row>
    <row r="10306" spans="21:23" x14ac:dyDescent="0.25">
      <c r="U10306" s="15"/>
      <c r="V10306" s="15"/>
      <c r="W10306" s="15"/>
    </row>
    <row r="10307" spans="21:23" x14ac:dyDescent="0.25">
      <c r="U10307" s="15"/>
      <c r="V10307" s="15"/>
      <c r="W10307" s="15"/>
    </row>
    <row r="10308" spans="21:23" x14ac:dyDescent="0.25">
      <c r="U10308" s="15"/>
      <c r="V10308" s="15"/>
      <c r="W10308" s="15"/>
    </row>
    <row r="10309" spans="21:23" x14ac:dyDescent="0.25">
      <c r="U10309" s="15"/>
      <c r="V10309" s="15"/>
      <c r="W10309" s="15"/>
    </row>
    <row r="10310" spans="21:23" x14ac:dyDescent="0.25">
      <c r="U10310" s="15"/>
      <c r="V10310" s="15"/>
      <c r="W10310" s="15"/>
    </row>
    <row r="10311" spans="21:23" x14ac:dyDescent="0.25">
      <c r="U10311" s="15"/>
      <c r="V10311" s="15"/>
      <c r="W10311" s="15"/>
    </row>
    <row r="10312" spans="21:23" x14ac:dyDescent="0.25">
      <c r="U10312" s="15"/>
      <c r="V10312" s="15"/>
      <c r="W10312" s="15"/>
    </row>
    <row r="10313" spans="21:23" x14ac:dyDescent="0.25">
      <c r="U10313" s="15"/>
      <c r="V10313" s="15"/>
      <c r="W10313" s="15"/>
    </row>
    <row r="10314" spans="21:23" x14ac:dyDescent="0.25">
      <c r="U10314" s="15"/>
      <c r="V10314" s="15"/>
      <c r="W10314" s="15"/>
    </row>
    <row r="10315" spans="21:23" x14ac:dyDescent="0.25">
      <c r="U10315" s="15"/>
      <c r="V10315" s="15"/>
      <c r="W10315" s="15"/>
    </row>
    <row r="10316" spans="21:23" x14ac:dyDescent="0.25">
      <c r="U10316" s="15"/>
      <c r="V10316" s="15"/>
      <c r="W10316" s="15"/>
    </row>
    <row r="10317" spans="21:23" x14ac:dyDescent="0.25">
      <c r="U10317" s="15"/>
      <c r="V10317" s="15"/>
      <c r="W10317" s="15"/>
    </row>
    <row r="10318" spans="21:23" x14ac:dyDescent="0.25">
      <c r="U10318" s="15"/>
      <c r="V10318" s="15"/>
      <c r="W10318" s="15"/>
    </row>
    <row r="10319" spans="21:23" x14ac:dyDescent="0.25">
      <c r="U10319" s="15"/>
      <c r="V10319" s="15"/>
      <c r="W10319" s="15"/>
    </row>
    <row r="10320" spans="21:23" x14ac:dyDescent="0.25">
      <c r="U10320" s="15"/>
      <c r="V10320" s="15"/>
      <c r="W10320" s="15"/>
    </row>
    <row r="10321" spans="21:23" x14ac:dyDescent="0.25">
      <c r="U10321" s="15"/>
      <c r="V10321" s="15"/>
      <c r="W10321" s="15"/>
    </row>
    <row r="10322" spans="21:23" x14ac:dyDescent="0.25">
      <c r="U10322" s="15"/>
      <c r="V10322" s="15"/>
      <c r="W10322" s="15"/>
    </row>
    <row r="10323" spans="21:23" x14ac:dyDescent="0.25">
      <c r="U10323" s="15"/>
      <c r="V10323" s="15"/>
      <c r="W10323" s="15"/>
    </row>
    <row r="10324" spans="21:23" x14ac:dyDescent="0.25">
      <c r="U10324" s="15"/>
      <c r="V10324" s="15"/>
      <c r="W10324" s="15"/>
    </row>
    <row r="10325" spans="21:23" x14ac:dyDescent="0.25">
      <c r="U10325" s="15"/>
      <c r="V10325" s="15"/>
      <c r="W10325" s="15"/>
    </row>
    <row r="10326" spans="21:23" x14ac:dyDescent="0.25">
      <c r="U10326" s="15"/>
      <c r="V10326" s="15"/>
      <c r="W10326" s="15"/>
    </row>
    <row r="10327" spans="21:23" x14ac:dyDescent="0.25">
      <c r="U10327" s="15"/>
      <c r="V10327" s="15"/>
      <c r="W10327" s="15"/>
    </row>
    <row r="10328" spans="21:23" x14ac:dyDescent="0.25">
      <c r="U10328" s="15"/>
      <c r="V10328" s="15"/>
      <c r="W10328" s="15"/>
    </row>
    <row r="10329" spans="21:23" x14ac:dyDescent="0.25">
      <c r="U10329" s="15"/>
      <c r="V10329" s="15"/>
      <c r="W10329" s="15"/>
    </row>
    <row r="10330" spans="21:23" x14ac:dyDescent="0.25">
      <c r="U10330" s="15"/>
      <c r="V10330" s="15"/>
      <c r="W10330" s="15"/>
    </row>
    <row r="10331" spans="21:23" x14ac:dyDescent="0.25">
      <c r="U10331" s="15"/>
      <c r="V10331" s="15"/>
      <c r="W10331" s="15"/>
    </row>
    <row r="10332" spans="21:23" x14ac:dyDescent="0.25">
      <c r="U10332" s="15"/>
      <c r="V10332" s="15"/>
      <c r="W10332" s="15"/>
    </row>
    <row r="10333" spans="21:23" x14ac:dyDescent="0.25">
      <c r="U10333" s="15"/>
      <c r="V10333" s="15"/>
      <c r="W10333" s="15"/>
    </row>
    <row r="10334" spans="21:23" x14ac:dyDescent="0.25">
      <c r="U10334" s="15"/>
      <c r="V10334" s="15"/>
      <c r="W10334" s="15"/>
    </row>
    <row r="10335" spans="21:23" x14ac:dyDescent="0.25">
      <c r="U10335" s="15"/>
      <c r="V10335" s="15"/>
      <c r="W10335" s="15"/>
    </row>
    <row r="10336" spans="21:23" x14ac:dyDescent="0.25">
      <c r="U10336" s="15"/>
      <c r="V10336" s="15"/>
      <c r="W10336" s="15"/>
    </row>
    <row r="10337" spans="21:23" x14ac:dyDescent="0.25">
      <c r="U10337" s="15"/>
      <c r="V10337" s="15"/>
      <c r="W10337" s="15"/>
    </row>
    <row r="10338" spans="21:23" x14ac:dyDescent="0.25">
      <c r="U10338" s="15"/>
      <c r="V10338" s="15"/>
      <c r="W10338" s="15"/>
    </row>
    <row r="10339" spans="21:23" x14ac:dyDescent="0.25">
      <c r="U10339" s="15"/>
      <c r="V10339" s="15"/>
      <c r="W10339" s="15"/>
    </row>
    <row r="10340" spans="21:23" x14ac:dyDescent="0.25">
      <c r="U10340" s="15"/>
      <c r="V10340" s="15"/>
      <c r="W10340" s="15"/>
    </row>
    <row r="10341" spans="21:23" x14ac:dyDescent="0.25">
      <c r="U10341" s="15"/>
      <c r="V10341" s="15"/>
      <c r="W10341" s="15"/>
    </row>
    <row r="10342" spans="21:23" x14ac:dyDescent="0.25">
      <c r="U10342" s="15"/>
      <c r="V10342" s="15"/>
      <c r="W10342" s="15"/>
    </row>
    <row r="10343" spans="21:23" x14ac:dyDescent="0.25">
      <c r="U10343" s="15"/>
      <c r="V10343" s="15"/>
      <c r="W10343" s="15"/>
    </row>
    <row r="10344" spans="21:23" x14ac:dyDescent="0.25">
      <c r="U10344" s="15"/>
      <c r="V10344" s="15"/>
      <c r="W10344" s="15"/>
    </row>
    <row r="10345" spans="21:23" x14ac:dyDescent="0.25">
      <c r="U10345" s="15"/>
      <c r="V10345" s="15"/>
      <c r="W10345" s="15"/>
    </row>
    <row r="10346" spans="21:23" x14ac:dyDescent="0.25">
      <c r="U10346" s="15"/>
      <c r="V10346" s="15"/>
      <c r="W10346" s="15"/>
    </row>
    <row r="10347" spans="21:23" x14ac:dyDescent="0.25">
      <c r="U10347" s="15"/>
      <c r="V10347" s="15"/>
      <c r="W10347" s="15"/>
    </row>
    <row r="10348" spans="21:23" x14ac:dyDescent="0.25">
      <c r="U10348" s="15"/>
      <c r="V10348" s="15"/>
      <c r="W10348" s="15"/>
    </row>
    <row r="10349" spans="21:23" x14ac:dyDescent="0.25">
      <c r="U10349" s="15"/>
      <c r="V10349" s="15"/>
      <c r="W10349" s="15"/>
    </row>
    <row r="10350" spans="21:23" x14ac:dyDescent="0.25">
      <c r="U10350" s="15"/>
      <c r="V10350" s="15"/>
      <c r="W10350" s="15"/>
    </row>
    <row r="10351" spans="21:23" x14ac:dyDescent="0.25">
      <c r="U10351" s="15"/>
      <c r="V10351" s="15"/>
      <c r="W10351" s="15"/>
    </row>
    <row r="10352" spans="21:23" x14ac:dyDescent="0.25">
      <c r="U10352" s="15"/>
      <c r="V10352" s="15"/>
      <c r="W10352" s="15"/>
    </row>
    <row r="10353" spans="21:23" x14ac:dyDescent="0.25">
      <c r="U10353" s="15"/>
      <c r="V10353" s="15"/>
      <c r="W10353" s="15"/>
    </row>
    <row r="10354" spans="21:23" x14ac:dyDescent="0.25">
      <c r="U10354" s="15"/>
      <c r="V10354" s="15"/>
      <c r="W10354" s="15"/>
    </row>
    <row r="10355" spans="21:23" x14ac:dyDescent="0.25">
      <c r="U10355" s="15"/>
      <c r="V10355" s="15"/>
      <c r="W10355" s="15"/>
    </row>
    <row r="10356" spans="21:23" x14ac:dyDescent="0.25">
      <c r="U10356" s="15"/>
      <c r="V10356" s="15"/>
      <c r="W10356" s="15"/>
    </row>
    <row r="10357" spans="21:23" x14ac:dyDescent="0.25">
      <c r="U10357" s="15"/>
      <c r="V10357" s="15"/>
      <c r="W10357" s="15"/>
    </row>
    <row r="10358" spans="21:23" x14ac:dyDescent="0.25">
      <c r="U10358" s="15"/>
      <c r="V10358" s="15"/>
      <c r="W10358" s="15"/>
    </row>
    <row r="10359" spans="21:23" x14ac:dyDescent="0.25">
      <c r="U10359" s="15"/>
      <c r="V10359" s="15"/>
      <c r="W10359" s="15"/>
    </row>
    <row r="10360" spans="21:23" x14ac:dyDescent="0.25">
      <c r="U10360" s="15"/>
      <c r="V10360" s="15"/>
      <c r="W10360" s="15"/>
    </row>
    <row r="10361" spans="21:23" x14ac:dyDescent="0.25">
      <c r="U10361" s="15"/>
      <c r="V10361" s="15"/>
      <c r="W10361" s="15"/>
    </row>
    <row r="10362" spans="21:23" x14ac:dyDescent="0.25">
      <c r="U10362" s="15"/>
      <c r="V10362" s="15"/>
      <c r="W10362" s="15"/>
    </row>
    <row r="10363" spans="21:23" x14ac:dyDescent="0.25">
      <c r="U10363" s="15"/>
      <c r="V10363" s="15"/>
      <c r="W10363" s="15"/>
    </row>
    <row r="10364" spans="21:23" x14ac:dyDescent="0.25">
      <c r="U10364" s="15"/>
      <c r="V10364" s="15"/>
      <c r="W10364" s="15"/>
    </row>
    <row r="10365" spans="21:23" x14ac:dyDescent="0.25">
      <c r="U10365" s="15"/>
      <c r="V10365" s="15"/>
      <c r="W10365" s="15"/>
    </row>
    <row r="10366" spans="21:23" x14ac:dyDescent="0.25">
      <c r="U10366" s="15"/>
      <c r="V10366" s="15"/>
      <c r="W10366" s="15"/>
    </row>
    <row r="10367" spans="21:23" x14ac:dyDescent="0.25">
      <c r="U10367" s="15"/>
      <c r="V10367" s="15"/>
      <c r="W10367" s="15"/>
    </row>
    <row r="10368" spans="21:23" x14ac:dyDescent="0.25">
      <c r="U10368" s="15"/>
      <c r="V10368" s="15"/>
      <c r="W10368" s="15"/>
    </row>
    <row r="10369" spans="21:23" x14ac:dyDescent="0.25">
      <c r="U10369" s="15"/>
      <c r="V10369" s="15"/>
      <c r="W10369" s="15"/>
    </row>
    <row r="10370" spans="21:23" x14ac:dyDescent="0.25">
      <c r="U10370" s="15"/>
      <c r="V10370" s="15"/>
      <c r="W10370" s="15"/>
    </row>
    <row r="10371" spans="21:23" x14ac:dyDescent="0.25">
      <c r="U10371" s="15"/>
      <c r="V10371" s="15"/>
      <c r="W10371" s="15"/>
    </row>
    <row r="10372" spans="21:23" x14ac:dyDescent="0.25">
      <c r="U10372" s="15"/>
      <c r="V10372" s="15"/>
      <c r="W10372" s="15"/>
    </row>
    <row r="10373" spans="21:23" x14ac:dyDescent="0.25">
      <c r="U10373" s="15"/>
      <c r="V10373" s="15"/>
      <c r="W10373" s="15"/>
    </row>
    <row r="10374" spans="21:23" x14ac:dyDescent="0.25">
      <c r="U10374" s="15"/>
      <c r="V10374" s="15"/>
      <c r="W10374" s="15"/>
    </row>
    <row r="10375" spans="21:23" x14ac:dyDescent="0.25">
      <c r="U10375" s="15"/>
      <c r="V10375" s="15"/>
      <c r="W10375" s="15"/>
    </row>
    <row r="10376" spans="21:23" x14ac:dyDescent="0.25">
      <c r="U10376" s="15"/>
      <c r="V10376" s="15"/>
      <c r="W10376" s="15"/>
    </row>
    <row r="10377" spans="21:23" x14ac:dyDescent="0.25">
      <c r="U10377" s="15"/>
      <c r="V10377" s="15"/>
      <c r="W10377" s="15"/>
    </row>
    <row r="10378" spans="21:23" x14ac:dyDescent="0.25">
      <c r="U10378" s="15"/>
      <c r="V10378" s="15"/>
      <c r="W10378" s="15"/>
    </row>
    <row r="10379" spans="21:23" x14ac:dyDescent="0.25">
      <c r="U10379" s="15"/>
      <c r="V10379" s="15"/>
      <c r="W10379" s="15"/>
    </row>
    <row r="10380" spans="21:23" x14ac:dyDescent="0.25">
      <c r="U10380" s="15"/>
      <c r="V10380" s="15"/>
      <c r="W10380" s="15"/>
    </row>
    <row r="10381" spans="21:23" x14ac:dyDescent="0.25">
      <c r="U10381" s="15"/>
      <c r="V10381" s="15"/>
      <c r="W10381" s="15"/>
    </row>
    <row r="10382" spans="21:23" x14ac:dyDescent="0.25">
      <c r="U10382" s="15"/>
      <c r="V10382" s="15"/>
      <c r="W10382" s="15"/>
    </row>
    <row r="10383" spans="21:23" x14ac:dyDescent="0.25">
      <c r="U10383" s="15"/>
      <c r="V10383" s="15"/>
      <c r="W10383" s="15"/>
    </row>
    <row r="10384" spans="21:23" x14ac:dyDescent="0.25">
      <c r="U10384" s="15"/>
      <c r="V10384" s="15"/>
      <c r="W10384" s="15"/>
    </row>
    <row r="10385" spans="21:23" x14ac:dyDescent="0.25">
      <c r="U10385" s="15"/>
      <c r="V10385" s="15"/>
      <c r="W10385" s="15"/>
    </row>
    <row r="10386" spans="21:23" x14ac:dyDescent="0.25">
      <c r="U10386" s="15"/>
      <c r="V10386" s="15"/>
      <c r="W10386" s="15"/>
    </row>
    <row r="10387" spans="21:23" x14ac:dyDescent="0.25">
      <c r="U10387" s="15"/>
      <c r="V10387" s="15"/>
      <c r="W10387" s="15"/>
    </row>
    <row r="10388" spans="21:23" x14ac:dyDescent="0.25">
      <c r="U10388" s="15"/>
      <c r="V10388" s="15"/>
      <c r="W10388" s="15"/>
    </row>
    <row r="10389" spans="21:23" x14ac:dyDescent="0.25">
      <c r="U10389" s="15"/>
      <c r="V10389" s="15"/>
      <c r="W10389" s="15"/>
    </row>
    <row r="10390" spans="21:23" x14ac:dyDescent="0.25">
      <c r="U10390" s="15"/>
      <c r="V10390" s="15"/>
      <c r="W10390" s="15"/>
    </row>
    <row r="10391" spans="21:23" x14ac:dyDescent="0.25">
      <c r="U10391" s="15"/>
      <c r="V10391" s="15"/>
      <c r="W10391" s="15"/>
    </row>
    <row r="10392" spans="21:23" x14ac:dyDescent="0.25">
      <c r="U10392" s="15"/>
      <c r="V10392" s="15"/>
      <c r="W10392" s="15"/>
    </row>
    <row r="10393" spans="21:23" x14ac:dyDescent="0.25">
      <c r="U10393" s="15"/>
      <c r="V10393" s="15"/>
      <c r="W10393" s="15"/>
    </row>
    <row r="10394" spans="21:23" x14ac:dyDescent="0.25">
      <c r="U10394" s="15"/>
      <c r="V10394" s="15"/>
      <c r="W10394" s="15"/>
    </row>
    <row r="10395" spans="21:23" x14ac:dyDescent="0.25">
      <c r="U10395" s="15"/>
      <c r="V10395" s="15"/>
      <c r="W10395" s="15"/>
    </row>
    <row r="10396" spans="21:23" x14ac:dyDescent="0.25">
      <c r="U10396" s="15"/>
      <c r="V10396" s="15"/>
      <c r="W10396" s="15"/>
    </row>
    <row r="10397" spans="21:23" x14ac:dyDescent="0.25">
      <c r="U10397" s="15"/>
      <c r="V10397" s="15"/>
      <c r="W10397" s="15"/>
    </row>
    <row r="10398" spans="21:23" x14ac:dyDescent="0.25">
      <c r="U10398" s="15"/>
      <c r="V10398" s="15"/>
      <c r="W10398" s="15"/>
    </row>
    <row r="10399" spans="21:23" x14ac:dyDescent="0.25">
      <c r="U10399" s="15"/>
      <c r="V10399" s="15"/>
      <c r="W10399" s="15"/>
    </row>
    <row r="10400" spans="21:23" x14ac:dyDescent="0.25">
      <c r="U10400" s="15"/>
      <c r="V10400" s="15"/>
      <c r="W10400" s="15"/>
    </row>
    <row r="10401" spans="21:23" x14ac:dyDescent="0.25">
      <c r="U10401" s="15"/>
      <c r="V10401" s="15"/>
      <c r="W10401" s="15"/>
    </row>
    <row r="10402" spans="21:23" x14ac:dyDescent="0.25">
      <c r="U10402" s="15"/>
      <c r="V10402" s="15"/>
      <c r="W10402" s="15"/>
    </row>
    <row r="10403" spans="21:23" x14ac:dyDescent="0.25">
      <c r="U10403" s="15"/>
      <c r="V10403" s="15"/>
      <c r="W10403" s="15"/>
    </row>
    <row r="10404" spans="21:23" x14ac:dyDescent="0.25">
      <c r="U10404" s="15"/>
      <c r="V10404" s="15"/>
      <c r="W10404" s="15"/>
    </row>
    <row r="10405" spans="21:23" x14ac:dyDescent="0.25">
      <c r="U10405" s="15"/>
      <c r="V10405" s="15"/>
      <c r="W10405" s="15"/>
    </row>
    <row r="10406" spans="21:23" x14ac:dyDescent="0.25">
      <c r="U10406" s="15"/>
      <c r="V10406" s="15"/>
      <c r="W10406" s="15"/>
    </row>
    <row r="10407" spans="21:23" x14ac:dyDescent="0.25">
      <c r="U10407" s="15"/>
      <c r="V10407" s="15"/>
      <c r="W10407" s="15"/>
    </row>
    <row r="10408" spans="21:23" x14ac:dyDescent="0.25">
      <c r="U10408" s="15"/>
      <c r="V10408" s="15"/>
      <c r="W10408" s="15"/>
    </row>
    <row r="10409" spans="21:23" x14ac:dyDescent="0.25">
      <c r="U10409" s="15"/>
      <c r="V10409" s="15"/>
      <c r="W10409" s="15"/>
    </row>
    <row r="10410" spans="21:23" x14ac:dyDescent="0.25">
      <c r="U10410" s="15"/>
      <c r="V10410" s="15"/>
      <c r="W10410" s="15"/>
    </row>
    <row r="10411" spans="21:23" x14ac:dyDescent="0.25">
      <c r="U10411" s="15"/>
      <c r="V10411" s="15"/>
      <c r="W10411" s="15"/>
    </row>
    <row r="10412" spans="21:23" x14ac:dyDescent="0.25">
      <c r="U10412" s="15"/>
      <c r="V10412" s="15"/>
      <c r="W10412" s="15"/>
    </row>
    <row r="10413" spans="21:23" x14ac:dyDescent="0.25">
      <c r="U10413" s="15"/>
      <c r="V10413" s="15"/>
      <c r="W10413" s="15"/>
    </row>
    <row r="10414" spans="21:23" x14ac:dyDescent="0.25">
      <c r="U10414" s="15"/>
      <c r="V10414" s="15"/>
      <c r="W10414" s="15"/>
    </row>
    <row r="10415" spans="21:23" x14ac:dyDescent="0.25">
      <c r="U10415" s="15"/>
      <c r="V10415" s="15"/>
      <c r="W10415" s="15"/>
    </row>
    <row r="10416" spans="21:23" x14ac:dyDescent="0.25">
      <c r="U10416" s="15"/>
      <c r="V10416" s="15"/>
      <c r="W10416" s="15"/>
    </row>
    <row r="10417" spans="21:23" x14ac:dyDescent="0.25">
      <c r="U10417" s="15"/>
      <c r="V10417" s="15"/>
      <c r="W10417" s="15"/>
    </row>
    <row r="10418" spans="21:23" x14ac:dyDescent="0.25">
      <c r="U10418" s="15"/>
      <c r="V10418" s="15"/>
      <c r="W10418" s="15"/>
    </row>
    <row r="10419" spans="21:23" x14ac:dyDescent="0.25">
      <c r="U10419" s="15"/>
      <c r="V10419" s="15"/>
      <c r="W10419" s="15"/>
    </row>
    <row r="10420" spans="21:23" x14ac:dyDescent="0.25">
      <c r="U10420" s="15"/>
      <c r="V10420" s="15"/>
      <c r="W10420" s="15"/>
    </row>
    <row r="10421" spans="21:23" x14ac:dyDescent="0.25">
      <c r="U10421" s="15"/>
      <c r="V10421" s="15"/>
      <c r="W10421" s="15"/>
    </row>
    <row r="10422" spans="21:23" x14ac:dyDescent="0.25">
      <c r="U10422" s="15"/>
      <c r="V10422" s="15"/>
      <c r="W10422" s="15"/>
    </row>
    <row r="10423" spans="21:23" x14ac:dyDescent="0.25">
      <c r="U10423" s="15"/>
      <c r="V10423" s="15"/>
      <c r="W10423" s="15"/>
    </row>
    <row r="10424" spans="21:23" x14ac:dyDescent="0.25">
      <c r="U10424" s="15"/>
      <c r="V10424" s="15"/>
      <c r="W10424" s="15"/>
    </row>
    <row r="10425" spans="21:23" x14ac:dyDescent="0.25">
      <c r="U10425" s="15"/>
      <c r="V10425" s="15"/>
      <c r="W10425" s="15"/>
    </row>
    <row r="10426" spans="21:23" x14ac:dyDescent="0.25">
      <c r="U10426" s="15"/>
      <c r="V10426" s="15"/>
      <c r="W10426" s="15"/>
    </row>
    <row r="10427" spans="21:23" x14ac:dyDescent="0.25">
      <c r="U10427" s="15"/>
      <c r="V10427" s="15"/>
      <c r="W10427" s="15"/>
    </row>
    <row r="10428" spans="21:23" x14ac:dyDescent="0.25">
      <c r="U10428" s="15"/>
      <c r="V10428" s="15"/>
      <c r="W10428" s="15"/>
    </row>
    <row r="10429" spans="21:23" x14ac:dyDescent="0.25">
      <c r="U10429" s="15"/>
      <c r="V10429" s="15"/>
      <c r="W10429" s="15"/>
    </row>
    <row r="10430" spans="21:23" x14ac:dyDescent="0.25">
      <c r="U10430" s="15"/>
      <c r="V10430" s="15"/>
      <c r="W10430" s="15"/>
    </row>
    <row r="10431" spans="21:23" x14ac:dyDescent="0.25">
      <c r="U10431" s="15"/>
      <c r="V10431" s="15"/>
      <c r="W10431" s="15"/>
    </row>
    <row r="10432" spans="21:23" x14ac:dyDescent="0.25">
      <c r="U10432" s="15"/>
      <c r="V10432" s="15"/>
      <c r="W10432" s="15"/>
    </row>
    <row r="10433" spans="21:23" x14ac:dyDescent="0.25">
      <c r="U10433" s="15"/>
      <c r="V10433" s="15"/>
      <c r="W10433" s="15"/>
    </row>
    <row r="10434" spans="21:23" x14ac:dyDescent="0.25">
      <c r="U10434" s="15"/>
      <c r="V10434" s="15"/>
      <c r="W10434" s="15"/>
    </row>
    <row r="10435" spans="21:23" x14ac:dyDescent="0.25">
      <c r="U10435" s="15"/>
      <c r="V10435" s="15"/>
      <c r="W10435" s="15"/>
    </row>
    <row r="10436" spans="21:23" x14ac:dyDescent="0.25">
      <c r="U10436" s="15"/>
      <c r="V10436" s="15"/>
      <c r="W10436" s="15"/>
    </row>
    <row r="10437" spans="21:23" x14ac:dyDescent="0.25">
      <c r="U10437" s="15"/>
      <c r="V10437" s="15"/>
      <c r="W10437" s="15"/>
    </row>
    <row r="10438" spans="21:23" x14ac:dyDescent="0.25">
      <c r="U10438" s="15"/>
      <c r="V10438" s="15"/>
      <c r="W10438" s="15"/>
    </row>
    <row r="10439" spans="21:23" x14ac:dyDescent="0.25">
      <c r="U10439" s="15"/>
      <c r="V10439" s="15"/>
      <c r="W10439" s="15"/>
    </row>
    <row r="10440" spans="21:23" x14ac:dyDescent="0.25">
      <c r="U10440" s="15"/>
      <c r="V10440" s="15"/>
      <c r="W10440" s="15"/>
    </row>
    <row r="10441" spans="21:23" x14ac:dyDescent="0.25">
      <c r="U10441" s="15"/>
      <c r="V10441" s="15"/>
      <c r="W10441" s="15"/>
    </row>
    <row r="10442" spans="21:23" x14ac:dyDescent="0.25">
      <c r="U10442" s="15"/>
      <c r="V10442" s="15"/>
      <c r="W10442" s="15"/>
    </row>
    <row r="10443" spans="21:23" x14ac:dyDescent="0.25">
      <c r="U10443" s="15"/>
      <c r="V10443" s="15"/>
      <c r="W10443" s="15"/>
    </row>
    <row r="10444" spans="21:23" x14ac:dyDescent="0.25">
      <c r="U10444" s="15"/>
      <c r="V10444" s="15"/>
      <c r="W10444" s="15"/>
    </row>
    <row r="10445" spans="21:23" x14ac:dyDescent="0.25">
      <c r="U10445" s="15"/>
      <c r="V10445" s="15"/>
      <c r="W10445" s="15"/>
    </row>
    <row r="10446" spans="21:23" x14ac:dyDescent="0.25">
      <c r="U10446" s="15"/>
      <c r="V10446" s="15"/>
      <c r="W10446" s="15"/>
    </row>
    <row r="10447" spans="21:23" x14ac:dyDescent="0.25">
      <c r="U10447" s="15"/>
      <c r="V10447" s="15"/>
      <c r="W10447" s="15"/>
    </row>
    <row r="10448" spans="21:23" x14ac:dyDescent="0.25">
      <c r="U10448" s="15"/>
      <c r="V10448" s="15"/>
      <c r="W10448" s="15"/>
    </row>
    <row r="10449" spans="21:23" x14ac:dyDescent="0.25">
      <c r="U10449" s="15"/>
      <c r="V10449" s="15"/>
      <c r="W10449" s="15"/>
    </row>
    <row r="10450" spans="21:23" x14ac:dyDescent="0.25">
      <c r="U10450" s="15"/>
      <c r="V10450" s="15"/>
      <c r="W10450" s="15"/>
    </row>
    <row r="10451" spans="21:23" x14ac:dyDescent="0.25">
      <c r="U10451" s="15"/>
      <c r="V10451" s="15"/>
      <c r="W10451" s="15"/>
    </row>
    <row r="10452" spans="21:23" x14ac:dyDescent="0.25">
      <c r="U10452" s="15"/>
      <c r="V10452" s="15"/>
      <c r="W10452" s="15"/>
    </row>
    <row r="10453" spans="21:23" x14ac:dyDescent="0.25">
      <c r="U10453" s="15"/>
      <c r="V10453" s="15"/>
      <c r="W10453" s="15"/>
    </row>
    <row r="10454" spans="21:23" x14ac:dyDescent="0.25">
      <c r="U10454" s="15"/>
      <c r="V10454" s="15"/>
      <c r="W10454" s="15"/>
    </row>
    <row r="10455" spans="21:23" x14ac:dyDescent="0.25">
      <c r="U10455" s="15"/>
      <c r="V10455" s="15"/>
      <c r="W10455" s="15"/>
    </row>
    <row r="10456" spans="21:23" x14ac:dyDescent="0.25">
      <c r="U10456" s="15"/>
      <c r="V10456" s="15"/>
      <c r="W10456" s="15"/>
    </row>
    <row r="10457" spans="21:23" x14ac:dyDescent="0.25">
      <c r="U10457" s="15"/>
      <c r="V10457" s="15"/>
      <c r="W10457" s="15"/>
    </row>
    <row r="10458" spans="21:23" x14ac:dyDescent="0.25">
      <c r="U10458" s="15"/>
      <c r="V10458" s="15"/>
      <c r="W10458" s="15"/>
    </row>
    <row r="10459" spans="21:23" x14ac:dyDescent="0.25">
      <c r="U10459" s="15"/>
      <c r="V10459" s="15"/>
      <c r="W10459" s="15"/>
    </row>
    <row r="10460" spans="21:23" x14ac:dyDescent="0.25">
      <c r="U10460" s="15"/>
      <c r="V10460" s="15"/>
      <c r="W10460" s="15"/>
    </row>
    <row r="10461" spans="21:23" x14ac:dyDescent="0.25">
      <c r="U10461" s="15"/>
      <c r="V10461" s="15"/>
      <c r="W10461" s="15"/>
    </row>
    <row r="10462" spans="21:23" x14ac:dyDescent="0.25">
      <c r="U10462" s="15"/>
      <c r="V10462" s="15"/>
      <c r="W10462" s="15"/>
    </row>
    <row r="10463" spans="21:23" x14ac:dyDescent="0.25">
      <c r="U10463" s="15"/>
      <c r="V10463" s="15"/>
      <c r="W10463" s="15"/>
    </row>
    <row r="10464" spans="21:23" x14ac:dyDescent="0.25">
      <c r="U10464" s="15"/>
      <c r="V10464" s="15"/>
      <c r="W10464" s="15"/>
    </row>
    <row r="10465" spans="21:23" x14ac:dyDescent="0.25">
      <c r="U10465" s="15"/>
      <c r="V10465" s="15"/>
      <c r="W10465" s="15"/>
    </row>
    <row r="10466" spans="21:23" x14ac:dyDescent="0.25">
      <c r="U10466" s="15"/>
      <c r="V10466" s="15"/>
      <c r="W10466" s="15"/>
    </row>
    <row r="10467" spans="21:23" x14ac:dyDescent="0.25">
      <c r="U10467" s="15"/>
      <c r="V10467" s="15"/>
      <c r="W10467" s="15"/>
    </row>
    <row r="10468" spans="21:23" x14ac:dyDescent="0.25">
      <c r="U10468" s="15"/>
      <c r="V10468" s="15"/>
      <c r="W10468" s="15"/>
    </row>
    <row r="10469" spans="21:23" x14ac:dyDescent="0.25">
      <c r="U10469" s="15"/>
      <c r="V10469" s="15"/>
      <c r="W10469" s="15"/>
    </row>
    <row r="10470" spans="21:23" x14ac:dyDescent="0.25">
      <c r="U10470" s="15"/>
      <c r="V10470" s="15"/>
      <c r="W10470" s="15"/>
    </row>
    <row r="10471" spans="21:23" x14ac:dyDescent="0.25">
      <c r="U10471" s="15"/>
      <c r="V10471" s="15"/>
      <c r="W10471" s="15"/>
    </row>
    <row r="10472" spans="21:23" x14ac:dyDescent="0.25">
      <c r="U10472" s="15"/>
      <c r="V10472" s="15"/>
      <c r="W10472" s="15"/>
    </row>
    <row r="10473" spans="21:23" x14ac:dyDescent="0.25">
      <c r="U10473" s="15"/>
      <c r="V10473" s="15"/>
      <c r="W10473" s="15"/>
    </row>
    <row r="10474" spans="21:23" x14ac:dyDescent="0.25">
      <c r="U10474" s="15"/>
      <c r="V10474" s="15"/>
      <c r="W10474" s="15"/>
    </row>
    <row r="10475" spans="21:23" x14ac:dyDescent="0.25">
      <c r="U10475" s="15"/>
      <c r="V10475" s="15"/>
      <c r="W10475" s="15"/>
    </row>
    <row r="10476" spans="21:23" x14ac:dyDescent="0.25">
      <c r="U10476" s="15"/>
      <c r="V10476" s="15"/>
      <c r="W10476" s="15"/>
    </row>
    <row r="10477" spans="21:23" x14ac:dyDescent="0.25">
      <c r="U10477" s="15"/>
      <c r="V10477" s="15"/>
      <c r="W10477" s="15"/>
    </row>
    <row r="10478" spans="21:23" x14ac:dyDescent="0.25">
      <c r="U10478" s="15"/>
      <c r="V10478" s="15"/>
      <c r="W10478" s="15"/>
    </row>
    <row r="10479" spans="21:23" x14ac:dyDescent="0.25">
      <c r="U10479" s="15"/>
      <c r="V10479" s="15"/>
      <c r="W10479" s="15"/>
    </row>
    <row r="10480" spans="21:23" x14ac:dyDescent="0.25">
      <c r="U10480" s="15"/>
      <c r="V10480" s="15"/>
      <c r="W10480" s="15"/>
    </row>
    <row r="10481" spans="21:23" x14ac:dyDescent="0.25">
      <c r="U10481" s="15"/>
      <c r="V10481" s="15"/>
      <c r="W10481" s="15"/>
    </row>
    <row r="10482" spans="21:23" x14ac:dyDescent="0.25">
      <c r="U10482" s="15"/>
      <c r="V10482" s="15"/>
      <c r="W10482" s="15"/>
    </row>
    <row r="10483" spans="21:23" x14ac:dyDescent="0.25">
      <c r="U10483" s="15"/>
      <c r="V10483" s="15"/>
      <c r="W10483" s="15"/>
    </row>
    <row r="10484" spans="21:23" x14ac:dyDescent="0.25">
      <c r="U10484" s="15"/>
      <c r="V10484" s="15"/>
      <c r="W10484" s="15"/>
    </row>
    <row r="10485" spans="21:23" x14ac:dyDescent="0.25">
      <c r="U10485" s="15"/>
      <c r="V10485" s="15"/>
      <c r="W10485" s="15"/>
    </row>
    <row r="10486" spans="21:23" x14ac:dyDescent="0.25">
      <c r="U10486" s="15"/>
      <c r="V10486" s="15"/>
      <c r="W10486" s="15"/>
    </row>
    <row r="10487" spans="21:23" x14ac:dyDescent="0.25">
      <c r="U10487" s="15"/>
      <c r="V10487" s="15"/>
      <c r="W10487" s="15"/>
    </row>
    <row r="10488" spans="21:23" x14ac:dyDescent="0.25">
      <c r="U10488" s="15"/>
      <c r="V10488" s="15"/>
      <c r="W10488" s="15"/>
    </row>
    <row r="10489" spans="21:23" x14ac:dyDescent="0.25">
      <c r="U10489" s="15"/>
      <c r="V10489" s="15"/>
      <c r="W10489" s="15"/>
    </row>
    <row r="10490" spans="21:23" x14ac:dyDescent="0.25">
      <c r="U10490" s="15"/>
      <c r="V10490" s="15"/>
      <c r="W10490" s="15"/>
    </row>
    <row r="10491" spans="21:23" x14ac:dyDescent="0.25">
      <c r="U10491" s="15"/>
      <c r="V10491" s="15"/>
      <c r="W10491" s="15"/>
    </row>
    <row r="10492" spans="21:23" x14ac:dyDescent="0.25">
      <c r="U10492" s="15"/>
      <c r="V10492" s="15"/>
      <c r="W10492" s="15"/>
    </row>
    <row r="10493" spans="21:23" x14ac:dyDescent="0.25">
      <c r="U10493" s="15"/>
      <c r="V10493" s="15"/>
      <c r="W10493" s="15"/>
    </row>
    <row r="10494" spans="21:23" x14ac:dyDescent="0.25">
      <c r="U10494" s="15"/>
      <c r="V10494" s="15"/>
      <c r="W10494" s="15"/>
    </row>
    <row r="10495" spans="21:23" x14ac:dyDescent="0.25">
      <c r="U10495" s="15"/>
      <c r="V10495" s="15"/>
      <c r="W10495" s="15"/>
    </row>
    <row r="10496" spans="21:23" x14ac:dyDescent="0.25">
      <c r="U10496" s="15"/>
      <c r="V10496" s="15"/>
      <c r="W10496" s="15"/>
    </row>
    <row r="10497" spans="21:23" x14ac:dyDescent="0.25">
      <c r="U10497" s="15"/>
      <c r="V10497" s="15"/>
      <c r="W10497" s="15"/>
    </row>
    <row r="10498" spans="21:23" x14ac:dyDescent="0.25">
      <c r="U10498" s="15"/>
      <c r="V10498" s="15"/>
      <c r="W10498" s="15"/>
    </row>
    <row r="10499" spans="21:23" x14ac:dyDescent="0.25">
      <c r="U10499" s="15"/>
      <c r="V10499" s="15"/>
      <c r="W10499" s="15"/>
    </row>
    <row r="10500" spans="21:23" x14ac:dyDescent="0.25">
      <c r="U10500" s="15"/>
      <c r="V10500" s="15"/>
      <c r="W10500" s="15"/>
    </row>
    <row r="10501" spans="21:23" x14ac:dyDescent="0.25">
      <c r="U10501" s="15"/>
      <c r="V10501" s="15"/>
      <c r="W10501" s="15"/>
    </row>
    <row r="10502" spans="21:23" x14ac:dyDescent="0.25">
      <c r="U10502" s="15"/>
      <c r="V10502" s="15"/>
      <c r="W10502" s="15"/>
    </row>
    <row r="10503" spans="21:23" x14ac:dyDescent="0.25">
      <c r="U10503" s="15"/>
      <c r="V10503" s="15"/>
      <c r="W10503" s="15"/>
    </row>
    <row r="10504" spans="21:23" x14ac:dyDescent="0.25">
      <c r="U10504" s="15"/>
      <c r="V10504" s="15"/>
      <c r="W10504" s="15"/>
    </row>
    <row r="10505" spans="21:23" x14ac:dyDescent="0.25">
      <c r="U10505" s="15"/>
      <c r="V10505" s="15"/>
      <c r="W10505" s="15"/>
    </row>
    <row r="10506" spans="21:23" x14ac:dyDescent="0.25">
      <c r="U10506" s="15"/>
      <c r="V10506" s="15"/>
      <c r="W10506" s="15"/>
    </row>
    <row r="10507" spans="21:23" x14ac:dyDescent="0.25">
      <c r="U10507" s="15"/>
      <c r="V10507" s="15"/>
      <c r="W10507" s="15"/>
    </row>
    <row r="10508" spans="21:23" x14ac:dyDescent="0.25">
      <c r="U10508" s="15"/>
      <c r="V10508" s="15"/>
      <c r="W10508" s="15"/>
    </row>
    <row r="10509" spans="21:23" x14ac:dyDescent="0.25">
      <c r="U10509" s="15"/>
      <c r="V10509" s="15"/>
      <c r="W10509" s="15"/>
    </row>
    <row r="10510" spans="21:23" x14ac:dyDescent="0.25">
      <c r="U10510" s="15"/>
      <c r="V10510" s="15"/>
      <c r="W10510" s="15"/>
    </row>
    <row r="10511" spans="21:23" x14ac:dyDescent="0.25">
      <c r="U10511" s="15"/>
      <c r="V10511" s="15"/>
      <c r="W10511" s="15"/>
    </row>
    <row r="10512" spans="21:23" x14ac:dyDescent="0.25">
      <c r="U10512" s="15"/>
      <c r="V10512" s="15"/>
      <c r="W10512" s="15"/>
    </row>
    <row r="10513" spans="21:23" x14ac:dyDescent="0.25">
      <c r="U10513" s="15"/>
      <c r="V10513" s="15"/>
      <c r="W10513" s="15"/>
    </row>
    <row r="10514" spans="21:23" x14ac:dyDescent="0.25">
      <c r="U10514" s="15"/>
      <c r="V10514" s="15"/>
      <c r="W10514" s="15"/>
    </row>
    <row r="10515" spans="21:23" x14ac:dyDescent="0.25">
      <c r="U10515" s="15"/>
      <c r="V10515" s="15"/>
      <c r="W10515" s="15"/>
    </row>
    <row r="10516" spans="21:23" x14ac:dyDescent="0.25">
      <c r="U10516" s="15"/>
      <c r="V10516" s="15"/>
      <c r="W10516" s="15"/>
    </row>
    <row r="10517" spans="21:23" x14ac:dyDescent="0.25">
      <c r="U10517" s="15"/>
      <c r="V10517" s="15"/>
      <c r="W10517" s="15"/>
    </row>
    <row r="10518" spans="21:23" x14ac:dyDescent="0.25">
      <c r="U10518" s="15"/>
      <c r="V10518" s="15"/>
      <c r="W10518" s="15"/>
    </row>
    <row r="10519" spans="21:23" x14ac:dyDescent="0.25">
      <c r="U10519" s="15"/>
      <c r="V10519" s="15"/>
      <c r="W10519" s="15"/>
    </row>
    <row r="10520" spans="21:23" x14ac:dyDescent="0.25">
      <c r="U10520" s="15"/>
      <c r="V10520" s="15"/>
      <c r="W10520" s="15"/>
    </row>
    <row r="10521" spans="21:23" x14ac:dyDescent="0.25">
      <c r="U10521" s="15"/>
      <c r="V10521" s="15"/>
      <c r="W10521" s="15"/>
    </row>
    <row r="10522" spans="21:23" x14ac:dyDescent="0.25">
      <c r="U10522" s="15"/>
      <c r="V10522" s="15"/>
      <c r="W10522" s="15"/>
    </row>
    <row r="10523" spans="21:23" x14ac:dyDescent="0.25">
      <c r="U10523" s="15"/>
      <c r="V10523" s="15"/>
      <c r="W10523" s="15"/>
    </row>
    <row r="10524" spans="21:23" x14ac:dyDescent="0.25">
      <c r="U10524" s="15"/>
      <c r="V10524" s="15"/>
      <c r="W10524" s="15"/>
    </row>
    <row r="10525" spans="21:23" x14ac:dyDescent="0.25">
      <c r="U10525" s="15"/>
      <c r="V10525" s="15"/>
      <c r="W10525" s="15"/>
    </row>
    <row r="10526" spans="21:23" x14ac:dyDescent="0.25">
      <c r="U10526" s="15"/>
      <c r="V10526" s="15"/>
      <c r="W10526" s="15"/>
    </row>
    <row r="10527" spans="21:23" x14ac:dyDescent="0.25">
      <c r="U10527" s="15"/>
      <c r="V10527" s="15"/>
      <c r="W10527" s="15"/>
    </row>
    <row r="10528" spans="21:23" x14ac:dyDescent="0.25">
      <c r="U10528" s="15"/>
      <c r="V10528" s="15"/>
      <c r="W10528" s="15"/>
    </row>
    <row r="10529" spans="21:23" x14ac:dyDescent="0.25">
      <c r="U10529" s="15"/>
      <c r="V10529" s="15"/>
      <c r="W10529" s="15"/>
    </row>
    <row r="10530" spans="21:23" x14ac:dyDescent="0.25">
      <c r="U10530" s="15"/>
      <c r="V10530" s="15"/>
      <c r="W10530" s="15"/>
    </row>
    <row r="10531" spans="21:23" x14ac:dyDescent="0.25">
      <c r="U10531" s="15"/>
      <c r="V10531" s="15"/>
      <c r="W10531" s="15"/>
    </row>
    <row r="10532" spans="21:23" x14ac:dyDescent="0.25">
      <c r="U10532" s="15"/>
      <c r="V10532" s="15"/>
      <c r="W10532" s="15"/>
    </row>
    <row r="10533" spans="21:23" x14ac:dyDescent="0.25">
      <c r="U10533" s="15"/>
      <c r="V10533" s="15"/>
      <c r="W10533" s="15"/>
    </row>
    <row r="10534" spans="21:23" x14ac:dyDescent="0.25">
      <c r="U10534" s="15"/>
      <c r="V10534" s="15"/>
      <c r="W10534" s="15"/>
    </row>
    <row r="10535" spans="21:23" x14ac:dyDescent="0.25">
      <c r="U10535" s="15"/>
      <c r="V10535" s="15"/>
      <c r="W10535" s="15"/>
    </row>
    <row r="10536" spans="21:23" x14ac:dyDescent="0.25">
      <c r="U10536" s="15"/>
      <c r="V10536" s="15"/>
      <c r="W10536" s="15"/>
    </row>
    <row r="10537" spans="21:23" x14ac:dyDescent="0.25">
      <c r="U10537" s="15"/>
      <c r="V10537" s="15"/>
      <c r="W10537" s="15"/>
    </row>
    <row r="10538" spans="21:23" x14ac:dyDescent="0.25">
      <c r="U10538" s="15"/>
      <c r="V10538" s="15"/>
      <c r="W10538" s="15"/>
    </row>
    <row r="10539" spans="21:23" x14ac:dyDescent="0.25">
      <c r="U10539" s="15"/>
      <c r="V10539" s="15"/>
      <c r="W10539" s="15"/>
    </row>
    <row r="10540" spans="21:23" x14ac:dyDescent="0.25">
      <c r="U10540" s="15"/>
      <c r="V10540" s="15"/>
      <c r="W10540" s="15"/>
    </row>
    <row r="10541" spans="21:23" x14ac:dyDescent="0.25">
      <c r="U10541" s="15"/>
      <c r="V10541" s="15"/>
      <c r="W10541" s="15"/>
    </row>
    <row r="10542" spans="21:23" x14ac:dyDescent="0.25">
      <c r="U10542" s="15"/>
      <c r="V10542" s="15"/>
      <c r="W10542" s="15"/>
    </row>
    <row r="10543" spans="21:23" x14ac:dyDescent="0.25">
      <c r="U10543" s="15"/>
      <c r="V10543" s="15"/>
      <c r="W10543" s="15"/>
    </row>
    <row r="10544" spans="21:23" x14ac:dyDescent="0.25">
      <c r="U10544" s="15"/>
      <c r="V10544" s="15"/>
      <c r="W10544" s="15"/>
    </row>
    <row r="10545" spans="21:23" x14ac:dyDescent="0.25">
      <c r="U10545" s="15"/>
      <c r="V10545" s="15"/>
      <c r="W10545" s="15"/>
    </row>
    <row r="10546" spans="21:23" x14ac:dyDescent="0.25">
      <c r="U10546" s="15"/>
      <c r="V10546" s="15"/>
      <c r="W10546" s="15"/>
    </row>
    <row r="10547" spans="21:23" x14ac:dyDescent="0.25">
      <c r="U10547" s="15"/>
      <c r="V10547" s="15"/>
      <c r="W10547" s="15"/>
    </row>
    <row r="10548" spans="21:23" x14ac:dyDescent="0.25">
      <c r="U10548" s="15"/>
      <c r="V10548" s="15"/>
      <c r="W10548" s="15"/>
    </row>
    <row r="10549" spans="21:23" x14ac:dyDescent="0.25">
      <c r="U10549" s="15"/>
      <c r="V10549" s="15"/>
      <c r="W10549" s="15"/>
    </row>
    <row r="10550" spans="21:23" x14ac:dyDescent="0.25">
      <c r="U10550" s="15"/>
      <c r="V10550" s="15"/>
      <c r="W10550" s="15"/>
    </row>
    <row r="10551" spans="21:23" x14ac:dyDescent="0.25">
      <c r="U10551" s="15"/>
      <c r="V10551" s="15"/>
      <c r="W10551" s="15"/>
    </row>
    <row r="10552" spans="21:23" x14ac:dyDescent="0.25">
      <c r="U10552" s="15"/>
      <c r="V10552" s="15"/>
      <c r="W10552" s="15"/>
    </row>
    <row r="10553" spans="21:23" x14ac:dyDescent="0.25">
      <c r="U10553" s="15"/>
      <c r="V10553" s="15"/>
      <c r="W10553" s="15"/>
    </row>
    <row r="10554" spans="21:23" x14ac:dyDescent="0.25">
      <c r="U10554" s="15"/>
      <c r="V10554" s="15"/>
      <c r="W10554" s="15"/>
    </row>
    <row r="10555" spans="21:23" x14ac:dyDescent="0.25">
      <c r="U10555" s="15"/>
      <c r="V10555" s="15"/>
      <c r="W10555" s="15"/>
    </row>
    <row r="10556" spans="21:23" x14ac:dyDescent="0.25">
      <c r="U10556" s="15"/>
      <c r="V10556" s="15"/>
      <c r="W10556" s="15"/>
    </row>
    <row r="10557" spans="21:23" x14ac:dyDescent="0.25">
      <c r="U10557" s="15"/>
      <c r="V10557" s="15"/>
      <c r="W10557" s="15"/>
    </row>
    <row r="10558" spans="21:23" x14ac:dyDescent="0.25">
      <c r="U10558" s="15"/>
      <c r="V10558" s="15"/>
      <c r="W10558" s="15"/>
    </row>
    <row r="10559" spans="21:23" x14ac:dyDescent="0.25">
      <c r="U10559" s="15"/>
      <c r="V10559" s="15"/>
      <c r="W10559" s="15"/>
    </row>
    <row r="10560" spans="21:23" x14ac:dyDescent="0.25">
      <c r="U10560" s="15"/>
      <c r="V10560" s="15"/>
      <c r="W10560" s="15"/>
    </row>
    <row r="10561" spans="21:23" x14ac:dyDescent="0.25">
      <c r="U10561" s="15"/>
      <c r="V10561" s="15"/>
      <c r="W10561" s="15"/>
    </row>
    <row r="10562" spans="21:23" x14ac:dyDescent="0.25">
      <c r="U10562" s="15"/>
      <c r="V10562" s="15"/>
      <c r="W10562" s="15"/>
    </row>
    <row r="10563" spans="21:23" x14ac:dyDescent="0.25">
      <c r="U10563" s="15"/>
      <c r="V10563" s="15"/>
      <c r="W10563" s="15"/>
    </row>
    <row r="10564" spans="21:23" x14ac:dyDescent="0.25">
      <c r="U10564" s="15"/>
      <c r="V10564" s="15"/>
      <c r="W10564" s="15"/>
    </row>
    <row r="10565" spans="21:23" x14ac:dyDescent="0.25">
      <c r="U10565" s="15"/>
      <c r="V10565" s="15"/>
      <c r="W10565" s="15"/>
    </row>
    <row r="10566" spans="21:23" x14ac:dyDescent="0.25">
      <c r="U10566" s="15"/>
      <c r="V10566" s="15"/>
      <c r="W10566" s="15"/>
    </row>
    <row r="10567" spans="21:23" x14ac:dyDescent="0.25">
      <c r="U10567" s="15"/>
      <c r="V10567" s="15"/>
      <c r="W10567" s="15"/>
    </row>
    <row r="10568" spans="21:23" x14ac:dyDescent="0.25">
      <c r="U10568" s="15"/>
      <c r="V10568" s="15"/>
      <c r="W10568" s="15"/>
    </row>
    <row r="10569" spans="21:23" x14ac:dyDescent="0.25">
      <c r="U10569" s="15"/>
      <c r="V10569" s="15"/>
      <c r="W10569" s="15"/>
    </row>
    <row r="10570" spans="21:23" x14ac:dyDescent="0.25">
      <c r="U10570" s="15"/>
      <c r="V10570" s="15"/>
      <c r="W10570" s="15"/>
    </row>
    <row r="10571" spans="21:23" x14ac:dyDescent="0.25">
      <c r="U10571" s="15"/>
      <c r="V10571" s="15"/>
      <c r="W10571" s="15"/>
    </row>
    <row r="10572" spans="21:23" x14ac:dyDescent="0.25">
      <c r="U10572" s="15"/>
      <c r="V10572" s="15"/>
      <c r="W10572" s="15"/>
    </row>
    <row r="10573" spans="21:23" x14ac:dyDescent="0.25">
      <c r="U10573" s="15"/>
      <c r="V10573" s="15"/>
      <c r="W10573" s="15"/>
    </row>
    <row r="10574" spans="21:23" x14ac:dyDescent="0.25">
      <c r="U10574" s="15"/>
      <c r="V10574" s="15"/>
      <c r="W10574" s="15"/>
    </row>
    <row r="10575" spans="21:23" x14ac:dyDescent="0.25">
      <c r="U10575" s="15"/>
      <c r="V10575" s="15"/>
      <c r="W10575" s="15"/>
    </row>
    <row r="10576" spans="21:23" x14ac:dyDescent="0.25">
      <c r="U10576" s="15"/>
      <c r="V10576" s="15"/>
      <c r="W10576" s="15"/>
    </row>
    <row r="10577" spans="21:23" x14ac:dyDescent="0.25">
      <c r="U10577" s="15"/>
      <c r="V10577" s="15"/>
      <c r="W10577" s="15"/>
    </row>
    <row r="10578" spans="21:23" x14ac:dyDescent="0.25">
      <c r="U10578" s="15"/>
      <c r="V10578" s="15"/>
      <c r="W10578" s="15"/>
    </row>
    <row r="10579" spans="21:23" x14ac:dyDescent="0.25">
      <c r="U10579" s="15"/>
      <c r="V10579" s="15"/>
      <c r="W10579" s="15"/>
    </row>
    <row r="10580" spans="21:23" x14ac:dyDescent="0.25">
      <c r="U10580" s="15"/>
      <c r="V10580" s="15"/>
      <c r="W10580" s="15"/>
    </row>
    <row r="10581" spans="21:23" x14ac:dyDescent="0.25">
      <c r="U10581" s="15"/>
      <c r="V10581" s="15"/>
      <c r="W10581" s="15"/>
    </row>
    <row r="10582" spans="21:23" x14ac:dyDescent="0.25">
      <c r="U10582" s="15"/>
      <c r="V10582" s="15"/>
      <c r="W10582" s="15"/>
    </row>
    <row r="10583" spans="21:23" x14ac:dyDescent="0.25">
      <c r="U10583" s="15"/>
      <c r="V10583" s="15"/>
      <c r="W10583" s="15"/>
    </row>
    <row r="10584" spans="21:23" x14ac:dyDescent="0.25">
      <c r="U10584" s="15"/>
      <c r="V10584" s="15"/>
      <c r="W10584" s="15"/>
    </row>
    <row r="10585" spans="21:23" x14ac:dyDescent="0.25">
      <c r="U10585" s="15"/>
      <c r="V10585" s="15"/>
      <c r="W10585" s="15"/>
    </row>
    <row r="10586" spans="21:23" x14ac:dyDescent="0.25">
      <c r="U10586" s="15"/>
      <c r="V10586" s="15"/>
      <c r="W10586" s="15"/>
    </row>
    <row r="10587" spans="21:23" x14ac:dyDescent="0.25">
      <c r="U10587" s="15"/>
      <c r="V10587" s="15"/>
      <c r="W10587" s="15"/>
    </row>
    <row r="10588" spans="21:23" x14ac:dyDescent="0.25">
      <c r="U10588" s="15"/>
      <c r="V10588" s="15"/>
      <c r="W10588" s="15"/>
    </row>
    <row r="10589" spans="21:23" x14ac:dyDescent="0.25">
      <c r="U10589" s="15"/>
      <c r="V10589" s="15"/>
      <c r="W10589" s="15"/>
    </row>
    <row r="10590" spans="21:23" x14ac:dyDescent="0.25">
      <c r="U10590" s="15"/>
      <c r="V10590" s="15"/>
      <c r="W10590" s="15"/>
    </row>
    <row r="10591" spans="21:23" x14ac:dyDescent="0.25">
      <c r="U10591" s="15"/>
      <c r="V10591" s="15"/>
      <c r="W10591" s="15"/>
    </row>
    <row r="10592" spans="21:23" x14ac:dyDescent="0.25">
      <c r="U10592" s="15"/>
      <c r="V10592" s="15"/>
      <c r="W10592" s="15"/>
    </row>
    <row r="10593" spans="21:23" x14ac:dyDescent="0.25">
      <c r="U10593" s="15"/>
      <c r="V10593" s="15"/>
      <c r="W10593" s="15"/>
    </row>
    <row r="10594" spans="21:23" x14ac:dyDescent="0.25">
      <c r="U10594" s="15"/>
      <c r="V10594" s="15"/>
      <c r="W10594" s="15"/>
    </row>
    <row r="10595" spans="21:23" x14ac:dyDescent="0.25">
      <c r="U10595" s="15"/>
      <c r="V10595" s="15"/>
      <c r="W10595" s="15"/>
    </row>
    <row r="10596" spans="21:23" x14ac:dyDescent="0.25">
      <c r="U10596" s="15"/>
      <c r="V10596" s="15"/>
      <c r="W10596" s="15"/>
    </row>
    <row r="10597" spans="21:23" x14ac:dyDescent="0.25">
      <c r="U10597" s="15"/>
      <c r="V10597" s="15"/>
      <c r="W10597" s="15"/>
    </row>
    <row r="10598" spans="21:23" x14ac:dyDescent="0.25">
      <c r="U10598" s="15"/>
      <c r="V10598" s="15"/>
      <c r="W10598" s="15"/>
    </row>
    <row r="10599" spans="21:23" x14ac:dyDescent="0.25">
      <c r="U10599" s="15"/>
      <c r="V10599" s="15"/>
      <c r="W10599" s="15"/>
    </row>
    <row r="10600" spans="21:23" x14ac:dyDescent="0.25">
      <c r="U10600" s="15"/>
      <c r="V10600" s="15"/>
      <c r="W10600" s="15"/>
    </row>
    <row r="10601" spans="21:23" x14ac:dyDescent="0.25">
      <c r="U10601" s="15"/>
      <c r="V10601" s="15"/>
      <c r="W10601" s="15"/>
    </row>
    <row r="10602" spans="21:23" x14ac:dyDescent="0.25">
      <c r="U10602" s="15"/>
      <c r="V10602" s="15"/>
      <c r="W10602" s="15"/>
    </row>
    <row r="10603" spans="21:23" x14ac:dyDescent="0.25">
      <c r="U10603" s="15"/>
      <c r="V10603" s="15"/>
      <c r="W10603" s="15"/>
    </row>
    <row r="10604" spans="21:23" x14ac:dyDescent="0.25">
      <c r="U10604" s="15"/>
      <c r="V10604" s="15"/>
      <c r="W10604" s="15"/>
    </row>
    <row r="10605" spans="21:23" x14ac:dyDescent="0.25">
      <c r="U10605" s="15"/>
      <c r="V10605" s="15"/>
      <c r="W10605" s="15"/>
    </row>
    <row r="10606" spans="21:23" x14ac:dyDescent="0.25">
      <c r="U10606" s="15"/>
      <c r="V10606" s="15"/>
      <c r="W10606" s="15"/>
    </row>
    <row r="10607" spans="21:23" x14ac:dyDescent="0.25">
      <c r="U10607" s="15"/>
      <c r="V10607" s="15"/>
      <c r="W10607" s="15"/>
    </row>
    <row r="10608" spans="21:23" x14ac:dyDescent="0.25">
      <c r="U10608" s="15"/>
      <c r="V10608" s="15"/>
      <c r="W10608" s="15"/>
    </row>
    <row r="10609" spans="21:23" x14ac:dyDescent="0.25">
      <c r="U10609" s="15"/>
      <c r="V10609" s="15"/>
      <c r="W10609" s="15"/>
    </row>
    <row r="10610" spans="21:23" x14ac:dyDescent="0.25">
      <c r="U10610" s="15"/>
      <c r="V10610" s="15"/>
      <c r="W10610" s="15"/>
    </row>
    <row r="10611" spans="21:23" x14ac:dyDescent="0.25">
      <c r="U10611" s="15"/>
      <c r="V10611" s="15"/>
      <c r="W10611" s="15"/>
    </row>
    <row r="10612" spans="21:23" x14ac:dyDescent="0.25">
      <c r="U10612" s="15"/>
      <c r="V10612" s="15"/>
      <c r="W10612" s="15"/>
    </row>
    <row r="10613" spans="21:23" x14ac:dyDescent="0.25">
      <c r="U10613" s="15"/>
      <c r="V10613" s="15"/>
      <c r="W10613" s="15"/>
    </row>
    <row r="10614" spans="21:23" x14ac:dyDescent="0.25">
      <c r="U10614" s="15"/>
      <c r="V10614" s="15"/>
      <c r="W10614" s="15"/>
    </row>
    <row r="10615" spans="21:23" x14ac:dyDescent="0.25">
      <c r="U10615" s="15"/>
      <c r="V10615" s="15"/>
      <c r="W10615" s="15"/>
    </row>
    <row r="10616" spans="21:23" x14ac:dyDescent="0.25">
      <c r="U10616" s="15"/>
      <c r="V10616" s="15"/>
      <c r="W10616" s="15"/>
    </row>
    <row r="10617" spans="21:23" x14ac:dyDescent="0.25">
      <c r="U10617" s="15"/>
      <c r="V10617" s="15"/>
      <c r="W10617" s="15"/>
    </row>
    <row r="10618" spans="21:23" x14ac:dyDescent="0.25">
      <c r="U10618" s="15"/>
      <c r="V10618" s="15"/>
      <c r="W10618" s="15"/>
    </row>
    <row r="10619" spans="21:23" x14ac:dyDescent="0.25">
      <c r="U10619" s="15"/>
      <c r="V10619" s="15"/>
      <c r="W10619" s="15"/>
    </row>
    <row r="10620" spans="21:23" x14ac:dyDescent="0.25">
      <c r="U10620" s="15"/>
      <c r="V10620" s="15"/>
      <c r="W10620" s="15"/>
    </row>
    <row r="10621" spans="21:23" x14ac:dyDescent="0.25">
      <c r="U10621" s="15"/>
      <c r="V10621" s="15"/>
      <c r="W10621" s="15"/>
    </row>
    <row r="10622" spans="21:23" x14ac:dyDescent="0.25">
      <c r="U10622" s="15"/>
      <c r="V10622" s="15"/>
      <c r="W10622" s="15"/>
    </row>
    <row r="10623" spans="21:23" x14ac:dyDescent="0.25">
      <c r="U10623" s="15"/>
      <c r="V10623" s="15"/>
      <c r="W10623" s="15"/>
    </row>
    <row r="10624" spans="21:23" x14ac:dyDescent="0.25">
      <c r="U10624" s="15"/>
      <c r="V10624" s="15"/>
      <c r="W10624" s="15"/>
    </row>
    <row r="10625" spans="21:23" x14ac:dyDescent="0.25">
      <c r="U10625" s="15"/>
      <c r="V10625" s="15"/>
      <c r="W10625" s="15"/>
    </row>
    <row r="10626" spans="21:23" x14ac:dyDescent="0.25">
      <c r="U10626" s="15"/>
      <c r="V10626" s="15"/>
      <c r="W10626" s="15"/>
    </row>
    <row r="10627" spans="21:23" x14ac:dyDescent="0.25">
      <c r="U10627" s="15"/>
      <c r="V10627" s="15"/>
      <c r="W10627" s="15"/>
    </row>
    <row r="10628" spans="21:23" x14ac:dyDescent="0.25">
      <c r="U10628" s="15"/>
      <c r="V10628" s="15"/>
      <c r="W10628" s="15"/>
    </row>
    <row r="10629" spans="21:23" x14ac:dyDescent="0.25">
      <c r="U10629" s="15"/>
      <c r="V10629" s="15"/>
      <c r="W10629" s="15"/>
    </row>
    <row r="10630" spans="21:23" x14ac:dyDescent="0.25">
      <c r="U10630" s="15"/>
      <c r="V10630" s="15"/>
      <c r="W10630" s="15"/>
    </row>
    <row r="10631" spans="21:23" x14ac:dyDescent="0.25">
      <c r="U10631" s="15"/>
      <c r="V10631" s="15"/>
      <c r="W10631" s="15"/>
    </row>
    <row r="10632" spans="21:23" x14ac:dyDescent="0.25">
      <c r="U10632" s="15"/>
      <c r="V10632" s="15"/>
      <c r="W10632" s="15"/>
    </row>
    <row r="10633" spans="21:23" x14ac:dyDescent="0.25">
      <c r="U10633" s="15"/>
      <c r="V10633" s="15"/>
      <c r="W10633" s="15"/>
    </row>
    <row r="10634" spans="21:23" x14ac:dyDescent="0.25">
      <c r="U10634" s="15"/>
      <c r="V10634" s="15"/>
      <c r="W10634" s="15"/>
    </row>
    <row r="10635" spans="21:23" x14ac:dyDescent="0.25">
      <c r="U10635" s="15"/>
      <c r="V10635" s="15"/>
      <c r="W10635" s="15"/>
    </row>
    <row r="10636" spans="21:23" x14ac:dyDescent="0.25">
      <c r="U10636" s="15"/>
      <c r="V10636" s="15"/>
      <c r="W10636" s="15"/>
    </row>
    <row r="10637" spans="21:23" x14ac:dyDescent="0.25">
      <c r="U10637" s="15"/>
      <c r="V10637" s="15"/>
      <c r="W10637" s="15"/>
    </row>
    <row r="10638" spans="21:23" x14ac:dyDescent="0.25">
      <c r="U10638" s="15"/>
      <c r="V10638" s="15"/>
      <c r="W10638" s="15"/>
    </row>
    <row r="10639" spans="21:23" x14ac:dyDescent="0.25">
      <c r="U10639" s="15"/>
      <c r="V10639" s="15"/>
      <c r="W10639" s="15"/>
    </row>
    <row r="10640" spans="21:23" x14ac:dyDescent="0.25">
      <c r="U10640" s="15"/>
      <c r="V10640" s="15"/>
      <c r="W10640" s="15"/>
    </row>
    <row r="10641" spans="21:23" x14ac:dyDescent="0.25">
      <c r="U10641" s="15"/>
      <c r="V10641" s="15"/>
      <c r="W10641" s="15"/>
    </row>
    <row r="10642" spans="21:23" x14ac:dyDescent="0.25">
      <c r="U10642" s="15"/>
      <c r="V10642" s="15"/>
      <c r="W10642" s="15"/>
    </row>
    <row r="10643" spans="21:23" x14ac:dyDescent="0.25">
      <c r="U10643" s="15"/>
      <c r="V10643" s="15"/>
      <c r="W10643" s="15"/>
    </row>
    <row r="10644" spans="21:23" x14ac:dyDescent="0.25">
      <c r="U10644" s="15"/>
      <c r="V10644" s="15"/>
      <c r="W10644" s="15"/>
    </row>
    <row r="10645" spans="21:23" x14ac:dyDescent="0.25">
      <c r="U10645" s="15"/>
      <c r="V10645" s="15"/>
      <c r="W10645" s="15"/>
    </row>
    <row r="10646" spans="21:23" x14ac:dyDescent="0.25">
      <c r="U10646" s="15"/>
      <c r="V10646" s="15"/>
      <c r="W10646" s="15"/>
    </row>
    <row r="10647" spans="21:23" x14ac:dyDescent="0.25">
      <c r="U10647" s="15"/>
      <c r="V10647" s="15"/>
      <c r="W10647" s="15"/>
    </row>
    <row r="10648" spans="21:23" x14ac:dyDescent="0.25">
      <c r="U10648" s="15"/>
      <c r="V10648" s="15"/>
      <c r="W10648" s="15"/>
    </row>
    <row r="10649" spans="21:23" x14ac:dyDescent="0.25">
      <c r="U10649" s="15"/>
      <c r="V10649" s="15"/>
      <c r="W10649" s="15"/>
    </row>
    <row r="10650" spans="21:23" x14ac:dyDescent="0.25">
      <c r="U10650" s="15"/>
      <c r="V10650" s="15"/>
      <c r="W10650" s="15"/>
    </row>
    <row r="10651" spans="21:23" x14ac:dyDescent="0.25">
      <c r="U10651" s="15"/>
      <c r="V10651" s="15"/>
      <c r="W10651" s="15"/>
    </row>
    <row r="10652" spans="21:23" x14ac:dyDescent="0.25">
      <c r="U10652" s="15"/>
      <c r="V10652" s="15"/>
      <c r="W10652" s="15"/>
    </row>
    <row r="10653" spans="21:23" x14ac:dyDescent="0.25">
      <c r="U10653" s="15"/>
      <c r="V10653" s="15"/>
      <c r="W10653" s="15"/>
    </row>
    <row r="10654" spans="21:23" x14ac:dyDescent="0.25">
      <c r="U10654" s="15"/>
      <c r="V10654" s="15"/>
      <c r="W10654" s="15"/>
    </row>
    <row r="10655" spans="21:23" x14ac:dyDescent="0.25">
      <c r="U10655" s="15"/>
      <c r="V10655" s="15"/>
      <c r="W10655" s="15"/>
    </row>
    <row r="10656" spans="21:23" x14ac:dyDescent="0.25">
      <c r="U10656" s="15"/>
      <c r="V10656" s="15"/>
      <c r="W10656" s="15"/>
    </row>
    <row r="10657" spans="21:23" x14ac:dyDescent="0.25">
      <c r="U10657" s="15"/>
      <c r="V10657" s="15"/>
      <c r="W10657" s="15"/>
    </row>
    <row r="10658" spans="21:23" x14ac:dyDescent="0.25">
      <c r="U10658" s="15"/>
      <c r="V10658" s="15"/>
      <c r="W10658" s="15"/>
    </row>
    <row r="10659" spans="21:23" x14ac:dyDescent="0.25">
      <c r="U10659" s="15"/>
      <c r="V10659" s="15"/>
      <c r="W10659" s="15"/>
    </row>
    <row r="10660" spans="21:23" x14ac:dyDescent="0.25">
      <c r="U10660" s="15"/>
      <c r="V10660" s="15"/>
      <c r="W10660" s="15"/>
    </row>
    <row r="10661" spans="21:23" x14ac:dyDescent="0.25">
      <c r="U10661" s="15"/>
      <c r="V10661" s="15"/>
      <c r="W10661" s="15"/>
    </row>
    <row r="10662" spans="21:23" x14ac:dyDescent="0.25">
      <c r="U10662" s="15"/>
      <c r="V10662" s="15"/>
      <c r="W10662" s="15"/>
    </row>
    <row r="10663" spans="21:23" x14ac:dyDescent="0.25">
      <c r="U10663" s="15"/>
      <c r="V10663" s="15"/>
      <c r="W10663" s="15"/>
    </row>
    <row r="10664" spans="21:23" x14ac:dyDescent="0.25">
      <c r="U10664" s="15"/>
      <c r="V10664" s="15"/>
      <c r="W10664" s="15"/>
    </row>
    <row r="10665" spans="21:23" x14ac:dyDescent="0.25">
      <c r="U10665" s="15"/>
      <c r="V10665" s="15"/>
      <c r="W10665" s="15"/>
    </row>
    <row r="10666" spans="21:23" x14ac:dyDescent="0.25">
      <c r="U10666" s="15"/>
      <c r="V10666" s="15"/>
      <c r="W10666" s="15"/>
    </row>
    <row r="10667" spans="21:23" x14ac:dyDescent="0.25">
      <c r="U10667" s="15"/>
      <c r="V10667" s="15"/>
      <c r="W10667" s="15"/>
    </row>
    <row r="10668" spans="21:23" x14ac:dyDescent="0.25">
      <c r="U10668" s="15"/>
      <c r="V10668" s="15"/>
      <c r="W10668" s="15"/>
    </row>
    <row r="10669" spans="21:23" x14ac:dyDescent="0.25">
      <c r="U10669" s="15"/>
      <c r="V10669" s="15"/>
      <c r="W10669" s="15"/>
    </row>
    <row r="10670" spans="21:23" x14ac:dyDescent="0.25">
      <c r="U10670" s="15"/>
      <c r="V10670" s="15"/>
      <c r="W10670" s="15"/>
    </row>
    <row r="10671" spans="21:23" x14ac:dyDescent="0.25">
      <c r="U10671" s="15"/>
      <c r="V10671" s="15"/>
      <c r="W10671" s="15"/>
    </row>
    <row r="10672" spans="21:23" x14ac:dyDescent="0.25">
      <c r="U10672" s="15"/>
      <c r="V10672" s="15"/>
      <c r="W10672" s="15"/>
    </row>
    <row r="10673" spans="21:23" x14ac:dyDescent="0.25">
      <c r="U10673" s="15"/>
      <c r="V10673" s="15"/>
      <c r="W10673" s="15"/>
    </row>
    <row r="10674" spans="21:23" x14ac:dyDescent="0.25">
      <c r="U10674" s="15"/>
      <c r="V10674" s="15"/>
      <c r="W10674" s="15"/>
    </row>
    <row r="10675" spans="21:23" x14ac:dyDescent="0.25">
      <c r="U10675" s="15"/>
      <c r="V10675" s="15"/>
      <c r="W10675" s="15"/>
    </row>
    <row r="10676" spans="21:23" x14ac:dyDescent="0.25">
      <c r="U10676" s="15"/>
      <c r="V10676" s="15"/>
      <c r="W10676" s="15"/>
    </row>
    <row r="10677" spans="21:23" x14ac:dyDescent="0.25">
      <c r="U10677" s="15"/>
      <c r="V10677" s="15"/>
      <c r="W10677" s="15"/>
    </row>
    <row r="10678" spans="21:23" x14ac:dyDescent="0.25">
      <c r="U10678" s="15"/>
      <c r="V10678" s="15"/>
      <c r="W10678" s="15"/>
    </row>
    <row r="10679" spans="21:23" x14ac:dyDescent="0.25">
      <c r="U10679" s="15"/>
      <c r="V10679" s="15"/>
      <c r="W10679" s="15"/>
    </row>
    <row r="10680" spans="21:23" x14ac:dyDescent="0.25">
      <c r="U10680" s="15"/>
      <c r="V10680" s="15"/>
      <c r="W10680" s="15"/>
    </row>
    <row r="10681" spans="21:23" x14ac:dyDescent="0.25">
      <c r="U10681" s="15"/>
      <c r="V10681" s="15"/>
      <c r="W10681" s="15"/>
    </row>
    <row r="10682" spans="21:23" x14ac:dyDescent="0.25">
      <c r="U10682" s="15"/>
      <c r="V10682" s="15"/>
      <c r="W10682" s="15"/>
    </row>
    <row r="10683" spans="21:23" x14ac:dyDescent="0.25">
      <c r="U10683" s="15"/>
      <c r="V10683" s="15"/>
      <c r="W10683" s="15"/>
    </row>
    <row r="10684" spans="21:23" x14ac:dyDescent="0.25">
      <c r="U10684" s="15"/>
      <c r="V10684" s="15"/>
      <c r="W10684" s="15"/>
    </row>
    <row r="10685" spans="21:23" x14ac:dyDescent="0.25">
      <c r="U10685" s="15"/>
      <c r="V10685" s="15"/>
      <c r="W10685" s="15"/>
    </row>
    <row r="10686" spans="21:23" x14ac:dyDescent="0.25">
      <c r="U10686" s="15"/>
      <c r="V10686" s="15"/>
      <c r="W10686" s="15"/>
    </row>
    <row r="10687" spans="21:23" x14ac:dyDescent="0.25">
      <c r="U10687" s="15"/>
      <c r="V10687" s="15"/>
      <c r="W10687" s="15"/>
    </row>
    <row r="10688" spans="21:23" x14ac:dyDescent="0.25">
      <c r="U10688" s="15"/>
      <c r="V10688" s="15"/>
      <c r="W10688" s="15"/>
    </row>
    <row r="10689" spans="21:23" x14ac:dyDescent="0.25">
      <c r="U10689" s="15"/>
      <c r="V10689" s="15"/>
      <c r="W10689" s="15"/>
    </row>
    <row r="10690" spans="21:23" x14ac:dyDescent="0.25">
      <c r="U10690" s="15"/>
      <c r="V10690" s="15"/>
      <c r="W10690" s="15"/>
    </row>
    <row r="10691" spans="21:23" x14ac:dyDescent="0.25">
      <c r="U10691" s="15"/>
      <c r="V10691" s="15"/>
      <c r="W10691" s="15"/>
    </row>
    <row r="10692" spans="21:23" x14ac:dyDescent="0.25">
      <c r="U10692" s="15"/>
      <c r="V10692" s="15"/>
      <c r="W10692" s="15"/>
    </row>
    <row r="10693" spans="21:23" x14ac:dyDescent="0.25">
      <c r="U10693" s="15"/>
      <c r="V10693" s="15"/>
      <c r="W10693" s="15"/>
    </row>
    <row r="10694" spans="21:23" x14ac:dyDescent="0.25">
      <c r="U10694" s="15"/>
      <c r="V10694" s="15"/>
      <c r="W10694" s="15"/>
    </row>
    <row r="10695" spans="21:23" x14ac:dyDescent="0.25">
      <c r="U10695" s="15"/>
      <c r="V10695" s="15"/>
      <c r="W10695" s="15"/>
    </row>
    <row r="10696" spans="21:23" x14ac:dyDescent="0.25">
      <c r="U10696" s="15"/>
      <c r="V10696" s="15"/>
      <c r="W10696" s="15"/>
    </row>
    <row r="10697" spans="21:23" x14ac:dyDescent="0.25">
      <c r="U10697" s="15"/>
      <c r="V10697" s="15"/>
      <c r="W10697" s="15"/>
    </row>
    <row r="10698" spans="21:23" x14ac:dyDescent="0.25">
      <c r="U10698" s="15"/>
      <c r="V10698" s="15"/>
      <c r="W10698" s="15"/>
    </row>
    <row r="10699" spans="21:23" x14ac:dyDescent="0.25">
      <c r="U10699" s="15"/>
      <c r="V10699" s="15"/>
      <c r="W10699" s="15"/>
    </row>
    <row r="10700" spans="21:23" x14ac:dyDescent="0.25">
      <c r="U10700" s="15"/>
      <c r="V10700" s="15"/>
      <c r="W10700" s="15"/>
    </row>
    <row r="10701" spans="21:23" x14ac:dyDescent="0.25">
      <c r="U10701" s="15"/>
      <c r="V10701" s="15"/>
      <c r="W10701" s="15"/>
    </row>
    <row r="10702" spans="21:23" x14ac:dyDescent="0.25">
      <c r="U10702" s="15"/>
      <c r="V10702" s="15"/>
      <c r="W10702" s="15"/>
    </row>
    <row r="10703" spans="21:23" x14ac:dyDescent="0.25">
      <c r="U10703" s="15"/>
      <c r="V10703" s="15"/>
      <c r="W10703" s="15"/>
    </row>
    <row r="10704" spans="21:23" x14ac:dyDescent="0.25">
      <c r="U10704" s="15"/>
      <c r="V10704" s="15"/>
      <c r="W10704" s="15"/>
    </row>
    <row r="10705" spans="21:23" x14ac:dyDescent="0.25">
      <c r="U10705" s="15"/>
      <c r="V10705" s="15"/>
      <c r="W10705" s="15"/>
    </row>
    <row r="10706" spans="21:23" x14ac:dyDescent="0.25">
      <c r="U10706" s="15"/>
      <c r="V10706" s="15"/>
      <c r="W10706" s="15"/>
    </row>
    <row r="10707" spans="21:23" x14ac:dyDescent="0.25">
      <c r="U10707" s="15"/>
      <c r="V10707" s="15"/>
      <c r="W10707" s="15"/>
    </row>
    <row r="10708" spans="21:23" x14ac:dyDescent="0.25">
      <c r="U10708" s="15"/>
      <c r="V10708" s="15"/>
      <c r="W10708" s="15"/>
    </row>
    <row r="10709" spans="21:23" x14ac:dyDescent="0.25">
      <c r="U10709" s="15"/>
      <c r="V10709" s="15"/>
      <c r="W10709" s="15"/>
    </row>
    <row r="10710" spans="21:23" x14ac:dyDescent="0.25">
      <c r="U10710" s="15"/>
      <c r="V10710" s="15"/>
      <c r="W10710" s="15"/>
    </row>
    <row r="10711" spans="21:23" x14ac:dyDescent="0.25">
      <c r="U10711" s="15"/>
      <c r="V10711" s="15"/>
      <c r="W10711" s="15"/>
    </row>
    <row r="10712" spans="21:23" x14ac:dyDescent="0.25">
      <c r="U10712" s="15"/>
      <c r="V10712" s="15"/>
      <c r="W10712" s="15"/>
    </row>
    <row r="10713" spans="21:23" x14ac:dyDescent="0.25">
      <c r="U10713" s="15"/>
      <c r="V10713" s="15"/>
      <c r="W10713" s="15"/>
    </row>
    <row r="10714" spans="21:23" x14ac:dyDescent="0.25">
      <c r="U10714" s="15"/>
      <c r="V10714" s="15"/>
      <c r="W10714" s="15"/>
    </row>
    <row r="10715" spans="21:23" x14ac:dyDescent="0.25">
      <c r="U10715" s="15"/>
      <c r="V10715" s="15"/>
      <c r="W10715" s="15"/>
    </row>
    <row r="10716" spans="21:23" x14ac:dyDescent="0.25">
      <c r="U10716" s="15"/>
      <c r="V10716" s="15"/>
      <c r="W10716" s="15"/>
    </row>
    <row r="10717" spans="21:23" x14ac:dyDescent="0.25">
      <c r="U10717" s="15"/>
      <c r="V10717" s="15"/>
      <c r="W10717" s="15"/>
    </row>
    <row r="10718" spans="21:23" x14ac:dyDescent="0.25">
      <c r="U10718" s="15"/>
      <c r="V10718" s="15"/>
      <c r="W10718" s="15"/>
    </row>
    <row r="10719" spans="21:23" x14ac:dyDescent="0.25">
      <c r="U10719" s="15"/>
      <c r="V10719" s="15"/>
      <c r="W10719" s="15"/>
    </row>
    <row r="10720" spans="21:23" x14ac:dyDescent="0.25">
      <c r="U10720" s="15"/>
      <c r="V10720" s="15"/>
      <c r="W10720" s="15"/>
    </row>
    <row r="10721" spans="21:23" x14ac:dyDescent="0.25">
      <c r="U10721" s="15"/>
      <c r="V10721" s="15"/>
      <c r="W10721" s="15"/>
    </row>
    <row r="10722" spans="21:23" x14ac:dyDescent="0.25">
      <c r="U10722" s="15"/>
      <c r="V10722" s="15"/>
      <c r="W10722" s="15"/>
    </row>
    <row r="10723" spans="21:23" x14ac:dyDescent="0.25">
      <c r="U10723" s="15"/>
      <c r="V10723" s="15"/>
      <c r="W10723" s="15"/>
    </row>
    <row r="10724" spans="21:23" x14ac:dyDescent="0.25">
      <c r="U10724" s="15"/>
      <c r="V10724" s="15"/>
      <c r="W10724" s="15"/>
    </row>
    <row r="10725" spans="21:23" x14ac:dyDescent="0.25">
      <c r="U10725" s="15"/>
      <c r="V10725" s="15"/>
      <c r="W10725" s="15"/>
    </row>
    <row r="10726" spans="21:23" x14ac:dyDescent="0.25">
      <c r="U10726" s="15"/>
      <c r="V10726" s="15"/>
      <c r="W10726" s="15"/>
    </row>
    <row r="10727" spans="21:23" x14ac:dyDescent="0.25">
      <c r="U10727" s="15"/>
      <c r="V10727" s="15"/>
      <c r="W10727" s="15"/>
    </row>
    <row r="10728" spans="21:23" x14ac:dyDescent="0.25">
      <c r="U10728" s="15"/>
      <c r="V10728" s="15"/>
      <c r="W10728" s="15"/>
    </row>
    <row r="10729" spans="21:23" x14ac:dyDescent="0.25">
      <c r="U10729" s="15"/>
      <c r="V10729" s="15"/>
      <c r="W10729" s="15"/>
    </row>
    <row r="10730" spans="21:23" x14ac:dyDescent="0.25">
      <c r="U10730" s="15"/>
      <c r="V10730" s="15"/>
      <c r="W10730" s="15"/>
    </row>
    <row r="10731" spans="21:23" x14ac:dyDescent="0.25">
      <c r="U10731" s="15"/>
      <c r="V10731" s="15"/>
      <c r="W10731" s="15"/>
    </row>
    <row r="10732" spans="21:23" x14ac:dyDescent="0.25">
      <c r="U10732" s="15"/>
      <c r="V10732" s="15"/>
      <c r="W10732" s="15"/>
    </row>
    <row r="10733" spans="21:23" x14ac:dyDescent="0.25">
      <c r="U10733" s="15"/>
      <c r="V10733" s="15"/>
      <c r="W10733" s="15"/>
    </row>
    <row r="10734" spans="21:23" x14ac:dyDescent="0.25">
      <c r="U10734" s="15"/>
      <c r="V10734" s="15"/>
      <c r="W10734" s="15"/>
    </row>
    <row r="10735" spans="21:23" x14ac:dyDescent="0.25">
      <c r="U10735" s="15"/>
      <c r="V10735" s="15"/>
      <c r="W10735" s="15"/>
    </row>
    <row r="10736" spans="21:23" x14ac:dyDescent="0.25">
      <c r="U10736" s="15"/>
      <c r="V10736" s="15"/>
      <c r="W10736" s="15"/>
    </row>
    <row r="10737" spans="21:23" x14ac:dyDescent="0.25">
      <c r="U10737" s="15"/>
      <c r="V10737" s="15"/>
      <c r="W10737" s="15"/>
    </row>
    <row r="10738" spans="21:23" x14ac:dyDescent="0.25">
      <c r="U10738" s="15"/>
      <c r="V10738" s="15"/>
      <c r="W10738" s="15"/>
    </row>
    <row r="10739" spans="21:23" x14ac:dyDescent="0.25">
      <c r="U10739" s="15"/>
      <c r="V10739" s="15"/>
      <c r="W10739" s="15"/>
    </row>
    <row r="10740" spans="21:23" x14ac:dyDescent="0.25">
      <c r="U10740" s="15"/>
      <c r="V10740" s="15"/>
      <c r="W10740" s="15"/>
    </row>
    <row r="10741" spans="21:23" x14ac:dyDescent="0.25">
      <c r="U10741" s="15"/>
      <c r="V10741" s="15"/>
      <c r="W10741" s="15"/>
    </row>
    <row r="10742" spans="21:23" x14ac:dyDescent="0.25">
      <c r="U10742" s="15"/>
      <c r="V10742" s="15"/>
      <c r="W10742" s="15"/>
    </row>
    <row r="10743" spans="21:23" x14ac:dyDescent="0.25">
      <c r="U10743" s="15"/>
      <c r="V10743" s="15"/>
      <c r="W10743" s="15"/>
    </row>
    <row r="10744" spans="21:23" x14ac:dyDescent="0.25">
      <c r="U10744" s="15"/>
      <c r="V10744" s="15"/>
      <c r="W10744" s="15"/>
    </row>
    <row r="10745" spans="21:23" x14ac:dyDescent="0.25">
      <c r="U10745" s="15"/>
      <c r="V10745" s="15"/>
      <c r="W10745" s="15"/>
    </row>
    <row r="10746" spans="21:23" x14ac:dyDescent="0.25">
      <c r="U10746" s="15"/>
      <c r="V10746" s="15"/>
      <c r="W10746" s="15"/>
    </row>
    <row r="10747" spans="21:23" x14ac:dyDescent="0.25">
      <c r="U10747" s="15"/>
      <c r="V10747" s="15"/>
      <c r="W10747" s="15"/>
    </row>
    <row r="10748" spans="21:23" x14ac:dyDescent="0.25">
      <c r="U10748" s="15"/>
      <c r="V10748" s="15"/>
      <c r="W10748" s="15"/>
    </row>
    <row r="10749" spans="21:23" x14ac:dyDescent="0.25">
      <c r="U10749" s="15"/>
      <c r="V10749" s="15"/>
      <c r="W10749" s="15"/>
    </row>
    <row r="10750" spans="21:23" x14ac:dyDescent="0.25">
      <c r="U10750" s="15"/>
      <c r="V10750" s="15"/>
      <c r="W10750" s="15"/>
    </row>
    <row r="10751" spans="21:23" x14ac:dyDescent="0.25">
      <c r="U10751" s="15"/>
      <c r="V10751" s="15"/>
      <c r="W10751" s="15"/>
    </row>
    <row r="10752" spans="21:23" x14ac:dyDescent="0.25">
      <c r="U10752" s="15"/>
      <c r="V10752" s="15"/>
      <c r="W10752" s="15"/>
    </row>
    <row r="10753" spans="21:23" x14ac:dyDescent="0.25">
      <c r="U10753" s="15"/>
      <c r="V10753" s="15"/>
      <c r="W10753" s="15"/>
    </row>
    <row r="10754" spans="21:23" x14ac:dyDescent="0.25">
      <c r="U10754" s="15"/>
      <c r="V10754" s="15"/>
      <c r="W10754" s="15"/>
    </row>
    <row r="10755" spans="21:23" x14ac:dyDescent="0.25">
      <c r="U10755" s="15"/>
      <c r="V10755" s="15"/>
      <c r="W10755" s="15"/>
    </row>
    <row r="10756" spans="21:23" x14ac:dyDescent="0.25">
      <c r="U10756" s="15"/>
      <c r="V10756" s="15"/>
      <c r="W10756" s="15"/>
    </row>
    <row r="10757" spans="21:23" x14ac:dyDescent="0.25">
      <c r="U10757" s="15"/>
      <c r="V10757" s="15"/>
      <c r="W10757" s="15"/>
    </row>
    <row r="10758" spans="21:23" x14ac:dyDescent="0.25">
      <c r="U10758" s="15"/>
      <c r="V10758" s="15"/>
      <c r="W10758" s="15"/>
    </row>
    <row r="10759" spans="21:23" x14ac:dyDescent="0.25">
      <c r="U10759" s="15"/>
      <c r="V10759" s="15"/>
      <c r="W10759" s="15"/>
    </row>
    <row r="10760" spans="21:23" x14ac:dyDescent="0.25">
      <c r="U10760" s="15"/>
      <c r="V10760" s="15"/>
      <c r="W10760" s="15"/>
    </row>
    <row r="10761" spans="21:23" x14ac:dyDescent="0.25">
      <c r="U10761" s="15"/>
      <c r="V10761" s="15"/>
      <c r="W10761" s="15"/>
    </row>
    <row r="10762" spans="21:23" x14ac:dyDescent="0.25">
      <c r="U10762" s="15"/>
      <c r="V10762" s="15"/>
      <c r="W10762" s="15"/>
    </row>
    <row r="10763" spans="21:23" x14ac:dyDescent="0.25">
      <c r="U10763" s="15"/>
      <c r="V10763" s="15"/>
      <c r="W10763" s="15"/>
    </row>
    <row r="10764" spans="21:23" x14ac:dyDescent="0.25">
      <c r="U10764" s="15"/>
      <c r="V10764" s="15"/>
      <c r="W10764" s="15"/>
    </row>
    <row r="10765" spans="21:23" x14ac:dyDescent="0.25">
      <c r="U10765" s="15"/>
      <c r="V10765" s="15"/>
      <c r="W10765" s="15"/>
    </row>
    <row r="10766" spans="21:23" x14ac:dyDescent="0.25">
      <c r="U10766" s="15"/>
      <c r="V10766" s="15"/>
      <c r="W10766" s="15"/>
    </row>
    <row r="10767" spans="21:23" x14ac:dyDescent="0.25">
      <c r="U10767" s="15"/>
      <c r="V10767" s="15"/>
      <c r="W10767" s="15"/>
    </row>
    <row r="10768" spans="21:23" x14ac:dyDescent="0.25">
      <c r="U10768" s="15"/>
      <c r="V10768" s="15"/>
      <c r="W10768" s="15"/>
    </row>
    <row r="10769" spans="21:23" x14ac:dyDescent="0.25">
      <c r="U10769" s="15"/>
      <c r="V10769" s="15"/>
      <c r="W10769" s="15"/>
    </row>
    <row r="10770" spans="21:23" x14ac:dyDescent="0.25">
      <c r="U10770" s="15"/>
      <c r="V10770" s="15"/>
      <c r="W10770" s="15"/>
    </row>
    <row r="10771" spans="21:23" x14ac:dyDescent="0.25">
      <c r="U10771" s="15"/>
      <c r="V10771" s="15"/>
      <c r="W10771" s="15"/>
    </row>
    <row r="10772" spans="21:23" x14ac:dyDescent="0.25">
      <c r="U10772" s="15"/>
      <c r="V10772" s="15"/>
      <c r="W10772" s="15"/>
    </row>
    <row r="10773" spans="21:23" x14ac:dyDescent="0.25">
      <c r="U10773" s="15"/>
      <c r="V10773" s="15"/>
      <c r="W10773" s="15"/>
    </row>
    <row r="10774" spans="21:23" x14ac:dyDescent="0.25">
      <c r="U10774" s="15"/>
      <c r="V10774" s="15"/>
      <c r="W10774" s="15"/>
    </row>
    <row r="10775" spans="21:23" x14ac:dyDescent="0.25">
      <c r="U10775" s="15"/>
      <c r="V10775" s="15"/>
      <c r="W10775" s="15"/>
    </row>
    <row r="10776" spans="21:23" x14ac:dyDescent="0.25">
      <c r="U10776" s="15"/>
      <c r="V10776" s="15"/>
      <c r="W10776" s="15"/>
    </row>
    <row r="10777" spans="21:23" x14ac:dyDescent="0.25">
      <c r="U10777" s="15"/>
      <c r="V10777" s="15"/>
      <c r="W10777" s="15"/>
    </row>
    <row r="10778" spans="21:23" x14ac:dyDescent="0.25">
      <c r="U10778" s="15"/>
      <c r="V10778" s="15"/>
      <c r="W10778" s="15"/>
    </row>
    <row r="10779" spans="21:23" x14ac:dyDescent="0.25">
      <c r="U10779" s="15"/>
      <c r="V10779" s="15"/>
      <c r="W10779" s="15"/>
    </row>
    <row r="10780" spans="21:23" x14ac:dyDescent="0.25">
      <c r="U10780" s="15"/>
      <c r="V10780" s="15"/>
      <c r="W10780" s="15"/>
    </row>
    <row r="10781" spans="21:23" x14ac:dyDescent="0.25">
      <c r="U10781" s="15"/>
      <c r="V10781" s="15"/>
      <c r="W10781" s="15"/>
    </row>
    <row r="10782" spans="21:23" x14ac:dyDescent="0.25">
      <c r="U10782" s="15"/>
      <c r="V10782" s="15"/>
      <c r="W10782" s="15"/>
    </row>
    <row r="10783" spans="21:23" x14ac:dyDescent="0.25">
      <c r="U10783" s="15"/>
      <c r="V10783" s="15"/>
      <c r="W10783" s="15"/>
    </row>
    <row r="10784" spans="21:23" x14ac:dyDescent="0.25">
      <c r="U10784" s="15"/>
      <c r="V10784" s="15"/>
      <c r="W10784" s="15"/>
    </row>
    <row r="10785" spans="21:23" x14ac:dyDescent="0.25">
      <c r="U10785" s="15"/>
      <c r="V10785" s="15"/>
      <c r="W10785" s="15"/>
    </row>
    <row r="10786" spans="21:23" x14ac:dyDescent="0.25">
      <c r="U10786" s="15"/>
      <c r="V10786" s="15"/>
      <c r="W10786" s="15"/>
    </row>
    <row r="10787" spans="21:23" x14ac:dyDescent="0.25">
      <c r="U10787" s="15"/>
      <c r="V10787" s="15"/>
      <c r="W10787" s="15"/>
    </row>
    <row r="10788" spans="21:23" x14ac:dyDescent="0.25">
      <c r="U10788" s="15"/>
      <c r="V10788" s="15"/>
      <c r="W10788" s="15"/>
    </row>
    <row r="10789" spans="21:23" x14ac:dyDescent="0.25">
      <c r="U10789" s="15"/>
      <c r="V10789" s="15"/>
      <c r="W10789" s="15"/>
    </row>
    <row r="10790" spans="21:23" x14ac:dyDescent="0.25">
      <c r="U10790" s="15"/>
      <c r="V10790" s="15"/>
      <c r="W10790" s="15"/>
    </row>
    <row r="10791" spans="21:23" x14ac:dyDescent="0.25">
      <c r="U10791" s="15"/>
      <c r="V10791" s="15"/>
      <c r="W10791" s="15"/>
    </row>
    <row r="10792" spans="21:23" x14ac:dyDescent="0.25">
      <c r="U10792" s="15"/>
      <c r="V10792" s="15"/>
      <c r="W10792" s="15"/>
    </row>
    <row r="10793" spans="21:23" x14ac:dyDescent="0.25">
      <c r="U10793" s="15"/>
      <c r="V10793" s="15"/>
      <c r="W10793" s="15"/>
    </row>
    <row r="10794" spans="21:23" x14ac:dyDescent="0.25">
      <c r="U10794" s="15"/>
      <c r="V10794" s="15"/>
      <c r="W10794" s="15"/>
    </row>
    <row r="10795" spans="21:23" x14ac:dyDescent="0.25">
      <c r="U10795" s="15"/>
      <c r="V10795" s="15"/>
      <c r="W10795" s="15"/>
    </row>
    <row r="10796" spans="21:23" x14ac:dyDescent="0.25">
      <c r="U10796" s="15"/>
      <c r="V10796" s="15"/>
      <c r="W10796" s="15"/>
    </row>
    <row r="10797" spans="21:23" x14ac:dyDescent="0.25">
      <c r="U10797" s="15"/>
      <c r="V10797" s="15"/>
      <c r="W10797" s="15"/>
    </row>
    <row r="10798" spans="21:23" x14ac:dyDescent="0.25">
      <c r="U10798" s="15"/>
      <c r="V10798" s="15"/>
      <c r="W10798" s="15"/>
    </row>
    <row r="10799" spans="21:23" x14ac:dyDescent="0.25">
      <c r="U10799" s="15"/>
      <c r="V10799" s="15"/>
      <c r="W10799" s="15"/>
    </row>
    <row r="10800" spans="21:23" x14ac:dyDescent="0.25">
      <c r="U10800" s="15"/>
      <c r="V10800" s="15"/>
      <c r="W10800" s="15"/>
    </row>
    <row r="10801" spans="21:23" x14ac:dyDescent="0.25">
      <c r="U10801" s="15"/>
      <c r="V10801" s="15"/>
      <c r="W10801" s="15"/>
    </row>
    <row r="10802" spans="21:23" x14ac:dyDescent="0.25">
      <c r="U10802" s="15"/>
      <c r="V10802" s="15"/>
      <c r="W10802" s="15"/>
    </row>
    <row r="10803" spans="21:23" x14ac:dyDescent="0.25">
      <c r="U10803" s="15"/>
      <c r="V10803" s="15"/>
      <c r="W10803" s="15"/>
    </row>
    <row r="10804" spans="21:23" x14ac:dyDescent="0.25">
      <c r="U10804" s="15"/>
      <c r="V10804" s="15"/>
      <c r="W10804" s="15"/>
    </row>
    <row r="10805" spans="21:23" x14ac:dyDescent="0.25">
      <c r="U10805" s="15"/>
      <c r="V10805" s="15"/>
      <c r="W10805" s="15"/>
    </row>
    <row r="10806" spans="21:23" x14ac:dyDescent="0.25">
      <c r="U10806" s="15"/>
      <c r="V10806" s="15"/>
      <c r="W10806" s="15"/>
    </row>
    <row r="10807" spans="21:23" x14ac:dyDescent="0.25">
      <c r="U10807" s="15"/>
      <c r="V10807" s="15"/>
      <c r="W10807" s="15"/>
    </row>
    <row r="10808" spans="21:23" x14ac:dyDescent="0.25">
      <c r="U10808" s="15"/>
      <c r="V10808" s="15"/>
      <c r="W10808" s="15"/>
    </row>
    <row r="10809" spans="21:23" x14ac:dyDescent="0.25">
      <c r="U10809" s="15"/>
      <c r="V10809" s="15"/>
      <c r="W10809" s="15"/>
    </row>
    <row r="10810" spans="21:23" x14ac:dyDescent="0.25">
      <c r="U10810" s="15"/>
      <c r="V10810" s="15"/>
      <c r="W10810" s="15"/>
    </row>
    <row r="10811" spans="21:23" x14ac:dyDescent="0.25">
      <c r="U10811" s="15"/>
      <c r="V10811" s="15"/>
      <c r="W10811" s="15"/>
    </row>
    <row r="10812" spans="21:23" x14ac:dyDescent="0.25">
      <c r="U10812" s="15"/>
      <c r="V10812" s="15"/>
      <c r="W10812" s="15"/>
    </row>
    <row r="10813" spans="21:23" x14ac:dyDescent="0.25">
      <c r="U10813" s="15"/>
      <c r="V10813" s="15"/>
      <c r="W10813" s="15"/>
    </row>
    <row r="10814" spans="21:23" x14ac:dyDescent="0.25">
      <c r="U10814" s="15"/>
      <c r="V10814" s="15"/>
      <c r="W10814" s="15"/>
    </row>
    <row r="10815" spans="21:23" x14ac:dyDescent="0.25">
      <c r="U10815" s="15"/>
      <c r="V10815" s="15"/>
      <c r="W10815" s="15"/>
    </row>
    <row r="10816" spans="21:23" x14ac:dyDescent="0.25">
      <c r="U10816" s="15"/>
      <c r="V10816" s="15"/>
      <c r="W10816" s="15"/>
    </row>
    <row r="10817" spans="21:23" x14ac:dyDescent="0.25">
      <c r="U10817" s="15"/>
      <c r="V10817" s="15"/>
      <c r="W10817" s="15"/>
    </row>
    <row r="10818" spans="21:23" x14ac:dyDescent="0.25">
      <c r="U10818" s="15"/>
      <c r="V10818" s="15"/>
      <c r="W10818" s="15"/>
    </row>
    <row r="10819" spans="21:23" x14ac:dyDescent="0.25">
      <c r="U10819" s="15"/>
      <c r="V10819" s="15"/>
      <c r="W10819" s="15"/>
    </row>
    <row r="10820" spans="21:23" x14ac:dyDescent="0.25">
      <c r="U10820" s="15"/>
      <c r="V10820" s="15"/>
      <c r="W10820" s="15"/>
    </row>
    <row r="10821" spans="21:23" x14ac:dyDescent="0.25">
      <c r="U10821" s="15"/>
      <c r="V10821" s="15"/>
      <c r="W10821" s="15"/>
    </row>
    <row r="10822" spans="21:23" x14ac:dyDescent="0.25">
      <c r="U10822" s="15"/>
      <c r="V10822" s="15"/>
      <c r="W10822" s="15"/>
    </row>
    <row r="10823" spans="21:23" x14ac:dyDescent="0.25">
      <c r="U10823" s="15"/>
      <c r="V10823" s="15"/>
      <c r="W10823" s="15"/>
    </row>
    <row r="10824" spans="21:23" x14ac:dyDescent="0.25">
      <c r="U10824" s="15"/>
      <c r="V10824" s="15"/>
      <c r="W10824" s="15"/>
    </row>
    <row r="10825" spans="21:23" x14ac:dyDescent="0.25">
      <c r="U10825" s="15"/>
      <c r="V10825" s="15"/>
      <c r="W10825" s="15"/>
    </row>
    <row r="10826" spans="21:23" x14ac:dyDescent="0.25">
      <c r="U10826" s="15"/>
      <c r="V10826" s="15"/>
      <c r="W10826" s="15"/>
    </row>
    <row r="10827" spans="21:23" x14ac:dyDescent="0.25">
      <c r="U10827" s="15"/>
      <c r="V10827" s="15"/>
      <c r="W10827" s="15"/>
    </row>
    <row r="10828" spans="21:23" x14ac:dyDescent="0.25">
      <c r="U10828" s="15"/>
      <c r="V10828" s="15"/>
      <c r="W10828" s="15"/>
    </row>
    <row r="10829" spans="21:23" x14ac:dyDescent="0.25">
      <c r="U10829" s="15"/>
      <c r="V10829" s="15"/>
      <c r="W10829" s="15"/>
    </row>
    <row r="10830" spans="21:23" x14ac:dyDescent="0.25">
      <c r="U10830" s="15"/>
      <c r="V10830" s="15"/>
      <c r="W10830" s="15"/>
    </row>
    <row r="10831" spans="21:23" x14ac:dyDescent="0.25">
      <c r="U10831" s="15"/>
      <c r="V10831" s="15"/>
      <c r="W10831" s="15"/>
    </row>
    <row r="10832" spans="21:23" x14ac:dyDescent="0.25">
      <c r="U10832" s="15"/>
      <c r="V10832" s="15"/>
      <c r="W10832" s="15"/>
    </row>
    <row r="10833" spans="21:23" x14ac:dyDescent="0.25">
      <c r="U10833" s="15"/>
      <c r="V10833" s="15"/>
      <c r="W10833" s="15"/>
    </row>
    <row r="10834" spans="21:23" x14ac:dyDescent="0.25">
      <c r="U10834" s="15"/>
      <c r="V10834" s="15"/>
      <c r="W10834" s="15"/>
    </row>
    <row r="10835" spans="21:23" x14ac:dyDescent="0.25">
      <c r="U10835" s="15"/>
      <c r="V10835" s="15"/>
      <c r="W10835" s="15"/>
    </row>
    <row r="10836" spans="21:23" x14ac:dyDescent="0.25">
      <c r="U10836" s="15"/>
      <c r="V10836" s="15"/>
      <c r="W10836" s="15"/>
    </row>
    <row r="10837" spans="21:23" x14ac:dyDescent="0.25">
      <c r="U10837" s="15"/>
      <c r="V10837" s="15"/>
      <c r="W10837" s="15"/>
    </row>
    <row r="10838" spans="21:23" x14ac:dyDescent="0.25">
      <c r="U10838" s="15"/>
      <c r="V10838" s="15"/>
      <c r="W10838" s="15"/>
    </row>
    <row r="10839" spans="21:23" x14ac:dyDescent="0.25">
      <c r="U10839" s="15"/>
      <c r="V10839" s="15"/>
      <c r="W10839" s="15"/>
    </row>
    <row r="10840" spans="21:23" x14ac:dyDescent="0.25">
      <c r="U10840" s="15"/>
      <c r="V10840" s="15"/>
      <c r="W10840" s="15"/>
    </row>
    <row r="10841" spans="21:23" x14ac:dyDescent="0.25">
      <c r="U10841" s="15"/>
      <c r="V10841" s="15"/>
      <c r="W10841" s="15"/>
    </row>
    <row r="10842" spans="21:23" x14ac:dyDescent="0.25">
      <c r="U10842" s="15"/>
      <c r="V10842" s="15"/>
      <c r="W10842" s="15"/>
    </row>
    <row r="10843" spans="21:23" x14ac:dyDescent="0.25">
      <c r="U10843" s="15"/>
      <c r="V10843" s="15"/>
      <c r="W10843" s="15"/>
    </row>
    <row r="10844" spans="21:23" x14ac:dyDescent="0.25">
      <c r="U10844" s="15"/>
      <c r="V10844" s="15"/>
      <c r="W10844" s="15"/>
    </row>
    <row r="10845" spans="21:23" x14ac:dyDescent="0.25">
      <c r="U10845" s="15"/>
      <c r="V10845" s="15"/>
      <c r="W10845" s="15"/>
    </row>
    <row r="10846" spans="21:23" x14ac:dyDescent="0.25">
      <c r="U10846" s="15"/>
      <c r="V10846" s="15"/>
      <c r="W10846" s="15"/>
    </row>
    <row r="10847" spans="21:23" x14ac:dyDescent="0.25">
      <c r="U10847" s="15"/>
      <c r="V10847" s="15"/>
      <c r="W10847" s="15"/>
    </row>
    <row r="10848" spans="21:23" x14ac:dyDescent="0.25">
      <c r="U10848" s="15"/>
      <c r="V10848" s="15"/>
      <c r="W10848" s="15"/>
    </row>
    <row r="10849" spans="21:23" x14ac:dyDescent="0.25">
      <c r="U10849" s="15"/>
      <c r="V10849" s="15"/>
      <c r="W10849" s="15"/>
    </row>
    <row r="10850" spans="21:23" x14ac:dyDescent="0.25">
      <c r="U10850" s="15"/>
      <c r="V10850" s="15"/>
      <c r="W10850" s="15"/>
    </row>
    <row r="10851" spans="21:23" x14ac:dyDescent="0.25">
      <c r="U10851" s="15"/>
      <c r="V10851" s="15"/>
      <c r="W10851" s="15"/>
    </row>
    <row r="10852" spans="21:23" x14ac:dyDescent="0.25">
      <c r="U10852" s="15"/>
      <c r="V10852" s="15"/>
      <c r="W10852" s="15"/>
    </row>
    <row r="10853" spans="21:23" x14ac:dyDescent="0.25">
      <c r="U10853" s="15"/>
      <c r="V10853" s="15"/>
      <c r="W10853" s="15"/>
    </row>
    <row r="10854" spans="21:23" x14ac:dyDescent="0.25">
      <c r="U10854" s="15"/>
      <c r="V10854" s="15"/>
      <c r="W10854" s="15"/>
    </row>
    <row r="10855" spans="21:23" x14ac:dyDescent="0.25">
      <c r="U10855" s="15"/>
      <c r="V10855" s="15"/>
      <c r="W10855" s="15"/>
    </row>
    <row r="10856" spans="21:23" x14ac:dyDescent="0.25">
      <c r="U10856" s="15"/>
      <c r="V10856" s="15"/>
      <c r="W10856" s="15"/>
    </row>
    <row r="10857" spans="21:23" x14ac:dyDescent="0.25">
      <c r="U10857" s="15"/>
      <c r="V10857" s="15"/>
      <c r="W10857" s="15"/>
    </row>
    <row r="10858" spans="21:23" x14ac:dyDescent="0.25">
      <c r="U10858" s="15"/>
      <c r="V10858" s="15"/>
      <c r="W10858" s="15"/>
    </row>
    <row r="10859" spans="21:23" x14ac:dyDescent="0.25">
      <c r="U10859" s="15"/>
      <c r="V10859" s="15"/>
      <c r="W10859" s="15"/>
    </row>
    <row r="10860" spans="21:23" x14ac:dyDescent="0.25">
      <c r="U10860" s="15"/>
      <c r="V10860" s="15"/>
      <c r="W10860" s="15"/>
    </row>
    <row r="10861" spans="21:23" x14ac:dyDescent="0.25">
      <c r="U10861" s="15"/>
      <c r="V10861" s="15"/>
      <c r="W10861" s="15"/>
    </row>
    <row r="10862" spans="21:23" x14ac:dyDescent="0.25">
      <c r="U10862" s="15"/>
      <c r="V10862" s="15"/>
      <c r="W10862" s="15"/>
    </row>
    <row r="10863" spans="21:23" x14ac:dyDescent="0.25">
      <c r="U10863" s="15"/>
      <c r="V10863" s="15"/>
      <c r="W10863" s="15"/>
    </row>
    <row r="10864" spans="21:23" x14ac:dyDescent="0.25">
      <c r="U10864" s="15"/>
      <c r="V10864" s="15"/>
      <c r="W10864" s="15"/>
    </row>
    <row r="10865" spans="21:23" x14ac:dyDescent="0.25">
      <c r="U10865" s="15"/>
      <c r="V10865" s="15"/>
      <c r="W10865" s="15"/>
    </row>
    <row r="10866" spans="21:23" x14ac:dyDescent="0.25">
      <c r="U10866" s="15"/>
      <c r="V10866" s="15"/>
      <c r="W10866" s="15"/>
    </row>
    <row r="10867" spans="21:23" x14ac:dyDescent="0.25">
      <c r="U10867" s="15"/>
      <c r="V10867" s="15"/>
      <c r="W10867" s="15"/>
    </row>
    <row r="10868" spans="21:23" x14ac:dyDescent="0.25">
      <c r="U10868" s="15"/>
      <c r="V10868" s="15"/>
      <c r="W10868" s="15"/>
    </row>
    <row r="10869" spans="21:23" x14ac:dyDescent="0.25">
      <c r="U10869" s="15"/>
      <c r="V10869" s="15"/>
      <c r="W10869" s="15"/>
    </row>
    <row r="10870" spans="21:23" x14ac:dyDescent="0.25">
      <c r="U10870" s="15"/>
      <c r="V10870" s="15"/>
      <c r="W10870" s="15"/>
    </row>
    <row r="10871" spans="21:23" x14ac:dyDescent="0.25">
      <c r="U10871" s="15"/>
      <c r="V10871" s="15"/>
      <c r="W10871" s="15"/>
    </row>
    <row r="10872" spans="21:23" x14ac:dyDescent="0.25">
      <c r="U10872" s="15"/>
      <c r="V10872" s="15"/>
      <c r="W10872" s="15"/>
    </row>
    <row r="10873" spans="21:23" x14ac:dyDescent="0.25">
      <c r="U10873" s="15"/>
      <c r="V10873" s="15"/>
      <c r="W10873" s="15"/>
    </row>
    <row r="10874" spans="21:23" x14ac:dyDescent="0.25">
      <c r="U10874" s="15"/>
      <c r="V10874" s="15"/>
      <c r="W10874" s="15"/>
    </row>
    <row r="10875" spans="21:23" x14ac:dyDescent="0.25">
      <c r="U10875" s="15"/>
      <c r="V10875" s="15"/>
      <c r="W10875" s="15"/>
    </row>
    <row r="10876" spans="21:23" x14ac:dyDescent="0.25">
      <c r="U10876" s="15"/>
      <c r="V10876" s="15"/>
      <c r="W10876" s="15"/>
    </row>
    <row r="10877" spans="21:23" x14ac:dyDescent="0.25">
      <c r="U10877" s="15"/>
      <c r="V10877" s="15"/>
      <c r="W10877" s="15"/>
    </row>
    <row r="10878" spans="21:23" x14ac:dyDescent="0.25">
      <c r="U10878" s="15"/>
      <c r="V10878" s="15"/>
      <c r="W10878" s="15"/>
    </row>
    <row r="10879" spans="21:23" x14ac:dyDescent="0.25">
      <c r="U10879" s="15"/>
      <c r="V10879" s="15"/>
      <c r="W10879" s="15"/>
    </row>
    <row r="10880" spans="21:23" x14ac:dyDescent="0.25">
      <c r="U10880" s="15"/>
      <c r="V10880" s="15"/>
      <c r="W10880" s="15"/>
    </row>
    <row r="10881" spans="21:23" x14ac:dyDescent="0.25">
      <c r="U10881" s="15"/>
      <c r="V10881" s="15"/>
      <c r="W10881" s="15"/>
    </row>
    <row r="10882" spans="21:23" x14ac:dyDescent="0.25">
      <c r="U10882" s="15"/>
      <c r="V10882" s="15"/>
      <c r="W10882" s="15"/>
    </row>
    <row r="10883" spans="21:23" x14ac:dyDescent="0.25">
      <c r="U10883" s="15"/>
      <c r="V10883" s="15"/>
      <c r="W10883" s="15"/>
    </row>
    <row r="10884" spans="21:23" x14ac:dyDescent="0.25">
      <c r="U10884" s="15"/>
      <c r="V10884" s="15"/>
      <c r="W10884" s="15"/>
    </row>
    <row r="10885" spans="21:23" x14ac:dyDescent="0.25">
      <c r="U10885" s="15"/>
      <c r="V10885" s="15"/>
      <c r="W10885" s="15"/>
    </row>
    <row r="10886" spans="21:23" x14ac:dyDescent="0.25">
      <c r="U10886" s="15"/>
      <c r="V10886" s="15"/>
      <c r="W10886" s="15"/>
    </row>
    <row r="10887" spans="21:23" x14ac:dyDescent="0.25">
      <c r="U10887" s="15"/>
      <c r="V10887" s="15"/>
      <c r="W10887" s="15"/>
    </row>
    <row r="10888" spans="21:23" x14ac:dyDescent="0.25">
      <c r="U10888" s="15"/>
      <c r="V10888" s="15"/>
      <c r="W10888" s="15"/>
    </row>
    <row r="10889" spans="21:23" x14ac:dyDescent="0.25">
      <c r="U10889" s="15"/>
      <c r="V10889" s="15"/>
      <c r="W10889" s="15"/>
    </row>
    <row r="10890" spans="21:23" x14ac:dyDescent="0.25">
      <c r="U10890" s="15"/>
      <c r="V10890" s="15"/>
      <c r="W10890" s="15"/>
    </row>
    <row r="10891" spans="21:23" x14ac:dyDescent="0.25">
      <c r="U10891" s="15"/>
      <c r="V10891" s="15"/>
      <c r="W10891" s="15"/>
    </row>
    <row r="10892" spans="21:23" x14ac:dyDescent="0.25">
      <c r="U10892" s="15"/>
      <c r="V10892" s="15"/>
      <c r="W10892" s="15"/>
    </row>
    <row r="10893" spans="21:23" x14ac:dyDescent="0.25">
      <c r="U10893" s="15"/>
      <c r="V10893" s="15"/>
      <c r="W10893" s="15"/>
    </row>
    <row r="10894" spans="21:23" x14ac:dyDescent="0.25">
      <c r="U10894" s="15"/>
      <c r="V10894" s="15"/>
      <c r="W10894" s="15"/>
    </row>
    <row r="10895" spans="21:23" x14ac:dyDescent="0.25">
      <c r="U10895" s="15"/>
      <c r="V10895" s="15"/>
      <c r="W10895" s="15"/>
    </row>
    <row r="10896" spans="21:23" x14ac:dyDescent="0.25">
      <c r="U10896" s="15"/>
      <c r="V10896" s="15"/>
      <c r="W10896" s="15"/>
    </row>
    <row r="10897" spans="21:23" x14ac:dyDescent="0.25">
      <c r="U10897" s="15"/>
      <c r="V10897" s="15"/>
      <c r="W10897" s="15"/>
    </row>
    <row r="10898" spans="21:23" x14ac:dyDescent="0.25">
      <c r="U10898" s="15"/>
      <c r="V10898" s="15"/>
      <c r="W10898" s="15"/>
    </row>
    <row r="10899" spans="21:23" x14ac:dyDescent="0.25">
      <c r="U10899" s="15"/>
      <c r="V10899" s="15"/>
      <c r="W10899" s="15"/>
    </row>
    <row r="10900" spans="21:23" x14ac:dyDescent="0.25">
      <c r="U10900" s="15"/>
      <c r="V10900" s="15"/>
      <c r="W10900" s="15"/>
    </row>
    <row r="10901" spans="21:23" x14ac:dyDescent="0.25">
      <c r="U10901" s="15"/>
      <c r="V10901" s="15"/>
      <c r="W10901" s="15"/>
    </row>
    <row r="10902" spans="21:23" x14ac:dyDescent="0.25">
      <c r="U10902" s="15"/>
      <c r="V10902" s="15"/>
      <c r="W10902" s="15"/>
    </row>
    <row r="10903" spans="21:23" x14ac:dyDescent="0.25">
      <c r="U10903" s="15"/>
      <c r="V10903" s="15"/>
      <c r="W10903" s="15"/>
    </row>
    <row r="10904" spans="21:23" x14ac:dyDescent="0.25">
      <c r="U10904" s="15"/>
      <c r="V10904" s="15"/>
      <c r="W10904" s="15"/>
    </row>
    <row r="10905" spans="21:23" x14ac:dyDescent="0.25">
      <c r="U10905" s="15"/>
      <c r="V10905" s="15"/>
      <c r="W10905" s="15"/>
    </row>
    <row r="10906" spans="21:23" x14ac:dyDescent="0.25">
      <c r="U10906" s="15"/>
      <c r="V10906" s="15"/>
      <c r="W10906" s="15"/>
    </row>
    <row r="10907" spans="21:23" x14ac:dyDescent="0.25">
      <c r="U10907" s="15"/>
      <c r="V10907" s="15"/>
      <c r="W10907" s="15"/>
    </row>
    <row r="10908" spans="21:23" x14ac:dyDescent="0.25">
      <c r="U10908" s="15"/>
      <c r="V10908" s="15"/>
      <c r="W10908" s="15"/>
    </row>
    <row r="10909" spans="21:23" x14ac:dyDescent="0.25">
      <c r="U10909" s="15"/>
      <c r="V10909" s="15"/>
      <c r="W10909" s="15"/>
    </row>
    <row r="10910" spans="21:23" x14ac:dyDescent="0.25">
      <c r="U10910" s="15"/>
      <c r="V10910" s="15"/>
      <c r="W10910" s="15"/>
    </row>
    <row r="10911" spans="21:23" x14ac:dyDescent="0.25">
      <c r="U10911" s="15"/>
      <c r="V10911" s="15"/>
      <c r="W10911" s="15"/>
    </row>
    <row r="10912" spans="21:23" x14ac:dyDescent="0.25">
      <c r="U10912" s="15"/>
      <c r="V10912" s="15"/>
      <c r="W10912" s="15"/>
    </row>
    <row r="10913" spans="21:23" x14ac:dyDescent="0.25">
      <c r="U10913" s="15"/>
      <c r="V10913" s="15"/>
      <c r="W10913" s="15"/>
    </row>
    <row r="10914" spans="21:23" x14ac:dyDescent="0.25">
      <c r="U10914" s="15"/>
      <c r="V10914" s="15"/>
      <c r="W10914" s="15"/>
    </row>
    <row r="10915" spans="21:23" x14ac:dyDescent="0.25">
      <c r="U10915" s="15"/>
      <c r="V10915" s="15"/>
      <c r="W10915" s="15"/>
    </row>
    <row r="10916" spans="21:23" x14ac:dyDescent="0.25">
      <c r="U10916" s="15"/>
      <c r="V10916" s="15"/>
      <c r="W10916" s="15"/>
    </row>
    <row r="10917" spans="21:23" x14ac:dyDescent="0.25">
      <c r="U10917" s="15"/>
      <c r="V10917" s="15"/>
      <c r="W10917" s="15"/>
    </row>
    <row r="10918" spans="21:23" x14ac:dyDescent="0.25">
      <c r="U10918" s="15"/>
      <c r="V10918" s="15"/>
      <c r="W10918" s="15"/>
    </row>
    <row r="10919" spans="21:23" x14ac:dyDescent="0.25">
      <c r="U10919" s="15"/>
      <c r="V10919" s="15"/>
      <c r="W10919" s="15"/>
    </row>
    <row r="10920" spans="21:23" x14ac:dyDescent="0.25">
      <c r="U10920" s="15"/>
      <c r="V10920" s="15"/>
      <c r="W10920" s="15"/>
    </row>
    <row r="10921" spans="21:23" x14ac:dyDescent="0.25">
      <c r="U10921" s="15"/>
      <c r="V10921" s="15"/>
      <c r="W10921" s="15"/>
    </row>
    <row r="10922" spans="21:23" x14ac:dyDescent="0.25">
      <c r="U10922" s="15"/>
      <c r="V10922" s="15"/>
      <c r="W10922" s="15"/>
    </row>
    <row r="10923" spans="21:23" x14ac:dyDescent="0.25">
      <c r="U10923" s="15"/>
      <c r="V10923" s="15"/>
      <c r="W10923" s="15"/>
    </row>
    <row r="10924" spans="21:23" x14ac:dyDescent="0.25">
      <c r="U10924" s="15"/>
      <c r="V10924" s="15"/>
      <c r="W10924" s="15"/>
    </row>
    <row r="10925" spans="21:23" x14ac:dyDescent="0.25">
      <c r="U10925" s="15"/>
      <c r="V10925" s="15"/>
      <c r="W10925" s="15"/>
    </row>
    <row r="10926" spans="21:23" x14ac:dyDescent="0.25">
      <c r="U10926" s="15"/>
      <c r="V10926" s="15"/>
      <c r="W10926" s="15"/>
    </row>
    <row r="10927" spans="21:23" x14ac:dyDescent="0.25">
      <c r="U10927" s="15"/>
      <c r="V10927" s="15"/>
      <c r="W10927" s="15"/>
    </row>
    <row r="10928" spans="21:23" x14ac:dyDescent="0.25">
      <c r="U10928" s="15"/>
      <c r="V10928" s="15"/>
      <c r="W10928" s="15"/>
    </row>
    <row r="10929" spans="21:23" x14ac:dyDescent="0.25">
      <c r="U10929" s="15"/>
      <c r="V10929" s="15"/>
      <c r="W10929" s="15"/>
    </row>
    <row r="10930" spans="21:23" x14ac:dyDescent="0.25">
      <c r="U10930" s="15"/>
      <c r="V10930" s="15"/>
      <c r="W10930" s="15"/>
    </row>
    <row r="10931" spans="21:23" x14ac:dyDescent="0.25">
      <c r="U10931" s="15"/>
      <c r="V10931" s="15"/>
      <c r="W10931" s="15"/>
    </row>
    <row r="10932" spans="21:23" x14ac:dyDescent="0.25">
      <c r="U10932" s="15"/>
      <c r="V10932" s="15"/>
      <c r="W10932" s="15"/>
    </row>
    <row r="10933" spans="21:23" x14ac:dyDescent="0.25">
      <c r="U10933" s="15"/>
      <c r="V10933" s="15"/>
      <c r="W10933" s="15"/>
    </row>
    <row r="10934" spans="21:23" x14ac:dyDescent="0.25">
      <c r="U10934" s="15"/>
      <c r="V10934" s="15"/>
      <c r="W10934" s="15"/>
    </row>
    <row r="10935" spans="21:23" x14ac:dyDescent="0.25">
      <c r="U10935" s="15"/>
      <c r="V10935" s="15"/>
      <c r="W10935" s="15"/>
    </row>
    <row r="10936" spans="21:23" x14ac:dyDescent="0.25">
      <c r="U10936" s="15"/>
      <c r="V10936" s="15"/>
      <c r="W10936" s="15"/>
    </row>
    <row r="10937" spans="21:23" x14ac:dyDescent="0.25">
      <c r="U10937" s="15"/>
      <c r="V10937" s="15"/>
      <c r="W10937" s="15"/>
    </row>
    <row r="10938" spans="21:23" x14ac:dyDescent="0.25">
      <c r="U10938" s="15"/>
      <c r="V10938" s="15"/>
      <c r="W10938" s="15"/>
    </row>
    <row r="10939" spans="21:23" x14ac:dyDescent="0.25">
      <c r="U10939" s="15"/>
      <c r="V10939" s="15"/>
      <c r="W10939" s="15"/>
    </row>
    <row r="10940" spans="21:23" x14ac:dyDescent="0.25">
      <c r="U10940" s="15"/>
      <c r="V10940" s="15"/>
      <c r="W10940" s="15"/>
    </row>
    <row r="10941" spans="21:23" x14ac:dyDescent="0.25">
      <c r="U10941" s="15"/>
      <c r="V10941" s="15"/>
      <c r="W10941" s="15"/>
    </row>
    <row r="10942" spans="21:23" x14ac:dyDescent="0.25">
      <c r="U10942" s="15"/>
      <c r="V10942" s="15"/>
      <c r="W10942" s="15"/>
    </row>
    <row r="10943" spans="21:23" x14ac:dyDescent="0.25">
      <c r="U10943" s="15"/>
      <c r="V10943" s="15"/>
      <c r="W10943" s="15"/>
    </row>
    <row r="10944" spans="21:23" x14ac:dyDescent="0.25">
      <c r="U10944" s="15"/>
      <c r="V10944" s="15"/>
      <c r="W10944" s="15"/>
    </row>
    <row r="10945" spans="21:23" x14ac:dyDescent="0.25">
      <c r="U10945" s="15"/>
      <c r="V10945" s="15"/>
      <c r="W10945" s="15"/>
    </row>
    <row r="10946" spans="21:23" x14ac:dyDescent="0.25">
      <c r="U10946" s="15"/>
      <c r="V10946" s="15"/>
      <c r="W10946" s="15"/>
    </row>
    <row r="10947" spans="21:23" x14ac:dyDescent="0.25">
      <c r="U10947" s="15"/>
      <c r="V10947" s="15"/>
      <c r="W10947" s="15"/>
    </row>
    <row r="10948" spans="21:23" x14ac:dyDescent="0.25">
      <c r="U10948" s="15"/>
      <c r="V10948" s="15"/>
      <c r="W10948" s="15"/>
    </row>
    <row r="10949" spans="21:23" x14ac:dyDescent="0.25">
      <c r="U10949" s="15"/>
      <c r="V10949" s="15"/>
      <c r="W10949" s="15"/>
    </row>
    <row r="10950" spans="21:23" x14ac:dyDescent="0.25">
      <c r="U10950" s="15"/>
      <c r="V10950" s="15"/>
      <c r="W10950" s="15"/>
    </row>
    <row r="10951" spans="21:23" x14ac:dyDescent="0.25">
      <c r="U10951" s="15"/>
      <c r="V10951" s="15"/>
      <c r="W10951" s="15"/>
    </row>
    <row r="10952" spans="21:23" x14ac:dyDescent="0.25">
      <c r="U10952" s="15"/>
      <c r="V10952" s="15"/>
      <c r="W10952" s="15"/>
    </row>
    <row r="10953" spans="21:23" x14ac:dyDescent="0.25">
      <c r="U10953" s="15"/>
      <c r="V10953" s="15"/>
      <c r="W10953" s="15"/>
    </row>
    <row r="10954" spans="21:23" x14ac:dyDescent="0.25">
      <c r="U10954" s="15"/>
      <c r="V10954" s="15"/>
      <c r="W10954" s="15"/>
    </row>
    <row r="10955" spans="21:23" x14ac:dyDescent="0.25">
      <c r="U10955" s="15"/>
      <c r="V10955" s="15"/>
      <c r="W10955" s="15"/>
    </row>
    <row r="10956" spans="21:23" x14ac:dyDescent="0.25">
      <c r="U10956" s="15"/>
      <c r="V10956" s="15"/>
      <c r="W10956" s="15"/>
    </row>
    <row r="10957" spans="21:23" x14ac:dyDescent="0.25">
      <c r="U10957" s="15"/>
      <c r="V10957" s="15"/>
      <c r="W10957" s="15"/>
    </row>
    <row r="10958" spans="21:23" x14ac:dyDescent="0.25">
      <c r="U10958" s="15"/>
      <c r="V10958" s="15"/>
      <c r="W10958" s="15"/>
    </row>
    <row r="10959" spans="21:23" x14ac:dyDescent="0.25">
      <c r="U10959" s="15"/>
      <c r="V10959" s="15"/>
      <c r="W10959" s="15"/>
    </row>
    <row r="10960" spans="21:23" x14ac:dyDescent="0.25">
      <c r="U10960" s="15"/>
      <c r="V10960" s="15"/>
      <c r="W10960" s="15"/>
    </row>
    <row r="10961" spans="21:23" x14ac:dyDescent="0.25">
      <c r="U10961" s="15"/>
      <c r="V10961" s="15"/>
      <c r="W10961" s="15"/>
    </row>
    <row r="10962" spans="21:23" x14ac:dyDescent="0.25">
      <c r="U10962" s="15"/>
      <c r="V10962" s="15"/>
      <c r="W10962" s="15"/>
    </row>
    <row r="10963" spans="21:23" x14ac:dyDescent="0.25">
      <c r="U10963" s="15"/>
      <c r="V10963" s="15"/>
      <c r="W10963" s="15"/>
    </row>
    <row r="10964" spans="21:23" x14ac:dyDescent="0.25">
      <c r="U10964" s="15"/>
      <c r="V10964" s="15"/>
      <c r="W10964" s="15"/>
    </row>
    <row r="10965" spans="21:23" x14ac:dyDescent="0.25">
      <c r="U10965" s="15"/>
      <c r="V10965" s="15"/>
      <c r="W10965" s="15"/>
    </row>
    <row r="10966" spans="21:23" x14ac:dyDescent="0.25">
      <c r="U10966" s="15"/>
      <c r="V10966" s="15"/>
      <c r="W10966" s="15"/>
    </row>
    <row r="10967" spans="21:23" x14ac:dyDescent="0.25">
      <c r="U10967" s="15"/>
      <c r="V10967" s="15"/>
      <c r="W10967" s="15"/>
    </row>
    <row r="10968" spans="21:23" x14ac:dyDescent="0.25">
      <c r="U10968" s="15"/>
      <c r="V10968" s="15"/>
      <c r="W10968" s="15"/>
    </row>
    <row r="10969" spans="21:23" x14ac:dyDescent="0.25">
      <c r="U10969" s="15"/>
      <c r="V10969" s="15"/>
      <c r="W10969" s="15"/>
    </row>
    <row r="10970" spans="21:23" x14ac:dyDescent="0.25">
      <c r="U10970" s="15"/>
      <c r="V10970" s="15"/>
      <c r="W10970" s="15"/>
    </row>
    <row r="10971" spans="21:23" x14ac:dyDescent="0.25">
      <c r="U10971" s="15"/>
      <c r="V10971" s="15"/>
      <c r="W10971" s="15"/>
    </row>
    <row r="10972" spans="21:23" x14ac:dyDescent="0.25">
      <c r="U10972" s="15"/>
      <c r="V10972" s="15"/>
      <c r="W10972" s="15"/>
    </row>
    <row r="10973" spans="21:23" x14ac:dyDescent="0.25">
      <c r="U10973" s="15"/>
      <c r="V10973" s="15"/>
      <c r="W10973" s="15"/>
    </row>
    <row r="10974" spans="21:23" x14ac:dyDescent="0.25">
      <c r="U10974" s="15"/>
      <c r="V10974" s="15"/>
      <c r="W10974" s="15"/>
    </row>
    <row r="10975" spans="21:23" x14ac:dyDescent="0.25">
      <c r="U10975" s="15"/>
      <c r="V10975" s="15"/>
      <c r="W10975" s="15"/>
    </row>
    <row r="10976" spans="21:23" x14ac:dyDescent="0.25">
      <c r="U10976" s="15"/>
      <c r="V10976" s="15"/>
      <c r="W10976" s="15"/>
    </row>
    <row r="10977" spans="21:23" x14ac:dyDescent="0.25">
      <c r="U10977" s="15"/>
      <c r="V10977" s="15"/>
      <c r="W10977" s="15"/>
    </row>
    <row r="10978" spans="21:23" x14ac:dyDescent="0.25">
      <c r="U10978" s="15"/>
      <c r="V10978" s="15"/>
      <c r="W10978" s="15"/>
    </row>
    <row r="10979" spans="21:23" x14ac:dyDescent="0.25">
      <c r="U10979" s="15"/>
      <c r="V10979" s="15"/>
      <c r="W10979" s="15"/>
    </row>
    <row r="10980" spans="21:23" x14ac:dyDescent="0.25">
      <c r="U10980" s="15"/>
      <c r="V10980" s="15"/>
      <c r="W10980" s="15"/>
    </row>
    <row r="10981" spans="21:23" x14ac:dyDescent="0.25">
      <c r="U10981" s="15"/>
      <c r="V10981" s="15"/>
      <c r="W10981" s="15"/>
    </row>
    <row r="10982" spans="21:23" x14ac:dyDescent="0.25">
      <c r="U10982" s="15"/>
      <c r="V10982" s="15"/>
      <c r="W10982" s="15"/>
    </row>
    <row r="10983" spans="21:23" x14ac:dyDescent="0.25">
      <c r="U10983" s="15"/>
      <c r="V10983" s="15"/>
      <c r="W10983" s="15"/>
    </row>
    <row r="10984" spans="21:23" x14ac:dyDescent="0.25">
      <c r="U10984" s="15"/>
      <c r="V10984" s="15"/>
      <c r="W10984" s="15"/>
    </row>
    <row r="10985" spans="21:23" x14ac:dyDescent="0.25">
      <c r="U10985" s="15"/>
      <c r="V10985" s="15"/>
      <c r="W10985" s="15"/>
    </row>
    <row r="10986" spans="21:23" x14ac:dyDescent="0.25">
      <c r="U10986" s="15"/>
      <c r="V10986" s="15"/>
      <c r="W10986" s="15"/>
    </row>
    <row r="10987" spans="21:23" x14ac:dyDescent="0.25">
      <c r="U10987" s="15"/>
      <c r="V10987" s="15"/>
      <c r="W10987" s="15"/>
    </row>
    <row r="10988" spans="21:23" x14ac:dyDescent="0.25">
      <c r="U10988" s="15"/>
      <c r="V10988" s="15"/>
      <c r="W10988" s="15"/>
    </row>
    <row r="10989" spans="21:23" x14ac:dyDescent="0.25">
      <c r="U10989" s="15"/>
      <c r="V10989" s="15"/>
      <c r="W10989" s="15"/>
    </row>
    <row r="10990" spans="21:23" x14ac:dyDescent="0.25">
      <c r="U10990" s="15"/>
      <c r="V10990" s="15"/>
      <c r="W10990" s="15"/>
    </row>
    <row r="10991" spans="21:23" x14ac:dyDescent="0.25">
      <c r="U10991" s="15"/>
      <c r="V10991" s="15"/>
      <c r="W10991" s="15"/>
    </row>
    <row r="10992" spans="21:23" x14ac:dyDescent="0.25">
      <c r="U10992" s="15"/>
      <c r="V10992" s="15"/>
      <c r="W10992" s="15"/>
    </row>
    <row r="10993" spans="21:23" x14ac:dyDescent="0.25">
      <c r="U10993" s="15"/>
      <c r="V10993" s="15"/>
      <c r="W10993" s="15"/>
    </row>
    <row r="10994" spans="21:23" x14ac:dyDescent="0.25">
      <c r="U10994" s="15"/>
      <c r="V10994" s="15"/>
      <c r="W10994" s="15"/>
    </row>
    <row r="10995" spans="21:23" x14ac:dyDescent="0.25">
      <c r="U10995" s="15"/>
      <c r="V10995" s="15"/>
      <c r="W10995" s="15"/>
    </row>
    <row r="10996" spans="21:23" x14ac:dyDescent="0.25">
      <c r="U10996" s="15"/>
      <c r="V10996" s="15"/>
      <c r="W10996" s="15"/>
    </row>
    <row r="10997" spans="21:23" x14ac:dyDescent="0.25">
      <c r="U10997" s="15"/>
      <c r="V10997" s="15"/>
      <c r="W10997" s="15"/>
    </row>
    <row r="10998" spans="21:23" x14ac:dyDescent="0.25">
      <c r="U10998" s="15"/>
      <c r="V10998" s="15"/>
      <c r="W10998" s="15"/>
    </row>
    <row r="10999" spans="21:23" x14ac:dyDescent="0.25">
      <c r="U10999" s="15"/>
      <c r="V10999" s="15"/>
      <c r="W10999" s="15"/>
    </row>
    <row r="11000" spans="21:23" x14ac:dyDescent="0.25">
      <c r="U11000" s="15"/>
      <c r="V11000" s="15"/>
      <c r="W11000" s="15"/>
    </row>
    <row r="11001" spans="21:23" x14ac:dyDescent="0.25">
      <c r="U11001" s="15"/>
      <c r="V11001" s="15"/>
      <c r="W11001" s="15"/>
    </row>
    <row r="11002" spans="21:23" x14ac:dyDescent="0.25">
      <c r="U11002" s="15"/>
      <c r="V11002" s="15"/>
      <c r="W11002" s="15"/>
    </row>
    <row r="11003" spans="21:23" x14ac:dyDescent="0.25">
      <c r="U11003" s="15"/>
      <c r="V11003" s="15"/>
      <c r="W11003" s="15"/>
    </row>
    <row r="11004" spans="21:23" x14ac:dyDescent="0.25">
      <c r="U11004" s="15"/>
      <c r="V11004" s="15"/>
      <c r="W11004" s="15"/>
    </row>
    <row r="11005" spans="21:23" x14ac:dyDescent="0.25">
      <c r="U11005" s="15"/>
      <c r="V11005" s="15"/>
      <c r="W11005" s="15"/>
    </row>
    <row r="11006" spans="21:23" x14ac:dyDescent="0.25">
      <c r="U11006" s="15"/>
      <c r="V11006" s="15"/>
      <c r="W11006" s="15"/>
    </row>
    <row r="11007" spans="21:23" x14ac:dyDescent="0.25">
      <c r="U11007" s="15"/>
      <c r="V11007" s="15"/>
      <c r="W11007" s="15"/>
    </row>
    <row r="11008" spans="21:23" x14ac:dyDescent="0.25">
      <c r="U11008" s="15"/>
      <c r="V11008" s="15"/>
      <c r="W11008" s="15"/>
    </row>
    <row r="11009" spans="21:23" x14ac:dyDescent="0.25">
      <c r="U11009" s="15"/>
      <c r="V11009" s="15"/>
      <c r="W11009" s="15"/>
    </row>
    <row r="11010" spans="21:23" x14ac:dyDescent="0.25">
      <c r="U11010" s="15"/>
      <c r="V11010" s="15"/>
      <c r="W11010" s="15"/>
    </row>
    <row r="11011" spans="21:23" x14ac:dyDescent="0.25">
      <c r="U11011" s="15"/>
      <c r="V11011" s="15"/>
      <c r="W11011" s="15"/>
    </row>
    <row r="11012" spans="21:23" x14ac:dyDescent="0.25">
      <c r="U11012" s="15"/>
      <c r="V11012" s="15"/>
      <c r="W11012" s="15"/>
    </row>
    <row r="11013" spans="21:23" x14ac:dyDescent="0.25">
      <c r="U11013" s="15"/>
      <c r="V11013" s="15"/>
      <c r="W11013" s="15"/>
    </row>
    <row r="11014" spans="21:23" x14ac:dyDescent="0.25">
      <c r="U11014" s="15"/>
      <c r="V11014" s="15"/>
      <c r="W11014" s="15"/>
    </row>
    <row r="11015" spans="21:23" x14ac:dyDescent="0.25">
      <c r="U11015" s="15"/>
      <c r="V11015" s="15"/>
      <c r="W11015" s="15"/>
    </row>
    <row r="11016" spans="21:23" x14ac:dyDescent="0.25">
      <c r="U11016" s="15"/>
      <c r="V11016" s="15"/>
      <c r="W11016" s="15"/>
    </row>
    <row r="11017" spans="21:23" x14ac:dyDescent="0.25">
      <c r="U11017" s="15"/>
      <c r="V11017" s="15"/>
      <c r="W11017" s="15"/>
    </row>
    <row r="11018" spans="21:23" x14ac:dyDescent="0.25">
      <c r="U11018" s="15"/>
      <c r="V11018" s="15"/>
      <c r="W11018" s="15"/>
    </row>
    <row r="11019" spans="21:23" x14ac:dyDescent="0.25">
      <c r="U11019" s="15"/>
      <c r="V11019" s="15"/>
      <c r="W11019" s="15"/>
    </row>
    <row r="11020" spans="21:23" x14ac:dyDescent="0.25">
      <c r="U11020" s="15"/>
      <c r="V11020" s="15"/>
      <c r="W11020" s="15"/>
    </row>
    <row r="11021" spans="21:23" x14ac:dyDescent="0.25">
      <c r="U11021" s="15"/>
      <c r="V11021" s="15"/>
      <c r="W11021" s="15"/>
    </row>
    <row r="11022" spans="21:23" x14ac:dyDescent="0.25">
      <c r="U11022" s="15"/>
      <c r="V11022" s="15"/>
      <c r="W11022" s="15"/>
    </row>
    <row r="11023" spans="21:23" x14ac:dyDescent="0.25">
      <c r="U11023" s="15"/>
      <c r="V11023" s="15"/>
      <c r="W11023" s="15"/>
    </row>
    <row r="11024" spans="21:23" x14ac:dyDescent="0.25">
      <c r="U11024" s="15"/>
      <c r="V11024" s="15"/>
      <c r="W11024" s="15"/>
    </row>
    <row r="11025" spans="21:23" x14ac:dyDescent="0.25">
      <c r="U11025" s="15"/>
      <c r="V11025" s="15"/>
      <c r="W11025" s="15"/>
    </row>
    <row r="11026" spans="21:23" x14ac:dyDescent="0.25">
      <c r="U11026" s="15"/>
      <c r="V11026" s="15"/>
      <c r="W11026" s="15"/>
    </row>
    <row r="11027" spans="21:23" x14ac:dyDescent="0.25">
      <c r="U11027" s="15"/>
      <c r="V11027" s="15"/>
      <c r="W11027" s="15"/>
    </row>
    <row r="11028" spans="21:23" x14ac:dyDescent="0.25">
      <c r="U11028" s="15"/>
      <c r="V11028" s="15"/>
      <c r="W11028" s="15"/>
    </row>
    <row r="11029" spans="21:23" x14ac:dyDescent="0.25">
      <c r="U11029" s="15"/>
      <c r="V11029" s="15"/>
      <c r="W11029" s="15"/>
    </row>
    <row r="11030" spans="21:23" x14ac:dyDescent="0.25">
      <c r="U11030" s="15"/>
      <c r="V11030" s="15"/>
      <c r="W11030" s="15"/>
    </row>
    <row r="11031" spans="21:23" x14ac:dyDescent="0.25">
      <c r="U11031" s="15"/>
      <c r="V11031" s="15"/>
      <c r="W11031" s="15"/>
    </row>
    <row r="11032" spans="21:23" x14ac:dyDescent="0.25">
      <c r="U11032" s="15"/>
      <c r="V11032" s="15"/>
      <c r="W11032" s="15"/>
    </row>
    <row r="11033" spans="21:23" x14ac:dyDescent="0.25">
      <c r="U11033" s="15"/>
      <c r="V11033" s="15"/>
      <c r="W11033" s="15"/>
    </row>
    <row r="11034" spans="21:23" x14ac:dyDescent="0.25">
      <c r="U11034" s="15"/>
      <c r="V11034" s="15"/>
      <c r="W11034" s="15"/>
    </row>
    <row r="11035" spans="21:23" x14ac:dyDescent="0.25">
      <c r="U11035" s="15"/>
      <c r="V11035" s="15"/>
      <c r="W11035" s="15"/>
    </row>
    <row r="11036" spans="21:23" x14ac:dyDescent="0.25">
      <c r="U11036" s="15"/>
      <c r="V11036" s="15"/>
      <c r="W11036" s="15"/>
    </row>
    <row r="11037" spans="21:23" x14ac:dyDescent="0.25">
      <c r="U11037" s="15"/>
      <c r="V11037" s="15"/>
      <c r="W11037" s="15"/>
    </row>
    <row r="11038" spans="21:23" x14ac:dyDescent="0.25">
      <c r="U11038" s="15"/>
      <c r="V11038" s="15"/>
      <c r="W11038" s="15"/>
    </row>
    <row r="11039" spans="21:23" x14ac:dyDescent="0.25">
      <c r="U11039" s="15"/>
      <c r="V11039" s="15"/>
      <c r="W11039" s="15"/>
    </row>
    <row r="11040" spans="21:23" x14ac:dyDescent="0.25">
      <c r="U11040" s="15"/>
      <c r="V11040" s="15"/>
      <c r="W11040" s="15"/>
    </row>
    <row r="11041" spans="21:23" x14ac:dyDescent="0.25">
      <c r="U11041" s="15"/>
      <c r="V11041" s="15"/>
      <c r="W11041" s="15"/>
    </row>
    <row r="11042" spans="21:23" x14ac:dyDescent="0.25">
      <c r="U11042" s="15"/>
      <c r="V11042" s="15"/>
      <c r="W11042" s="15"/>
    </row>
    <row r="11043" spans="21:23" x14ac:dyDescent="0.25">
      <c r="U11043" s="15"/>
      <c r="V11043" s="15"/>
      <c r="W11043" s="15"/>
    </row>
    <row r="11044" spans="21:23" x14ac:dyDescent="0.25">
      <c r="U11044" s="15"/>
      <c r="V11044" s="15"/>
      <c r="W11044" s="15"/>
    </row>
    <row r="11045" spans="21:23" x14ac:dyDescent="0.25">
      <c r="U11045" s="15"/>
      <c r="V11045" s="15"/>
      <c r="W11045" s="15"/>
    </row>
    <row r="11046" spans="21:23" x14ac:dyDescent="0.25">
      <c r="U11046" s="15"/>
      <c r="V11046" s="15"/>
      <c r="W11046" s="15"/>
    </row>
    <row r="11047" spans="21:23" x14ac:dyDescent="0.25">
      <c r="U11047" s="15"/>
      <c r="V11047" s="15"/>
      <c r="W11047" s="15"/>
    </row>
    <row r="11048" spans="21:23" x14ac:dyDescent="0.25">
      <c r="U11048" s="15"/>
      <c r="V11048" s="15"/>
      <c r="W11048" s="15"/>
    </row>
    <row r="11049" spans="21:23" x14ac:dyDescent="0.25">
      <c r="U11049" s="15"/>
      <c r="V11049" s="15"/>
      <c r="W11049" s="15"/>
    </row>
    <row r="11050" spans="21:23" x14ac:dyDescent="0.25">
      <c r="U11050" s="15"/>
      <c r="V11050" s="15"/>
      <c r="W11050" s="15"/>
    </row>
    <row r="11051" spans="21:23" x14ac:dyDescent="0.25">
      <c r="U11051" s="15"/>
      <c r="V11051" s="15"/>
      <c r="W11051" s="15"/>
    </row>
    <row r="11052" spans="21:23" x14ac:dyDescent="0.25">
      <c r="U11052" s="15"/>
      <c r="V11052" s="15"/>
      <c r="W11052" s="15"/>
    </row>
    <row r="11053" spans="21:23" x14ac:dyDescent="0.25">
      <c r="U11053" s="15"/>
      <c r="V11053" s="15"/>
      <c r="W11053" s="15"/>
    </row>
    <row r="11054" spans="21:23" x14ac:dyDescent="0.25">
      <c r="U11054" s="15"/>
      <c r="V11054" s="15"/>
      <c r="W11054" s="15"/>
    </row>
    <row r="11055" spans="21:23" x14ac:dyDescent="0.25">
      <c r="U11055" s="15"/>
      <c r="V11055" s="15"/>
      <c r="W11055" s="15"/>
    </row>
    <row r="11056" spans="21:23" x14ac:dyDescent="0.25">
      <c r="U11056" s="15"/>
      <c r="V11056" s="15"/>
      <c r="W11056" s="15"/>
    </row>
    <row r="11057" spans="21:23" x14ac:dyDescent="0.25">
      <c r="U11057" s="15"/>
      <c r="V11057" s="15"/>
      <c r="W11057" s="15"/>
    </row>
    <row r="11058" spans="21:23" x14ac:dyDescent="0.25">
      <c r="U11058" s="15"/>
      <c r="V11058" s="15"/>
      <c r="W11058" s="15"/>
    </row>
    <row r="11059" spans="21:23" x14ac:dyDescent="0.25">
      <c r="U11059" s="15"/>
      <c r="V11059" s="15"/>
      <c r="W11059" s="15"/>
    </row>
    <row r="11060" spans="21:23" x14ac:dyDescent="0.25">
      <c r="U11060" s="15"/>
      <c r="V11060" s="15"/>
      <c r="W11060" s="15"/>
    </row>
    <row r="11061" spans="21:23" x14ac:dyDescent="0.25">
      <c r="U11061" s="15"/>
      <c r="V11061" s="15"/>
      <c r="W11061" s="15"/>
    </row>
    <row r="11062" spans="21:23" x14ac:dyDescent="0.25">
      <c r="U11062" s="15"/>
      <c r="V11062" s="15"/>
      <c r="W11062" s="15"/>
    </row>
    <row r="11063" spans="21:23" x14ac:dyDescent="0.25">
      <c r="U11063" s="15"/>
      <c r="V11063" s="15"/>
      <c r="W11063" s="15"/>
    </row>
    <row r="11064" spans="21:23" x14ac:dyDescent="0.25">
      <c r="U11064" s="15"/>
      <c r="V11064" s="15"/>
      <c r="W11064" s="15"/>
    </row>
    <row r="11065" spans="21:23" x14ac:dyDescent="0.25">
      <c r="U11065" s="15"/>
      <c r="V11065" s="15"/>
      <c r="W11065" s="15"/>
    </row>
    <row r="11066" spans="21:23" x14ac:dyDescent="0.25">
      <c r="U11066" s="15"/>
      <c r="V11066" s="15"/>
      <c r="W11066" s="15"/>
    </row>
    <row r="11067" spans="21:23" x14ac:dyDescent="0.25">
      <c r="U11067" s="15"/>
      <c r="V11067" s="15"/>
      <c r="W11067" s="15"/>
    </row>
    <row r="11068" spans="21:23" x14ac:dyDescent="0.25">
      <c r="U11068" s="15"/>
      <c r="V11068" s="15"/>
      <c r="W11068" s="15"/>
    </row>
    <row r="11069" spans="21:23" x14ac:dyDescent="0.25">
      <c r="U11069" s="15"/>
      <c r="V11069" s="15"/>
      <c r="W11069" s="15"/>
    </row>
    <row r="11070" spans="21:23" x14ac:dyDescent="0.25">
      <c r="U11070" s="15"/>
      <c r="V11070" s="15"/>
      <c r="W11070" s="15"/>
    </row>
    <row r="11071" spans="21:23" x14ac:dyDescent="0.25">
      <c r="U11071" s="15"/>
      <c r="V11071" s="15"/>
      <c r="W11071" s="15"/>
    </row>
    <row r="11072" spans="21:23" x14ac:dyDescent="0.25">
      <c r="U11072" s="15"/>
      <c r="V11072" s="15"/>
      <c r="W11072" s="15"/>
    </row>
    <row r="11073" spans="21:23" x14ac:dyDescent="0.25">
      <c r="U11073" s="15"/>
      <c r="V11073" s="15"/>
      <c r="W11073" s="15"/>
    </row>
    <row r="11074" spans="21:23" x14ac:dyDescent="0.25">
      <c r="U11074" s="15"/>
      <c r="V11074" s="15"/>
      <c r="W11074" s="15"/>
    </row>
    <row r="11075" spans="21:23" x14ac:dyDescent="0.25">
      <c r="U11075" s="15"/>
      <c r="V11075" s="15"/>
      <c r="W11075" s="15"/>
    </row>
    <row r="11076" spans="21:23" x14ac:dyDescent="0.25">
      <c r="U11076" s="15"/>
      <c r="V11076" s="15"/>
      <c r="W11076" s="15"/>
    </row>
    <row r="11077" spans="21:23" x14ac:dyDescent="0.25">
      <c r="U11077" s="15"/>
      <c r="V11077" s="15"/>
      <c r="W11077" s="15"/>
    </row>
    <row r="11078" spans="21:23" x14ac:dyDescent="0.25">
      <c r="U11078" s="15"/>
      <c r="V11078" s="15"/>
      <c r="W11078" s="15"/>
    </row>
    <row r="11079" spans="21:23" x14ac:dyDescent="0.25">
      <c r="U11079" s="15"/>
      <c r="V11079" s="15"/>
      <c r="W11079" s="15"/>
    </row>
    <row r="11080" spans="21:23" x14ac:dyDescent="0.25">
      <c r="U11080" s="15"/>
      <c r="V11080" s="15"/>
      <c r="W11080" s="15"/>
    </row>
    <row r="11081" spans="21:23" x14ac:dyDescent="0.25">
      <c r="U11081" s="15"/>
      <c r="V11081" s="15"/>
      <c r="W11081" s="15"/>
    </row>
    <row r="11082" spans="21:23" x14ac:dyDescent="0.25">
      <c r="U11082" s="15"/>
      <c r="V11082" s="15"/>
      <c r="W11082" s="15"/>
    </row>
    <row r="11083" spans="21:23" x14ac:dyDescent="0.25">
      <c r="U11083" s="15"/>
      <c r="V11083" s="15"/>
      <c r="W11083" s="15"/>
    </row>
    <row r="11084" spans="21:23" x14ac:dyDescent="0.25">
      <c r="U11084" s="15"/>
      <c r="V11084" s="15"/>
      <c r="W11084" s="15"/>
    </row>
    <row r="11085" spans="21:23" x14ac:dyDescent="0.25">
      <c r="U11085" s="15"/>
      <c r="V11085" s="15"/>
      <c r="W11085" s="15"/>
    </row>
    <row r="11086" spans="21:23" x14ac:dyDescent="0.25">
      <c r="U11086" s="15"/>
      <c r="V11086" s="15"/>
      <c r="W11086" s="15"/>
    </row>
    <row r="11087" spans="21:23" x14ac:dyDescent="0.25">
      <c r="U11087" s="15"/>
      <c r="V11087" s="15"/>
      <c r="W11087" s="15"/>
    </row>
    <row r="11088" spans="21:23" x14ac:dyDescent="0.25">
      <c r="U11088" s="15"/>
      <c r="V11088" s="15"/>
      <c r="W11088" s="15"/>
    </row>
    <row r="11089" spans="21:23" x14ac:dyDescent="0.25">
      <c r="U11089" s="15"/>
      <c r="V11089" s="15"/>
      <c r="W11089" s="15"/>
    </row>
    <row r="11090" spans="21:23" x14ac:dyDescent="0.25">
      <c r="U11090" s="15"/>
      <c r="V11090" s="15"/>
      <c r="W11090" s="15"/>
    </row>
    <row r="11091" spans="21:23" x14ac:dyDescent="0.25">
      <c r="U11091" s="15"/>
      <c r="V11091" s="15"/>
      <c r="W11091" s="15"/>
    </row>
    <row r="11092" spans="21:23" x14ac:dyDescent="0.25">
      <c r="U11092" s="15"/>
      <c r="V11092" s="15"/>
      <c r="W11092" s="15"/>
    </row>
    <row r="11093" spans="21:23" x14ac:dyDescent="0.25">
      <c r="U11093" s="15"/>
      <c r="V11093" s="15"/>
      <c r="W11093" s="15"/>
    </row>
    <row r="11094" spans="21:23" x14ac:dyDescent="0.25">
      <c r="U11094" s="15"/>
      <c r="V11094" s="15"/>
      <c r="W11094" s="15"/>
    </row>
    <row r="11095" spans="21:23" x14ac:dyDescent="0.25">
      <c r="U11095" s="15"/>
      <c r="V11095" s="15"/>
      <c r="W11095" s="15"/>
    </row>
    <row r="11096" spans="21:23" x14ac:dyDescent="0.25">
      <c r="U11096" s="15"/>
      <c r="V11096" s="15"/>
      <c r="W11096" s="15"/>
    </row>
    <row r="11097" spans="21:23" x14ac:dyDescent="0.25">
      <c r="U11097" s="15"/>
      <c r="V11097" s="15"/>
      <c r="W11097" s="15"/>
    </row>
    <row r="11098" spans="21:23" x14ac:dyDescent="0.25">
      <c r="U11098" s="15"/>
      <c r="V11098" s="15"/>
      <c r="W11098" s="15"/>
    </row>
    <row r="11099" spans="21:23" x14ac:dyDescent="0.25">
      <c r="U11099" s="15"/>
      <c r="V11099" s="15"/>
      <c r="W11099" s="15"/>
    </row>
    <row r="11100" spans="21:23" x14ac:dyDescent="0.25">
      <c r="U11100" s="15"/>
      <c r="V11100" s="15"/>
      <c r="W11100" s="15"/>
    </row>
    <row r="11101" spans="21:23" x14ac:dyDescent="0.25">
      <c r="U11101" s="15"/>
      <c r="V11101" s="15"/>
      <c r="W11101" s="15"/>
    </row>
    <row r="11102" spans="21:23" x14ac:dyDescent="0.25">
      <c r="U11102" s="15"/>
      <c r="V11102" s="15"/>
      <c r="W11102" s="15"/>
    </row>
    <row r="11103" spans="21:23" x14ac:dyDescent="0.25">
      <c r="U11103" s="15"/>
      <c r="V11103" s="15"/>
      <c r="W11103" s="15"/>
    </row>
    <row r="11104" spans="21:23" x14ac:dyDescent="0.25">
      <c r="U11104" s="15"/>
      <c r="V11104" s="15"/>
      <c r="W11104" s="15"/>
    </row>
    <row r="11105" spans="21:23" x14ac:dyDescent="0.25">
      <c r="U11105" s="15"/>
      <c r="V11105" s="15"/>
      <c r="W11105" s="15"/>
    </row>
    <row r="11106" spans="21:23" x14ac:dyDescent="0.25">
      <c r="U11106" s="15"/>
      <c r="V11106" s="15"/>
      <c r="W11106" s="15"/>
    </row>
    <row r="11107" spans="21:23" x14ac:dyDescent="0.25">
      <c r="U11107" s="15"/>
      <c r="V11107" s="15"/>
      <c r="W11107" s="15"/>
    </row>
    <row r="11108" spans="21:23" x14ac:dyDescent="0.25">
      <c r="U11108" s="15"/>
      <c r="V11108" s="15"/>
      <c r="W11108" s="15"/>
    </row>
    <row r="11109" spans="21:23" x14ac:dyDescent="0.25">
      <c r="U11109" s="15"/>
      <c r="V11109" s="15"/>
      <c r="W11109" s="15"/>
    </row>
    <row r="11110" spans="21:23" x14ac:dyDescent="0.25">
      <c r="U11110" s="15"/>
      <c r="V11110" s="15"/>
      <c r="W11110" s="15"/>
    </row>
    <row r="11111" spans="21:23" x14ac:dyDescent="0.25">
      <c r="U11111" s="15"/>
      <c r="V11111" s="15"/>
      <c r="W11111" s="15"/>
    </row>
    <row r="11112" spans="21:23" x14ac:dyDescent="0.25">
      <c r="U11112" s="15"/>
      <c r="V11112" s="15"/>
      <c r="W11112" s="15"/>
    </row>
    <row r="11113" spans="21:23" x14ac:dyDescent="0.25">
      <c r="U11113" s="15"/>
      <c r="V11113" s="15"/>
      <c r="W11113" s="15"/>
    </row>
    <row r="11114" spans="21:23" x14ac:dyDescent="0.25">
      <c r="U11114" s="15"/>
      <c r="V11114" s="15"/>
      <c r="W11114" s="15"/>
    </row>
    <row r="11115" spans="21:23" x14ac:dyDescent="0.25">
      <c r="U11115" s="15"/>
      <c r="V11115" s="15"/>
      <c r="W11115" s="15"/>
    </row>
    <row r="11116" spans="21:23" x14ac:dyDescent="0.25">
      <c r="U11116" s="15"/>
      <c r="V11116" s="15"/>
      <c r="W11116" s="15"/>
    </row>
    <row r="11117" spans="21:23" x14ac:dyDescent="0.25">
      <c r="U11117" s="15"/>
      <c r="V11117" s="15"/>
      <c r="W11117" s="15"/>
    </row>
    <row r="11118" spans="21:23" x14ac:dyDescent="0.25">
      <c r="U11118" s="15"/>
      <c r="V11118" s="15"/>
      <c r="W11118" s="15"/>
    </row>
    <row r="11119" spans="21:23" x14ac:dyDescent="0.25">
      <c r="U11119" s="15"/>
      <c r="V11119" s="15"/>
      <c r="W11119" s="15"/>
    </row>
    <row r="11120" spans="21:23" x14ac:dyDescent="0.25">
      <c r="U11120" s="15"/>
      <c r="V11120" s="15"/>
      <c r="W11120" s="15"/>
    </row>
    <row r="11121" spans="21:23" x14ac:dyDescent="0.25">
      <c r="U11121" s="15"/>
      <c r="V11121" s="15"/>
      <c r="W11121" s="15"/>
    </row>
    <row r="11122" spans="21:23" x14ac:dyDescent="0.25">
      <c r="U11122" s="15"/>
      <c r="V11122" s="15"/>
      <c r="W11122" s="15"/>
    </row>
    <row r="11123" spans="21:23" x14ac:dyDescent="0.25">
      <c r="U11123" s="15"/>
      <c r="V11123" s="15"/>
      <c r="W11123" s="15"/>
    </row>
    <row r="11124" spans="21:23" x14ac:dyDescent="0.25">
      <c r="U11124" s="15"/>
      <c r="V11124" s="15"/>
      <c r="W11124" s="15"/>
    </row>
    <row r="11125" spans="21:23" x14ac:dyDescent="0.25">
      <c r="U11125" s="15"/>
      <c r="V11125" s="15"/>
      <c r="W11125" s="15"/>
    </row>
    <row r="11126" spans="21:23" x14ac:dyDescent="0.25">
      <c r="U11126" s="15"/>
      <c r="V11126" s="15"/>
      <c r="W11126" s="15"/>
    </row>
    <row r="11127" spans="21:23" x14ac:dyDescent="0.25">
      <c r="U11127" s="15"/>
      <c r="V11127" s="15"/>
      <c r="W11127" s="15"/>
    </row>
    <row r="11128" spans="21:23" x14ac:dyDescent="0.25">
      <c r="U11128" s="15"/>
      <c r="V11128" s="15"/>
      <c r="W11128" s="15"/>
    </row>
    <row r="11129" spans="21:23" x14ac:dyDescent="0.25">
      <c r="U11129" s="15"/>
      <c r="V11129" s="15"/>
      <c r="W11129" s="15"/>
    </row>
    <row r="11130" spans="21:23" x14ac:dyDescent="0.25">
      <c r="U11130" s="15"/>
      <c r="V11130" s="15"/>
      <c r="W11130" s="15"/>
    </row>
    <row r="11131" spans="21:23" x14ac:dyDescent="0.25">
      <c r="U11131" s="15"/>
      <c r="V11131" s="15"/>
      <c r="W11131" s="15"/>
    </row>
    <row r="11132" spans="21:23" x14ac:dyDescent="0.25">
      <c r="U11132" s="15"/>
      <c r="V11132" s="15"/>
      <c r="W11132" s="15"/>
    </row>
    <row r="11133" spans="21:23" x14ac:dyDescent="0.25">
      <c r="U11133" s="15"/>
      <c r="V11133" s="15"/>
      <c r="W11133" s="15"/>
    </row>
    <row r="11134" spans="21:23" x14ac:dyDescent="0.25">
      <c r="U11134" s="15"/>
      <c r="V11134" s="15"/>
      <c r="W11134" s="15"/>
    </row>
    <row r="11135" spans="21:23" x14ac:dyDescent="0.25">
      <c r="U11135" s="15"/>
      <c r="V11135" s="15"/>
      <c r="W11135" s="15"/>
    </row>
    <row r="11136" spans="21:23" x14ac:dyDescent="0.25">
      <c r="U11136" s="15"/>
      <c r="V11136" s="15"/>
      <c r="W11136" s="15"/>
    </row>
    <row r="11137" spans="21:23" x14ac:dyDescent="0.25">
      <c r="U11137" s="15"/>
      <c r="V11137" s="15"/>
      <c r="W11137" s="15"/>
    </row>
    <row r="11138" spans="21:23" x14ac:dyDescent="0.25">
      <c r="U11138" s="15"/>
      <c r="V11138" s="15"/>
      <c r="W11138" s="15"/>
    </row>
    <row r="11139" spans="21:23" x14ac:dyDescent="0.25">
      <c r="U11139" s="15"/>
      <c r="V11139" s="15"/>
      <c r="W11139" s="15"/>
    </row>
    <row r="11140" spans="21:23" x14ac:dyDescent="0.25">
      <c r="U11140" s="15"/>
      <c r="V11140" s="15"/>
      <c r="W11140" s="15"/>
    </row>
    <row r="11141" spans="21:23" x14ac:dyDescent="0.25">
      <c r="U11141" s="15"/>
      <c r="V11141" s="15"/>
      <c r="W11141" s="15"/>
    </row>
    <row r="11142" spans="21:23" x14ac:dyDescent="0.25">
      <c r="U11142" s="15"/>
      <c r="V11142" s="15"/>
      <c r="W11142" s="15"/>
    </row>
    <row r="11143" spans="21:23" x14ac:dyDescent="0.25">
      <c r="U11143" s="15"/>
      <c r="V11143" s="15"/>
      <c r="W11143" s="15"/>
    </row>
    <row r="11144" spans="21:23" x14ac:dyDescent="0.25">
      <c r="U11144" s="15"/>
      <c r="V11144" s="15"/>
      <c r="W11144" s="15"/>
    </row>
    <row r="11145" spans="21:23" x14ac:dyDescent="0.25">
      <c r="U11145" s="15"/>
      <c r="V11145" s="15"/>
      <c r="W11145" s="15"/>
    </row>
    <row r="11146" spans="21:23" x14ac:dyDescent="0.25">
      <c r="U11146" s="15"/>
      <c r="V11146" s="15"/>
      <c r="W11146" s="15"/>
    </row>
    <row r="11147" spans="21:23" x14ac:dyDescent="0.25">
      <c r="U11147" s="15"/>
      <c r="V11147" s="15"/>
      <c r="W11147" s="15"/>
    </row>
    <row r="11148" spans="21:23" x14ac:dyDescent="0.25">
      <c r="U11148" s="15"/>
      <c r="V11148" s="15"/>
      <c r="W11148" s="15"/>
    </row>
  </sheetData>
  <sheetProtection algorithmName="SHA-512" hashValue="2O/fXpMg+IYhHbyC4x0ndqr+CmfuvVj/yxVg51+3SmbtCSlD2Kh+jL4vINIKm4KYJr32lsold4FDKUkW/MuZNg==" saltValue="1MomXhxrt/HsyZNE3R1itQ==" spinCount="100000" sheet="1" objects="1" scenarios="1"/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Dati</vt:lpstr>
      <vt:lpstr>Tabelle</vt:lpstr>
      <vt:lpstr>C.F.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Stefano Boggia</dc:creator>
  <cp:lastModifiedBy>Sociali03</cp:lastModifiedBy>
  <dcterms:created xsi:type="dcterms:W3CDTF">2022-04-05T07:29:25Z</dcterms:created>
  <dcterms:modified xsi:type="dcterms:W3CDTF">2026-03-20T09:17:27Z</dcterms:modified>
</cp:coreProperties>
</file>